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S:\Головний Банк\Деп. Ринкового ризику та ризику ліквідності\!!! деп. Оцінки фінансових ризиків\MLRM\Нормативи НБУ\Звіти на НБУ\2026\08\"/>
    </mc:Choice>
  </mc:AlternateContent>
  <xr:revisionPtr revIDLastSave="0" documentId="13_ncr:1_{68818D68-FFC8-4DEA-AC89-B601F4BA6F88}" xr6:coauthVersionLast="47" xr6:coauthVersionMax="47" xr10:uidLastSave="{00000000-0000-0000-0000-000000000000}"/>
  <bookViews>
    <workbookView xWindow="-110" yWindow="-110" windowWidth="19420" windowHeight="11500" xr2:uid="{B4E605D2-029F-4D43-99AE-24222B90D0EF}"/>
  </bookViews>
  <sheets>
    <sheet name="п.п. 5 пункту 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H12" i="1" l="1"/>
  <c r="AJ12" i="1"/>
  <c r="E12" i="1" s="1"/>
  <c r="C12" i="1" s="1"/>
  <c r="D12" i="1" l="1"/>
  <c r="DO12" i="1" s="1"/>
  <c r="CU12" i="1"/>
  <c r="CV12" i="1" l="1"/>
  <c r="CW12" i="1"/>
</calcChain>
</file>

<file path=xl/sharedStrings.xml><?xml version="1.0" encoding="utf-8"?>
<sst xmlns="http://schemas.openxmlformats.org/spreadsheetml/2006/main" count="147" uniqueCount="144">
  <si>
    <t>(тис. грн)</t>
  </si>
  <si>
    <t xml:space="preserve">№ з/п
</t>
  </si>
  <si>
    <t>Найменування банку</t>
  </si>
  <si>
    <t>Регулятивний капітал</t>
  </si>
  <si>
    <t>Капітал 1 рівня</t>
  </si>
  <si>
    <t>Основний капітал 1 рівня (ОК1)</t>
  </si>
  <si>
    <t>Складові основного капіталу 1 рівня</t>
  </si>
  <si>
    <t>Складові додаткового капіталу 1-го рівня</t>
  </si>
  <si>
    <t>Складові капіталу другого рівня</t>
  </si>
  <si>
    <t>Порогова сума  щодо незначних вкладень (ПСнзв) (10% поріг)</t>
  </si>
  <si>
    <r>
      <t>Порогова сума щодо значних вкладень/ВПА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(ПСзв/впа) (10% поріг)</t>
    </r>
  </si>
  <si>
    <r>
      <t>Порогова сума щодо сукупної суми значних вкладень/ВПА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(ПСзв+впа) (17,65% поріг)</t>
    </r>
  </si>
  <si>
    <r>
      <t xml:space="preserve"> Норматив достатності регулятивного капіталу (Н</t>
    </r>
    <r>
      <rPr>
        <vertAlign val="subscript"/>
        <sz val="12"/>
        <color rgb="FF000000"/>
        <rFont val="Times New Roman"/>
        <family val="1"/>
        <charset val="204"/>
      </rPr>
      <t>РК</t>
    </r>
    <r>
      <rPr>
        <sz val="12"/>
        <color rgb="FF000000"/>
        <rFont val="Times New Roman"/>
        <family val="1"/>
        <charset val="204"/>
      </rPr>
      <t>), достатності капіталу 1-го рівня (Н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>), достатності основного капіталу 1-го рівня (Н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>) та коефіцієнт левериджу (LR)</t>
    </r>
  </si>
  <si>
    <r>
      <t>фактичне значення нормативу достатності регулятивного капіталу (Н</t>
    </r>
    <r>
      <rPr>
        <vertAlign val="subscript"/>
        <sz val="12"/>
        <color rgb="FF000000"/>
        <rFont val="Times New Roman"/>
        <family val="1"/>
        <charset val="204"/>
      </rPr>
      <t>РК</t>
    </r>
    <r>
      <rPr>
        <sz val="12"/>
        <color rgb="FF000000"/>
        <rFont val="Times New Roman"/>
        <family val="1"/>
        <charset val="204"/>
      </rPr>
      <t>)</t>
    </r>
  </si>
  <si>
    <r>
      <t>фактичне значення нормативу достатності капіталу 1 рівня (Н</t>
    </r>
    <r>
      <rPr>
        <vertAlign val="subscript"/>
        <sz val="12"/>
        <color rgb="FF000000"/>
        <rFont val="Times New Roman"/>
        <family val="1"/>
        <charset val="204"/>
      </rPr>
      <t>К1</t>
    </r>
    <r>
      <rPr>
        <sz val="12"/>
        <color rgb="FF000000"/>
        <rFont val="Times New Roman"/>
        <family val="1"/>
        <charset val="204"/>
      </rPr>
      <t>)</t>
    </r>
  </si>
  <si>
    <r>
      <t>фактичне значення нормативу достатності основного капіталу 1 рівня (Н</t>
    </r>
    <r>
      <rPr>
        <vertAlign val="subscript"/>
        <sz val="12"/>
        <color rgb="FF000000"/>
        <rFont val="Times New Roman"/>
        <family val="1"/>
        <charset val="204"/>
      </rPr>
      <t>ОК1</t>
    </r>
    <r>
      <rPr>
        <sz val="12"/>
        <color rgb="FF000000"/>
        <rFont val="Times New Roman"/>
        <family val="1"/>
        <charset val="204"/>
      </rPr>
      <t>)</t>
    </r>
  </si>
  <si>
    <t>активи, зменшені на суму відповідних резервів/уцінки та суму забезпечення, без зважування на коефіцієнт ризику</t>
  </si>
  <si>
    <t>Сукупна експозиція під ризиком</t>
  </si>
  <si>
    <t>Значення коефіцієнта левериджу (LR)***</t>
  </si>
  <si>
    <t>Сукупні активи та позабалансові зобов’язання</t>
  </si>
  <si>
    <t>І група (з коефіцієнтом ризику 0%), сума</t>
  </si>
  <si>
    <t>ІI група (з коефіцієнтом ризику 10%), сума</t>
  </si>
  <si>
    <t>ІII група (з коефіцієнтом ризику 20%), сума</t>
  </si>
  <si>
    <t>ІV група (з коефіцієнтом ризику 30%), сума</t>
  </si>
  <si>
    <t>V група (з коефіцієнтом ризику 35%), сума</t>
  </si>
  <si>
    <t>VІ група (з коефіцієнтом ризику 50%), сума</t>
  </si>
  <si>
    <t>VIІ група (з коефіцієнтом ризику 75%), сума</t>
  </si>
  <si>
    <t>VIII група</t>
  </si>
  <si>
    <t>Власні інструменти ОК1</t>
  </si>
  <si>
    <t>Власні інструменти ОК1, які не включаються до ОК1</t>
  </si>
  <si>
    <t xml:space="preserve">Емісійні різниці (емісійний дохід), отримані за власними інструментами ОК1 </t>
  </si>
  <si>
    <t>Нерозподілені прибутки минулих років</t>
  </si>
  <si>
    <t>Дивіденди, передбачувані до сплати з нерозподілених прибутків минулих років</t>
  </si>
  <si>
    <t>Прибуток звітного року</t>
  </si>
  <si>
    <t>Виплати та дивіденди, передбачувані до сплати з прибутку звітного року</t>
  </si>
  <si>
    <t>Прибуток за проміжний звітний період</t>
  </si>
  <si>
    <t>Виплати та дивіденди, передбачувані до сплати з прибутку за проміжний звітний період</t>
  </si>
  <si>
    <t xml:space="preserve">Поточний прибуток </t>
  </si>
  <si>
    <t>Дивіденди, передбачувані до сплати з поточного прибутку</t>
  </si>
  <si>
    <t xml:space="preserve">Фінансова допомога </t>
  </si>
  <si>
    <t>Резервний та інші фонди</t>
  </si>
  <si>
    <t>Позитивний результат коригування вартості фінансових інструментів за операціями з акціонерами банку під час первісного визнання</t>
  </si>
  <si>
    <t>Вирахування з основного капіталу 1-го рівня</t>
  </si>
  <si>
    <t>Додатковий капітал 1 рівня (ДК 1)</t>
  </si>
  <si>
    <t xml:space="preserve">Власні інструменти ДК1 </t>
  </si>
  <si>
    <t>Власні інструменти ДК1, які не включаються до ДК1</t>
  </si>
  <si>
    <t>Вирахування з додаткового капіталу 1-го рівня</t>
  </si>
  <si>
    <t>Капітал 2 рівня (К2)</t>
  </si>
  <si>
    <t>Власні інструменти К2 у вигляді привілейованих акцій</t>
  </si>
  <si>
    <t>Власні інструменти К2 у вигляді субординованого боргу</t>
  </si>
  <si>
    <t>Власні інструменти К2, які не включаються до К2</t>
  </si>
  <si>
    <t>Емісійні різниці (емісійний дохід), отримані за власним інструментом К2 (привілейованими акціями банку)</t>
  </si>
  <si>
    <t>Власний інструмент ДК1, який включається до К2</t>
  </si>
  <si>
    <t>Вирахування з  капіталу 2-го рівня</t>
  </si>
  <si>
    <t xml:space="preserve"> з коефіцієнтом ризику 100%, сума</t>
  </si>
  <si>
    <t>боргові цінні папери, емітовані в іноземній валюті центральними органами виконавчої влади України/місцевого самоврядування України, сума</t>
  </si>
  <si>
    <t>Непокриті збитки минулих років</t>
  </si>
  <si>
    <t>Збиток звітного року</t>
  </si>
  <si>
    <t>Збиток від операцій з акціонерами</t>
  </si>
  <si>
    <t>Негативний результат переоцінки боргових фінансових активів, які обліковуються за справедливою вартістю через інший сукупний дохід</t>
  </si>
  <si>
    <t>Негативний результат коригування вартості фінансових інструментів за операціями з акціонерами банку під час первісного визнання</t>
  </si>
  <si>
    <t>Негативний результат переоцінки інструментів капіталу, які обліковуються за справедливою вартістю через інший сукупний дохід</t>
  </si>
  <si>
    <t>Збиток поточного року</t>
  </si>
  <si>
    <r>
      <t>Нематеріальні активи, крім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</si>
  <si>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Накопичена амортизація нематеріальних активів, крім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</si>
  <si>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НМА</t>
    </r>
    <r>
      <rPr>
        <vertAlign val="subscript"/>
        <sz val="12"/>
        <color theme="1"/>
        <rFont val="Times New Roman"/>
        <family val="1"/>
        <charset val="204"/>
      </rPr>
      <t xml:space="preserve">КП </t>
    </r>
    <r>
      <rPr>
        <sz val="12"/>
        <color theme="1"/>
        <rFont val="Times New Roman"/>
        <family val="1"/>
        <charset val="204"/>
      </rPr>
      <t>(Нематеріальні активи у вигляді комп’ютерного програмного забезпечення / права на комп’ютерну програму)</t>
    </r>
  </si>
  <si>
    <r>
      <t>Накопичена амортизація НМА</t>
    </r>
    <r>
      <rPr>
        <vertAlign val="subscript"/>
        <sz val="12"/>
        <color theme="1"/>
        <rFont val="Times New Roman"/>
        <family val="1"/>
        <charset val="204"/>
      </rPr>
      <t>КП</t>
    </r>
  </si>
  <si>
    <r>
      <t>НМА</t>
    </r>
    <r>
      <rPr>
        <vertAlign val="subscript"/>
        <sz val="12"/>
        <color theme="1"/>
        <rFont val="Times New Roman"/>
        <family val="1"/>
        <charset val="204"/>
      </rPr>
      <t>КП</t>
    </r>
    <r>
      <rPr>
        <sz val="12"/>
        <color theme="1"/>
        <rFont val="Times New Roman"/>
        <family val="1"/>
        <charset val="204"/>
      </rPr>
      <t>, які уключені до вирахувань з ОК1 за розрахунковою величиною</t>
    </r>
  </si>
  <si>
    <t>Гудвіл</t>
  </si>
  <si>
    <t>Капітальні вкладення у нематеріальні активи</t>
  </si>
  <si>
    <t>Активи з права користування, базовими активами яких є нематеріальні активи</t>
  </si>
  <si>
    <t>Накопичена амортизація активів з права користування, базовими активами яких є нематеріальні активи</t>
  </si>
  <si>
    <t>Загальне зменшення ОК1 від відстрочених податкових активів (ВПА) та зобов'язань (ВПЗ)</t>
  </si>
  <si>
    <t>довідково</t>
  </si>
  <si>
    <t>Прямі вкладення у власні інструменти ОК1</t>
  </si>
  <si>
    <t>Опосередковані вкладення у власні інструменти ОК1</t>
  </si>
  <si>
    <t>Синтетичні вкладення у власні інструменти ОК1</t>
  </si>
  <si>
    <t>Загальне зменшення ОК1 від вкладень в інструменти фінансового сектору</t>
  </si>
  <si>
    <t>Нараховані доходи, неотримані понад 30 днів із дати їх нарахування,  строк сплати яких згідно з договором не минув</t>
  </si>
  <si>
    <t>Дооцінка/уцінка та резерви, що відносяться до нарахованих доходів неотриманих понад 30 днів із дати їх нарахування, строк сплати яких згідно з договором не минув</t>
  </si>
  <si>
    <t>Прострочені нараховані доходи</t>
  </si>
  <si>
    <t>Дооцінка/уцінка та резерви, що відносяться до прострочених нарахованих доходів</t>
  </si>
  <si>
    <t xml:space="preserve">Величина непокритого кредитного ризику </t>
  </si>
  <si>
    <t>Балансова вартість непрофільних активів</t>
  </si>
  <si>
    <t xml:space="preserve">Прямі вкладення у власні інструменти ДК1 </t>
  </si>
  <si>
    <t>Опосередковані вкладення у власні інструменти ДК1</t>
  </si>
  <si>
    <t>Синтетичні вкладення у власні інструменти ДК1</t>
  </si>
  <si>
    <t>Загальне зменшення ДК1 від вкладень в інструменти фінансового сектору</t>
  </si>
  <si>
    <t>Прямі вкладення у власні інструменти К2</t>
  </si>
  <si>
    <t>Опосередковані вкладення у власні інструменти капіталу К2</t>
  </si>
  <si>
    <t>Синтетичні вкладення у власні інструменти К2</t>
  </si>
  <si>
    <t>Загальне зменшення К2 від вкладень в інструменти фінансового сектору</t>
  </si>
  <si>
    <t>Перевищення нормативу Н9</t>
  </si>
  <si>
    <t>Відстрочені податкові активи (ВПА)</t>
  </si>
  <si>
    <t>Відстрочені податкові зобов’язання (ВПЗ)</t>
  </si>
  <si>
    <r>
      <t>Коефіцієнт, який відображає частку валової величини ВПА</t>
    </r>
    <r>
      <rPr>
        <vertAlign val="subscript"/>
        <sz val="12"/>
        <color theme="1"/>
        <rFont val="Times New Roman"/>
        <family val="1"/>
        <charset val="204"/>
      </rPr>
      <t>ТР</t>
    </r>
    <r>
      <rPr>
        <sz val="12"/>
        <color theme="1"/>
        <rFont val="Times New Roman"/>
        <family val="1"/>
        <charset val="204"/>
      </rPr>
      <t xml:space="preserve"> у валовій величині ВПА </t>
    </r>
    <r>
      <rPr>
        <vertAlign val="subscript"/>
        <sz val="12"/>
        <color theme="1"/>
        <rFont val="Times New Roman"/>
        <family val="1"/>
        <charset val="204"/>
      </rPr>
      <t>(КТР)</t>
    </r>
  </si>
  <si>
    <r>
      <t>Коефіцієнт, який відображає частку валової величини ВПА</t>
    </r>
    <r>
      <rPr>
        <vertAlign val="subscript"/>
        <sz val="12"/>
        <color theme="1"/>
        <rFont val="Times New Roman"/>
        <family val="1"/>
        <charset val="204"/>
      </rPr>
      <t>П3/ПП</t>
    </r>
    <r>
      <rPr>
        <sz val="12"/>
        <color theme="1"/>
        <rFont val="Times New Roman"/>
        <family val="1"/>
        <charset val="204"/>
      </rPr>
      <t xml:space="preserve"> у валовій величині ВПА </t>
    </r>
    <r>
      <rPr>
        <vertAlign val="subscript"/>
        <sz val="12"/>
        <color theme="1"/>
        <rFont val="Times New Roman"/>
        <family val="1"/>
        <charset val="204"/>
      </rPr>
      <t>(КПЗ/ПП)</t>
    </r>
  </si>
  <si>
    <t>Прямі вкладення в інструменти ОК1 установ фінансового сектору</t>
  </si>
  <si>
    <t>Опосередковані вкладення в інструменти ОК1 установ фінансового сектора</t>
  </si>
  <si>
    <t>Синтетичні вкладення в інструменти ОК1 установ фінансового сектора</t>
  </si>
  <si>
    <t>Прямі вкладення в інструменти ОК1 установ фінансового сектора, які визначені незначними вкладеннями</t>
  </si>
  <si>
    <t>Опосередковані вкладення в інструменти ОК1 установ фінансового сектора, які визначені незначними вкладеннями</t>
  </si>
  <si>
    <t>Синтетичні вкладення в інструменти ОК1 установ фінансового сектора, які визначені незначними вкладеннями</t>
  </si>
  <si>
    <t>Прямі вкладення в інструменти ОК1 установ фінансового сектора, які визначені значними вкладеннями</t>
  </si>
  <si>
    <t>Опосередковані вкладення в інструменти ОК1 установ фінансового сектора, які визначені значними вкладеннями</t>
  </si>
  <si>
    <t>Синтетичні вкладення в інструменти ОК1 установ фінансового сектора, які визначені значними вкладеннями</t>
  </si>
  <si>
    <t>Прямі вкладення в інструменти ДК1 установ фінансового сектору</t>
  </si>
  <si>
    <t>Опосередковані вкладення в інструменти ДК1 установ фінансового сектору</t>
  </si>
  <si>
    <t>Синтетичні вкладення в ДК1 установ фінансового сектору</t>
  </si>
  <si>
    <t>Прямі вкладення в інструменти ДК1 установ фінансового сектору, які визначені незначними вкладенням</t>
  </si>
  <si>
    <t>Опосередковані вкладення в інструменти ДК1 установ фінансового сектору, які визначені незначними вкладеннями</t>
  </si>
  <si>
    <t>Синтетичні вкладення в інструменти ДК1 установ фінансового сектору, які визначені незначними вкладеннями</t>
  </si>
  <si>
    <t xml:space="preserve">Прямі вкладення в інструменти ДК1 установ фінансового сектору, які визначені значними вкладеннями </t>
  </si>
  <si>
    <t>Опосередковані вкладення в інструменти ДК1 установ фінансового сектору, які визначені значними вкладеннями</t>
  </si>
  <si>
    <t>Синтетичні вкладення в інструменти ДК1 установ фінансового сектору, які визначені значними вкладеннями</t>
  </si>
  <si>
    <t>Прямі вкладення в інструменти К2 установ фінансового сектору</t>
  </si>
  <si>
    <t>Опосередковані вкладення в інструменти К2 установ фінансового сектору</t>
  </si>
  <si>
    <t>Синтетичні вкладення в інструменти К2 установ фінансового сектору</t>
  </si>
  <si>
    <t>Прямі вкладення в інструменти К2 установ фінансового сектору, які визначені незначними вкладенням</t>
  </si>
  <si>
    <t>Опосередковані вкладення в інструменти К2 установ фінансового сектору, які визначені незначними вкладеннями</t>
  </si>
  <si>
    <t>Синтетичні вкладення в інструменти капіталу К2 установ фінансового сектору, які визначені незначними вкладеннями</t>
  </si>
  <si>
    <t>Прямі вкладення в інструменти К2 установ фінансового сектору, які визначені значними вкладенням</t>
  </si>
  <si>
    <t>Опосередковані вкладення в інструменти К2 установ фінансового сектору, які визначені значними вкладеннями</t>
  </si>
  <si>
    <t>Синтетичні вкладення в інструменти К2 установ фінансового сектору, які визначені значними вкладеннями</t>
  </si>
  <si>
    <t>придбані/набуті у власність до 31 березня 2021 року включно з коефіцієнтом ризику X*, сума</t>
  </si>
  <si>
    <r>
      <t>придбані/набуті у власність після 31 березня 2021 року з коефіцієнтом ризику Х</t>
    </r>
    <r>
      <rPr>
        <vertAlign val="superscript"/>
        <sz val="12"/>
        <color theme="1"/>
        <rFont val="Times New Roman"/>
        <family val="1"/>
        <charset val="204"/>
      </rPr>
      <t>1</t>
    </r>
    <r>
      <rPr>
        <sz val="12"/>
        <color theme="1"/>
        <rFont val="Times New Roman"/>
        <family val="1"/>
        <charset val="204"/>
      </rPr>
      <t>**, сума</t>
    </r>
  </si>
  <si>
    <r>
      <t>сукупний розмір активів, зважених за ступенем кредитного ризику (КР)</t>
    </r>
    <r>
      <rPr>
        <vertAlign val="superscript"/>
        <sz val="12"/>
        <rFont val="Times New Roman"/>
        <family val="1"/>
        <charset val="204"/>
      </rPr>
      <t>1</t>
    </r>
  </si>
  <si>
    <r>
      <t>мінімальний розмір операційного ризику (ОР)</t>
    </r>
    <r>
      <rPr>
        <vertAlign val="superscript"/>
        <sz val="12"/>
        <color theme="1"/>
        <rFont val="Times New Roman"/>
        <family val="1"/>
        <charset val="204"/>
      </rPr>
      <t>2</t>
    </r>
    <r>
      <rPr>
        <sz val="12"/>
        <color theme="1"/>
        <rFont val="Times New Roman"/>
        <family val="1"/>
        <charset val="204"/>
      </rPr>
      <t>, помножений на коефіцієнт 10</t>
    </r>
  </si>
  <si>
    <r>
      <t>мінімальний розмір ринкового ризику (РР)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>, помножений на коефіцієнт 10</t>
    </r>
  </si>
  <si>
    <r>
      <t>сукупний розмір різниць (Рі)</t>
    </r>
    <r>
      <rPr>
        <vertAlign val="superscript"/>
        <sz val="12"/>
        <color rgb="FF000000"/>
        <rFont val="Times New Roman"/>
        <family val="1"/>
        <charset val="204"/>
      </rPr>
      <t>4</t>
    </r>
    <r>
      <rPr>
        <sz val="12"/>
        <color rgb="FF000000"/>
        <rFont val="Times New Roman"/>
        <family val="1"/>
        <charset val="204"/>
      </rPr>
      <t xml:space="preserve">, які виникають внаслідок переміщення інструментів до банківської/торгової книги та зменшують сукупну експозицію під ризиком </t>
    </r>
  </si>
  <si>
    <r>
      <t>мінімальний розмір ризику коригування кредитної оцінки (РККО)</t>
    </r>
    <r>
      <rPr>
        <vertAlign val="superscript"/>
        <sz val="12"/>
        <color rgb="FF000000"/>
        <rFont val="Times New Roman"/>
        <family val="1"/>
        <charset val="204"/>
      </rPr>
      <t>5</t>
    </r>
    <r>
      <rPr>
        <sz val="12"/>
        <color rgb="FF000000"/>
        <rFont val="Times New Roman"/>
        <family val="1"/>
        <charset val="204"/>
      </rPr>
      <t>, помножений на коефіцієнт 10</t>
    </r>
  </si>
  <si>
    <r>
      <t>непокритий кредитний ризик (НКР)</t>
    </r>
    <r>
      <rPr>
        <vertAlign val="superscript"/>
        <sz val="12"/>
        <color rgb="FF000000"/>
        <rFont val="Times New Roman"/>
        <family val="1"/>
        <charset val="204"/>
      </rPr>
      <t>6</t>
    </r>
  </si>
  <si>
    <t>*Значення коефіцієнта ризику X% розраховується як добуток коефіцієнта ризику 100% на додатковий коефіцієнт 0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до 31 березня 2021 року включно.</t>
  </si>
  <si>
    <r>
      <t>**Значення коефіцієнтa ризику X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% розраховується як добуток коефіцієнта ризику 100% на додатковий коефіцієнт згідно з Інструкцією № 368, що застосовується до боргових цінних паперів, емітованих в іноземній валюті центральними органами виконавчої влади України/місцевого самоврядування України, та придбаних/набутих у власність після 31 березня 2021 року.</t>
    </r>
  </si>
  <si>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Сукупний розмір активів, зважених за ступенем кредитного ризику, розрахований згідно з пунктом 1.2 глави 1 розділу IV  Інструкції про порядок регулювання діяльності банків в Україні, затвердженої постановою Правління Національного банку України від 28.08.2001 № 368, зареєстрованої в Міністерстві юстиції України 26.09.2001 за № 841/6032 (зі змінами) (далі - Інструкція № 368).</t>
    </r>
  </si>
  <si>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Мінімальний розмір операційного ризику, розрахований відповідно до Положення про порядок визначення банками України мінімального розміру операційного ризику, затвердженого постановою Правління Національного банку України  від 24.12.2019 № 156 (зі змінами).</t>
    </r>
  </si>
  <si>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Мінімальний розмір ринкового ризику, розрахований відповідно до Положення про порядок визначення банками України мінімального розміру ринкового ризику, затвердженого постановою Правління Національного банку України  від 30.12.2021 № 162 (зі змінами).</t>
    </r>
  </si>
  <si>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Сукупний розмір різниць, які виникають внаслідок переміщення інструментів до банківської/торгової книги відповідно до вимог пункту 257</t>
    </r>
    <r>
      <rPr>
        <vertAlign val="superscript"/>
        <sz val="12"/>
        <rFont val="Times New Roman"/>
        <family val="1"/>
        <charset val="204"/>
      </rPr>
      <t>4</t>
    </r>
    <r>
      <rPr>
        <sz val="12"/>
        <rFont val="Times New Roman"/>
        <family val="1"/>
        <charset val="204"/>
      </rPr>
      <t xml:space="preserve"> глави 39 розділу V Положення про організацію системи управління ризиками в банках України та банківських групах, затвердженого постановою Правління Національного банку України від 11 червня 2018 року № 64 (зі змінами) та зменшують сукупну експозицію під ризиком, розрахованих відповідно до пункту 1.6 глави 1 розділу IV Інструкції № 368.</t>
    </r>
  </si>
  <si>
    <r>
      <rPr>
        <vertAlign val="superscript"/>
        <sz val="12"/>
        <rFont val="Times New Roman"/>
        <family val="1"/>
        <charset val="204"/>
      </rPr>
      <t>5</t>
    </r>
    <r>
      <rPr>
        <sz val="12"/>
        <rFont val="Times New Roman"/>
        <family val="1"/>
        <charset val="204"/>
      </rPr>
      <t xml:space="preserve"> Мінімальний розмір ризику коригування кредитної оцінки, розрахований відповідно до пунктів 1.10 та 1.11 глави 1 розділу IV Інструкції № 368.</t>
    </r>
  </si>
  <si>
    <r>
      <rPr>
        <vertAlign val="superscript"/>
        <sz val="12"/>
        <rFont val="Times New Roman"/>
        <family val="1"/>
        <charset val="204"/>
      </rPr>
      <t>6</t>
    </r>
    <r>
      <rPr>
        <sz val="12"/>
        <rFont val="Times New Roman"/>
        <family val="1"/>
        <charset val="204"/>
      </rPr>
      <t xml:space="preserve"> Непокритий кредитний ризик (НКР), розрахований відповідно до пунктів 31, 32 глави 7 розділу II Положення про порядок визначення банками України розміру регулятивного капіталу, затвердженого постановою Правління Національного банку України від 28 грудня 2023 року № 196 (зі змінами).</t>
    </r>
  </si>
  <si>
    <t>*** Значення коефіцієнта левериджу (LR) визначається з урахуванням вимог Положення про порядок розрахунку банками України та банківськими групами значення коефіцієнта левериджу, затвердженого постановою Правління Національного банку України від 19.07.2024 № 89 (зі змінами)</t>
  </si>
  <si>
    <t>АТ "Кредобанк"</t>
  </si>
  <si>
    <t>Нормативи капіталу та їх складові станом на  1 серпня  2026 року</t>
  </si>
  <si>
    <t>мінімальний розмір ризику розрахунку  (РРО3)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</si>
</sst>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₴&quot;;\-#,##0.00\ &quot;₴&quot;"/>
    <numFmt numFmtId="8" formatCode="#,##0.00\ &quot;₴&quot;;[Red]\-#,##0.00\ &quot;₴&quot;"/>
    <numFmt numFmtId="43" formatCode="_-* #,##0.00_-;\-* #,##0.00_-;_-* &quot;-&quot;??_-;_-@_-"/>
    <numFmt numFmtId="164" formatCode="dd\.mm\.yyyy"/>
    <numFmt numFmtId="165" formatCode="_-* #,##0_-;\-* #,##0_-;_-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1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</cellStyleXfs>
  <cellXfs count="76">
    <xf numFmtId="0" fontId="0" fillId="0" borderId="0" xfId="0"/>
    <xf numFmtId="0" fontId="3" fillId="0" borderId="0" xfId="3" applyFont="1"/>
    <xf numFmtId="0" fontId="6" fillId="0" borderId="0" xfId="4" applyFont="1" applyAlignment="1">
      <alignment horizontal="left" vertical="top"/>
    </xf>
    <xf numFmtId="0" fontId="7" fillId="0" borderId="0" xfId="3" applyFont="1"/>
    <xf numFmtId="0" fontId="8" fillId="0" borderId="0" xfId="3" applyFont="1" applyAlignment="1">
      <alignment horizontal="center" wrapText="1"/>
    </xf>
    <xf numFmtId="0" fontId="9" fillId="0" borderId="0" xfId="3" applyFont="1" applyAlignment="1">
      <alignment horizontal="center" wrapText="1"/>
    </xf>
    <xf numFmtId="0" fontId="3" fillId="0" borderId="0" xfId="3" applyFont="1" applyAlignment="1">
      <alignment horizontal="right"/>
    </xf>
    <xf numFmtId="0" fontId="10" fillId="0" borderId="1" xfId="4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4" applyFont="1" applyBorder="1" applyAlignment="1">
      <alignment horizontal="center" vertical="center" wrapText="1"/>
    </xf>
    <xf numFmtId="0" fontId="19" fillId="0" borderId="2" xfId="4" applyFont="1" applyBorder="1" applyAlignment="1">
      <alignment horizontal="center" vertical="center" wrapText="1"/>
    </xf>
    <xf numFmtId="0" fontId="9" fillId="0" borderId="0" xfId="3" applyFont="1" applyAlignment="1">
      <alignment horizontal="center"/>
    </xf>
    <xf numFmtId="0" fontId="20" fillId="0" borderId="0" xfId="3" applyFont="1"/>
    <xf numFmtId="0" fontId="10" fillId="0" borderId="0" xfId="0" applyFont="1"/>
    <xf numFmtId="0" fontId="21" fillId="0" borderId="2" xfId="3" applyFont="1" applyBorder="1" applyAlignment="1">
      <alignment horizontal="left"/>
    </xf>
    <xf numFmtId="165" fontId="21" fillId="0" borderId="2" xfId="1" applyNumberFormat="1" applyFont="1" applyBorder="1" applyAlignment="1">
      <alignment horizontal="left"/>
    </xf>
    <xf numFmtId="165" fontId="21" fillId="0" borderId="2" xfId="1" applyNumberFormat="1" applyFont="1" applyFill="1" applyBorder="1" applyAlignment="1">
      <alignment horizontal="left"/>
    </xf>
    <xf numFmtId="10" fontId="21" fillId="0" borderId="2" xfId="2" applyNumberFormat="1" applyFont="1" applyBorder="1" applyAlignment="1">
      <alignment horizontal="left"/>
    </xf>
    <xf numFmtId="10" fontId="2" fillId="0" borderId="2" xfId="2" applyNumberFormat="1" applyBorder="1"/>
    <xf numFmtId="165" fontId="2" fillId="0" borderId="2" xfId="1" applyNumberFormat="1" applyBorder="1"/>
    <xf numFmtId="0" fontId="2" fillId="0" borderId="0" xfId="3"/>
    <xf numFmtId="0" fontId="1" fillId="0" borderId="0" xfId="5"/>
    <xf numFmtId="7" fontId="1" fillId="0" borderId="0" xfId="5" applyNumberFormat="1"/>
    <xf numFmtId="8" fontId="20" fillId="0" borderId="0" xfId="3" applyNumberFormat="1" applyFont="1"/>
    <xf numFmtId="7" fontId="20" fillId="0" borderId="0" xfId="3" applyNumberFormat="1" applyFont="1"/>
    <xf numFmtId="43" fontId="2" fillId="0" borderId="2" xfId="1" applyBorder="1"/>
    <xf numFmtId="0" fontId="5" fillId="2" borderId="0" xfId="4" applyFont="1" applyFill="1" applyAlignment="1">
      <alignment horizontal="center" vertical="top"/>
    </xf>
    <xf numFmtId="0" fontId="10" fillId="0" borderId="1" xfId="4" applyFont="1" applyBorder="1" applyAlignment="1">
      <alignment horizontal="center" vertical="center" wrapText="1"/>
    </xf>
    <xf numFmtId="0" fontId="10" fillId="0" borderId="6" xfId="4" applyFont="1" applyBorder="1" applyAlignment="1">
      <alignment horizontal="center" vertical="center" wrapText="1"/>
    </xf>
    <xf numFmtId="0" fontId="10" fillId="0" borderId="15" xfId="4" applyFont="1" applyBorder="1" applyAlignment="1">
      <alignment horizontal="center" vertical="center" wrapText="1"/>
    </xf>
    <xf numFmtId="164" fontId="11" fillId="0" borderId="1" xfId="4" applyNumberFormat="1" applyFont="1" applyBorder="1" applyAlignment="1">
      <alignment horizontal="center" vertical="center" textRotation="90" wrapText="1"/>
    </xf>
    <xf numFmtId="164" fontId="11" fillId="0" borderId="6" xfId="4" applyNumberFormat="1" applyFont="1" applyBorder="1" applyAlignment="1">
      <alignment horizontal="center" vertical="center" textRotation="90" wrapText="1"/>
    </xf>
    <xf numFmtId="164" fontId="11" fillId="0" borderId="15" xfId="4" applyNumberFormat="1" applyFont="1" applyBorder="1" applyAlignment="1">
      <alignment horizontal="center" vertical="center" textRotation="90" wrapText="1"/>
    </xf>
    <xf numFmtId="0" fontId="8" fillId="0" borderId="2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13" fillId="0" borderId="2" xfId="4" applyFont="1" applyBorder="1" applyAlignment="1">
      <alignment horizontal="center" vertical="center" wrapText="1"/>
    </xf>
    <xf numFmtId="0" fontId="15" fillId="0" borderId="2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3" fillId="0" borderId="3" xfId="4" applyFont="1" applyBorder="1" applyAlignment="1">
      <alignment horizontal="center" vertical="center"/>
    </xf>
    <xf numFmtId="0" fontId="13" fillId="0" borderId="4" xfId="4" applyFont="1" applyBorder="1" applyAlignment="1">
      <alignment horizontal="center" vertical="center"/>
    </xf>
    <xf numFmtId="0" fontId="13" fillId="0" borderId="5" xfId="4" applyFont="1" applyBorder="1" applyAlignment="1">
      <alignment horizontal="center" vertical="center"/>
    </xf>
    <xf numFmtId="0" fontId="10" fillId="0" borderId="3" xfId="4" applyFont="1" applyBorder="1" applyAlignment="1">
      <alignment horizontal="center" vertical="center" wrapText="1"/>
    </xf>
    <xf numFmtId="0" fontId="10" fillId="0" borderId="4" xfId="4" applyFont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 wrapText="1"/>
    </xf>
    <xf numFmtId="0" fontId="13" fillId="0" borderId="8" xfId="4" applyFont="1" applyBorder="1" applyAlignment="1">
      <alignment horizontal="center" vertical="center" wrapText="1"/>
    </xf>
    <xf numFmtId="0" fontId="13" fillId="0" borderId="9" xfId="4" applyFont="1" applyBorder="1" applyAlignment="1">
      <alignment horizontal="center" vertical="center" wrapText="1"/>
    </xf>
    <xf numFmtId="0" fontId="13" fillId="0" borderId="10" xfId="4" applyFont="1" applyBorder="1" applyAlignment="1">
      <alignment horizontal="center" vertical="center" wrapText="1"/>
    </xf>
    <xf numFmtId="0" fontId="13" fillId="0" borderId="11" xfId="4" applyFont="1" applyBorder="1" applyAlignment="1">
      <alignment horizontal="center" vertical="center" wrapText="1"/>
    </xf>
    <xf numFmtId="0" fontId="13" fillId="0" borderId="12" xfId="4" applyFont="1" applyBorder="1" applyAlignment="1">
      <alignment horizontal="center" vertical="center" wrapText="1"/>
    </xf>
    <xf numFmtId="0" fontId="13" fillId="0" borderId="14" xfId="4" applyFont="1" applyBorder="1" applyAlignment="1">
      <alignment horizontal="center" vertical="center" wrapText="1"/>
    </xf>
    <xf numFmtId="0" fontId="13" fillId="0" borderId="13" xfId="4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 vertical="center" wrapText="1"/>
    </xf>
    <xf numFmtId="0" fontId="8" fillId="0" borderId="3" xfId="3" applyFont="1" applyBorder="1" applyAlignment="1">
      <alignment horizontal="center" vertical="center" wrapText="1"/>
    </xf>
    <xf numFmtId="0" fontId="8" fillId="0" borderId="4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15" xfId="3" applyFont="1" applyBorder="1" applyAlignment="1">
      <alignment horizontal="center" vertical="center" wrapText="1"/>
    </xf>
    <xf numFmtId="0" fontId="10" fillId="0" borderId="0" xfId="3" applyFont="1" applyAlignment="1">
      <alignment vertical="top" wrapText="1"/>
    </xf>
    <xf numFmtId="0" fontId="20" fillId="0" borderId="0" xfId="0" applyFont="1" applyAlignment="1">
      <alignment vertical="top" wrapText="1"/>
    </xf>
    <xf numFmtId="0" fontId="10" fillId="0" borderId="0" xfId="3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9" fillId="0" borderId="3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0" borderId="5" xfId="3" applyFont="1" applyBorder="1" applyAlignment="1">
      <alignment horizontal="center" vertical="center" wrapText="1"/>
    </xf>
    <xf numFmtId="0" fontId="13" fillId="0" borderId="0" xfId="4" applyFont="1" applyBorder="1" applyAlignment="1">
      <alignment horizontal="center" vertical="center" wrapText="1"/>
    </xf>
  </cellXfs>
  <cellStyles count="6">
    <cellStyle name="Відсотковий" xfId="2" builtinId="5"/>
    <cellStyle name="Звичайний" xfId="0" builtinId="0"/>
    <cellStyle name="Звичайний 4" xfId="3" xr:uid="{78D582D5-9CE2-4807-9CE0-19F7143B158C}"/>
    <cellStyle name="Звичайний_п.п. 5 пункту 1" xfId="5" xr:uid="{21595180-BF4E-482E-A9FF-D1CE66D8B345}"/>
    <cellStyle name="Обычный 2" xfId="4" xr:uid="{A081D24A-6C90-493E-BA3E-E745DA70D685}"/>
    <cellStyle name="Фінансови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AA87D-399C-4E74-BBF7-ACE9E078EDEE}">
  <dimension ref="A1:DP22"/>
  <sheetViews>
    <sheetView tabSelected="1" zoomScale="40" zoomScaleNormal="40" workbookViewId="0">
      <pane xSplit="2" ySplit="11" topLeftCell="CT12" activePane="bottomRight" state="frozen"/>
      <selection activeCell="S3" sqref="S3:S71"/>
      <selection pane="topRight" activeCell="S3" sqref="S3:S71"/>
      <selection pane="bottomLeft" activeCell="S3" sqref="S3:S71"/>
      <selection pane="bottomRight" activeCell="DJ18" sqref="DJ18"/>
    </sheetView>
  </sheetViews>
  <sheetFormatPr defaultColWidth="8.81640625" defaultRowHeight="14" outlineLevelCol="1" x14ac:dyDescent="0.3"/>
  <cols>
    <col min="1" max="1" width="8.81640625" style="1"/>
    <col min="2" max="2" width="42.26953125" style="1" customWidth="1"/>
    <col min="3" max="3" width="17.81640625" style="1" customWidth="1"/>
    <col min="4" max="5" width="12.7265625" style="1" customWidth="1"/>
    <col min="6" max="23" width="12.7265625" style="1" customWidth="1" outlineLevel="1"/>
    <col min="24" max="24" width="15.1796875" style="1" customWidth="1" outlineLevel="1"/>
    <col min="25" max="25" width="14.26953125" style="1" customWidth="1" outlineLevel="1"/>
    <col min="26" max="28" width="12.7265625" style="1" customWidth="1" outlineLevel="1"/>
    <col min="29" max="29" width="14.7265625" style="1" customWidth="1" outlineLevel="1"/>
    <col min="30" max="35" width="12.7265625" style="1" customWidth="1" outlineLevel="1"/>
    <col min="36" max="36" width="14.7265625" style="1" customWidth="1" outlineLevel="1"/>
    <col min="37" max="37" width="12.7265625" style="1" customWidth="1" outlineLevel="1"/>
    <col min="38" max="38" width="14.453125" style="1" customWidth="1" outlineLevel="1"/>
    <col min="39" max="43" width="12.7265625" style="1" customWidth="1" outlineLevel="1"/>
    <col min="44" max="44" width="13.81640625" style="1" customWidth="1" outlineLevel="1"/>
    <col min="45" max="47" width="12.7265625" style="1" customWidth="1" outlineLevel="1"/>
    <col min="48" max="53" width="13.7265625" style="1" customWidth="1" outlineLevel="1"/>
    <col min="54" max="54" width="12.7265625" style="1" customWidth="1" outlineLevel="1"/>
    <col min="55" max="55" width="15.453125" style="1" customWidth="1" outlineLevel="1"/>
    <col min="56" max="59" width="12.7265625" style="1" customWidth="1" outlineLevel="1"/>
    <col min="60" max="60" width="13.7265625" style="1" customWidth="1"/>
    <col min="61" max="61" width="12.7265625" style="1" customWidth="1" outlineLevel="1"/>
    <col min="62" max="75" width="13.81640625" style="1" customWidth="1" outlineLevel="1"/>
    <col min="76" max="76" width="12.7265625" style="1" customWidth="1"/>
    <col min="77" max="89" width="12.7265625" style="1" customWidth="1" outlineLevel="1"/>
    <col min="90" max="94" width="13.1796875" style="1" customWidth="1" outlineLevel="1"/>
    <col min="95" max="95" width="12.7265625" style="1" customWidth="1" outlineLevel="1"/>
    <col min="96" max="96" width="12.7265625" style="1" customWidth="1"/>
    <col min="97" max="97" width="16.26953125" style="1" customWidth="1"/>
    <col min="98" max="98" width="16" style="1" customWidth="1"/>
    <col min="99" max="101" width="12.7265625" style="1" customWidth="1"/>
    <col min="102" max="107" width="13.1796875" style="1" customWidth="1"/>
    <col min="108" max="108" width="19.81640625" style="1" customWidth="1"/>
    <col min="109" max="109" width="12.7265625" style="1" customWidth="1"/>
    <col min="110" max="110" width="16.26953125" style="1" customWidth="1"/>
    <col min="111" max="112" width="15" style="1" customWidth="1"/>
    <col min="113" max="113" width="13.26953125" style="1" customWidth="1"/>
    <col min="114" max="114" width="12.7265625" style="1" customWidth="1"/>
    <col min="115" max="117" width="17.81640625" style="1" customWidth="1"/>
    <col min="118" max="118" width="13.453125" style="1" customWidth="1"/>
    <col min="119" max="120" width="36.54296875" style="1" customWidth="1"/>
    <col min="121" max="16384" width="8.81640625" style="1"/>
  </cols>
  <sheetData>
    <row r="1" spans="1:120" ht="20" x14ac:dyDescent="0.3">
      <c r="C1" s="30" t="s">
        <v>142</v>
      </c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</row>
    <row r="2" spans="1:120" ht="20" x14ac:dyDescent="0.3">
      <c r="C2" s="2"/>
      <c r="D2" s="2"/>
      <c r="BX2" s="3"/>
    </row>
    <row r="3" spans="1:120" x14ac:dyDescent="0.3">
      <c r="C3" s="3"/>
      <c r="D3" s="3"/>
      <c r="E3" s="3"/>
      <c r="BH3" s="3"/>
      <c r="BX3" s="3"/>
    </row>
    <row r="4" spans="1:120" ht="15.5" x14ac:dyDescent="0.35"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4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4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DP4" s="6" t="s">
        <v>0</v>
      </c>
    </row>
    <row r="5" spans="1:120" ht="18" customHeight="1" x14ac:dyDescent="0.3">
      <c r="A5" s="31" t="s">
        <v>1</v>
      </c>
      <c r="B5" s="34" t="s">
        <v>2</v>
      </c>
      <c r="C5" s="37" t="s">
        <v>3</v>
      </c>
      <c r="D5" s="37" t="s">
        <v>4</v>
      </c>
      <c r="E5" s="37" t="s">
        <v>5</v>
      </c>
      <c r="F5" s="37" t="s">
        <v>6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 t="s">
        <v>7</v>
      </c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 t="s">
        <v>8</v>
      </c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8" t="s">
        <v>9</v>
      </c>
      <c r="CS5" s="41" t="s">
        <v>10</v>
      </c>
      <c r="CT5" s="41" t="s">
        <v>11</v>
      </c>
      <c r="CU5" s="44" t="s">
        <v>12</v>
      </c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6"/>
    </row>
    <row r="6" spans="1:120" ht="25.9" customHeight="1" x14ac:dyDescent="0.3">
      <c r="A6" s="32"/>
      <c r="B6" s="35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8"/>
      <c r="CS6" s="42"/>
      <c r="CT6" s="42"/>
      <c r="CU6" s="39" t="s">
        <v>13</v>
      </c>
      <c r="CV6" s="39" t="s">
        <v>14</v>
      </c>
      <c r="CW6" s="39" t="s">
        <v>15</v>
      </c>
      <c r="CX6" s="47" t="s">
        <v>16</v>
      </c>
      <c r="CY6" s="48"/>
      <c r="CZ6" s="48"/>
      <c r="DA6" s="48"/>
      <c r="DB6" s="48"/>
      <c r="DC6" s="48"/>
      <c r="DD6" s="48"/>
      <c r="DE6" s="48"/>
      <c r="DF6" s="48"/>
      <c r="DG6" s="48"/>
      <c r="DH6" s="49" t="s">
        <v>17</v>
      </c>
      <c r="DI6" s="50"/>
      <c r="DJ6" s="50"/>
      <c r="DK6" s="50"/>
      <c r="DL6" s="50"/>
      <c r="DM6" s="50"/>
      <c r="DN6" s="51"/>
      <c r="DO6" s="57" t="s">
        <v>18</v>
      </c>
      <c r="DP6" s="57" t="s">
        <v>19</v>
      </c>
    </row>
    <row r="7" spans="1:120" ht="15.65" customHeight="1" x14ac:dyDescent="0.3">
      <c r="A7" s="32"/>
      <c r="B7" s="35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8"/>
      <c r="CS7" s="42"/>
      <c r="CT7" s="42"/>
      <c r="CU7" s="39"/>
      <c r="CV7" s="39"/>
      <c r="CW7" s="39"/>
      <c r="CX7" s="39" t="s">
        <v>20</v>
      </c>
      <c r="CY7" s="39" t="s">
        <v>21</v>
      </c>
      <c r="CZ7" s="39" t="s">
        <v>22</v>
      </c>
      <c r="DA7" s="39" t="s">
        <v>23</v>
      </c>
      <c r="DB7" s="39" t="s">
        <v>24</v>
      </c>
      <c r="DC7" s="39" t="s">
        <v>25</v>
      </c>
      <c r="DD7" s="39" t="s">
        <v>26</v>
      </c>
      <c r="DE7" s="39" t="s">
        <v>27</v>
      </c>
      <c r="DF7" s="39"/>
      <c r="DG7" s="39"/>
      <c r="DH7" s="52"/>
      <c r="DI7" s="75"/>
      <c r="DJ7" s="75"/>
      <c r="DK7" s="75"/>
      <c r="DL7" s="75"/>
      <c r="DM7" s="75"/>
      <c r="DN7" s="53"/>
      <c r="DO7" s="58"/>
      <c r="DP7" s="58"/>
    </row>
    <row r="8" spans="1:120" ht="57.65" customHeight="1" x14ac:dyDescent="0.3">
      <c r="A8" s="32"/>
      <c r="B8" s="35"/>
      <c r="C8" s="37"/>
      <c r="D8" s="37"/>
      <c r="E8" s="37"/>
      <c r="F8" s="38" t="s">
        <v>28</v>
      </c>
      <c r="G8" s="40" t="s">
        <v>29</v>
      </c>
      <c r="H8" s="38" t="s">
        <v>30</v>
      </c>
      <c r="I8" s="38" t="s">
        <v>31</v>
      </c>
      <c r="J8" s="38" t="s">
        <v>32</v>
      </c>
      <c r="K8" s="38" t="s">
        <v>33</v>
      </c>
      <c r="L8" s="38" t="s">
        <v>34</v>
      </c>
      <c r="M8" s="38" t="s">
        <v>35</v>
      </c>
      <c r="N8" s="38" t="s">
        <v>36</v>
      </c>
      <c r="O8" s="38" t="s">
        <v>37</v>
      </c>
      <c r="P8" s="38" t="s">
        <v>38</v>
      </c>
      <c r="Q8" s="38" t="s">
        <v>39</v>
      </c>
      <c r="R8" s="38" t="s">
        <v>40</v>
      </c>
      <c r="S8" s="38" t="s">
        <v>41</v>
      </c>
      <c r="T8" s="38" t="s">
        <v>42</v>
      </c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65" t="s">
        <v>43</v>
      </c>
      <c r="BI8" s="38" t="s">
        <v>44</v>
      </c>
      <c r="BJ8" s="40" t="s">
        <v>45</v>
      </c>
      <c r="BK8" s="37" t="s">
        <v>46</v>
      </c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 t="s">
        <v>47</v>
      </c>
      <c r="BY8" s="38" t="s">
        <v>48</v>
      </c>
      <c r="BZ8" s="38" t="s">
        <v>49</v>
      </c>
      <c r="CA8" s="40" t="s">
        <v>50</v>
      </c>
      <c r="CB8" s="38" t="s">
        <v>51</v>
      </c>
      <c r="CC8" s="38" t="s">
        <v>52</v>
      </c>
      <c r="CD8" s="37" t="s">
        <v>53</v>
      </c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8"/>
      <c r="CS8" s="42"/>
      <c r="CT8" s="42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 t="s">
        <v>54</v>
      </c>
      <c r="DF8" s="49" t="s">
        <v>55</v>
      </c>
      <c r="DG8" s="51"/>
      <c r="DH8" s="52"/>
      <c r="DI8" s="75"/>
      <c r="DJ8" s="75"/>
      <c r="DK8" s="75"/>
      <c r="DL8" s="75"/>
      <c r="DM8" s="75"/>
      <c r="DN8" s="53"/>
      <c r="DO8" s="58"/>
      <c r="DP8" s="58"/>
    </row>
    <row r="9" spans="1:120" ht="57.65" customHeight="1" x14ac:dyDescent="0.3">
      <c r="A9" s="32"/>
      <c r="B9" s="35"/>
      <c r="C9" s="37"/>
      <c r="D9" s="37"/>
      <c r="E9" s="37"/>
      <c r="F9" s="38"/>
      <c r="G9" s="40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60" t="s">
        <v>56</v>
      </c>
      <c r="U9" s="60" t="s">
        <v>57</v>
      </c>
      <c r="V9" s="60" t="s">
        <v>58</v>
      </c>
      <c r="W9" s="60" t="s">
        <v>59</v>
      </c>
      <c r="X9" s="60" t="s">
        <v>60</v>
      </c>
      <c r="Y9" s="60" t="s">
        <v>61</v>
      </c>
      <c r="Z9" s="60" t="s">
        <v>62</v>
      </c>
      <c r="AA9" s="60" t="s">
        <v>63</v>
      </c>
      <c r="AB9" s="60" t="s">
        <v>64</v>
      </c>
      <c r="AC9" s="60" t="s">
        <v>65</v>
      </c>
      <c r="AD9" s="60" t="s">
        <v>66</v>
      </c>
      <c r="AE9" s="60" t="s">
        <v>67</v>
      </c>
      <c r="AF9" s="60" t="s">
        <v>68</v>
      </c>
      <c r="AG9" s="60" t="s">
        <v>69</v>
      </c>
      <c r="AH9" s="60" t="s">
        <v>70</v>
      </c>
      <c r="AI9" s="60" t="s">
        <v>71</v>
      </c>
      <c r="AJ9" s="60" t="s">
        <v>72</v>
      </c>
      <c r="AK9" s="72" t="s">
        <v>73</v>
      </c>
      <c r="AL9" s="73"/>
      <c r="AM9" s="73"/>
      <c r="AN9" s="74"/>
      <c r="AO9" s="60" t="s">
        <v>74</v>
      </c>
      <c r="AP9" s="60" t="s">
        <v>75</v>
      </c>
      <c r="AQ9" s="60" t="s">
        <v>76</v>
      </c>
      <c r="AR9" s="60" t="s">
        <v>77</v>
      </c>
      <c r="AS9" s="72" t="s">
        <v>73</v>
      </c>
      <c r="AT9" s="73"/>
      <c r="AU9" s="73"/>
      <c r="AV9" s="73"/>
      <c r="AW9" s="73"/>
      <c r="AX9" s="73"/>
      <c r="AY9" s="73"/>
      <c r="AZ9" s="73"/>
      <c r="BA9" s="74"/>
      <c r="BB9" s="60" t="s">
        <v>78</v>
      </c>
      <c r="BC9" s="60" t="s">
        <v>79</v>
      </c>
      <c r="BD9" s="60" t="s">
        <v>80</v>
      </c>
      <c r="BE9" s="60" t="s">
        <v>81</v>
      </c>
      <c r="BF9" s="60" t="s">
        <v>82</v>
      </c>
      <c r="BG9" s="60" t="s">
        <v>83</v>
      </c>
      <c r="BH9" s="66"/>
      <c r="BI9" s="38"/>
      <c r="BJ9" s="40"/>
      <c r="BK9" s="60" t="s">
        <v>84</v>
      </c>
      <c r="BL9" s="60" t="s">
        <v>85</v>
      </c>
      <c r="BM9" s="60" t="s">
        <v>86</v>
      </c>
      <c r="BN9" s="60" t="s">
        <v>87</v>
      </c>
      <c r="BO9" s="62" t="s">
        <v>73</v>
      </c>
      <c r="BP9" s="63"/>
      <c r="BQ9" s="63"/>
      <c r="BR9" s="63"/>
      <c r="BS9" s="63"/>
      <c r="BT9" s="63"/>
      <c r="BU9" s="63"/>
      <c r="BV9" s="63"/>
      <c r="BW9" s="64"/>
      <c r="BX9" s="37"/>
      <c r="BY9" s="38"/>
      <c r="BZ9" s="38"/>
      <c r="CA9" s="40"/>
      <c r="CB9" s="38"/>
      <c r="CC9" s="38"/>
      <c r="CD9" s="60" t="s">
        <v>88</v>
      </c>
      <c r="CE9" s="60" t="s">
        <v>89</v>
      </c>
      <c r="CF9" s="60" t="s">
        <v>90</v>
      </c>
      <c r="CG9" s="60" t="s">
        <v>91</v>
      </c>
      <c r="CH9" s="62" t="s">
        <v>73</v>
      </c>
      <c r="CI9" s="63"/>
      <c r="CJ9" s="63"/>
      <c r="CK9" s="63"/>
      <c r="CL9" s="63"/>
      <c r="CM9" s="63"/>
      <c r="CN9" s="63"/>
      <c r="CO9" s="63"/>
      <c r="CP9" s="64"/>
      <c r="CQ9" s="60" t="s">
        <v>92</v>
      </c>
      <c r="CR9" s="38"/>
      <c r="CS9" s="42"/>
      <c r="CT9" s="42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54"/>
      <c r="DG9" s="56"/>
      <c r="DH9" s="54"/>
      <c r="DI9" s="55"/>
      <c r="DJ9" s="55"/>
      <c r="DK9" s="55"/>
      <c r="DL9" s="55"/>
      <c r="DM9" s="55"/>
      <c r="DN9" s="56"/>
      <c r="DO9" s="58"/>
      <c r="DP9" s="58"/>
    </row>
    <row r="10" spans="1:120" ht="202.9" customHeight="1" x14ac:dyDescent="0.3">
      <c r="A10" s="33"/>
      <c r="B10" s="36"/>
      <c r="C10" s="37"/>
      <c r="D10" s="37"/>
      <c r="E10" s="37"/>
      <c r="F10" s="38"/>
      <c r="G10" s="40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8" t="s">
        <v>93</v>
      </c>
      <c r="AL10" s="8" t="s">
        <v>94</v>
      </c>
      <c r="AM10" s="8" t="s">
        <v>95</v>
      </c>
      <c r="AN10" s="8" t="s">
        <v>96</v>
      </c>
      <c r="AO10" s="61"/>
      <c r="AP10" s="61"/>
      <c r="AQ10" s="61"/>
      <c r="AR10" s="61"/>
      <c r="AS10" s="8" t="s">
        <v>97</v>
      </c>
      <c r="AT10" s="8" t="s">
        <v>98</v>
      </c>
      <c r="AU10" s="8" t="s">
        <v>99</v>
      </c>
      <c r="AV10" s="8" t="s">
        <v>100</v>
      </c>
      <c r="AW10" s="8" t="s">
        <v>101</v>
      </c>
      <c r="AX10" s="8" t="s">
        <v>102</v>
      </c>
      <c r="AY10" s="8" t="s">
        <v>103</v>
      </c>
      <c r="AZ10" s="8" t="s">
        <v>104</v>
      </c>
      <c r="BA10" s="8" t="s">
        <v>105</v>
      </c>
      <c r="BB10" s="61"/>
      <c r="BC10" s="61"/>
      <c r="BD10" s="61"/>
      <c r="BE10" s="61"/>
      <c r="BF10" s="61"/>
      <c r="BG10" s="61"/>
      <c r="BH10" s="67"/>
      <c r="BI10" s="38"/>
      <c r="BJ10" s="40"/>
      <c r="BK10" s="61"/>
      <c r="BL10" s="61"/>
      <c r="BM10" s="61"/>
      <c r="BN10" s="61"/>
      <c r="BO10" s="8" t="s">
        <v>106</v>
      </c>
      <c r="BP10" s="8" t="s">
        <v>107</v>
      </c>
      <c r="BQ10" s="8" t="s">
        <v>108</v>
      </c>
      <c r="BR10" s="8" t="s">
        <v>109</v>
      </c>
      <c r="BS10" s="8" t="s">
        <v>110</v>
      </c>
      <c r="BT10" s="8" t="s">
        <v>111</v>
      </c>
      <c r="BU10" s="8" t="s">
        <v>112</v>
      </c>
      <c r="BV10" s="8" t="s">
        <v>113</v>
      </c>
      <c r="BW10" s="8" t="s">
        <v>114</v>
      </c>
      <c r="BX10" s="37"/>
      <c r="BY10" s="38"/>
      <c r="BZ10" s="38"/>
      <c r="CA10" s="40"/>
      <c r="CB10" s="38"/>
      <c r="CC10" s="38"/>
      <c r="CD10" s="61"/>
      <c r="CE10" s="61"/>
      <c r="CF10" s="61"/>
      <c r="CG10" s="61"/>
      <c r="CH10" s="8" t="s">
        <v>115</v>
      </c>
      <c r="CI10" s="8" t="s">
        <v>116</v>
      </c>
      <c r="CJ10" s="8" t="s">
        <v>117</v>
      </c>
      <c r="CK10" s="8" t="s">
        <v>118</v>
      </c>
      <c r="CL10" s="8" t="s">
        <v>119</v>
      </c>
      <c r="CM10" s="8" t="s">
        <v>120</v>
      </c>
      <c r="CN10" s="8" t="s">
        <v>121</v>
      </c>
      <c r="CO10" s="8" t="s">
        <v>122</v>
      </c>
      <c r="CP10" s="8" t="s">
        <v>123</v>
      </c>
      <c r="CQ10" s="61"/>
      <c r="CR10" s="38"/>
      <c r="CS10" s="43"/>
      <c r="CT10" s="43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10" t="s">
        <v>124</v>
      </c>
      <c r="DG10" s="10" t="s">
        <v>125</v>
      </c>
      <c r="DH10" s="7" t="s">
        <v>126</v>
      </c>
      <c r="DI10" s="9" t="s">
        <v>127</v>
      </c>
      <c r="DJ10" s="11" t="s">
        <v>128</v>
      </c>
      <c r="DK10" s="12" t="s">
        <v>129</v>
      </c>
      <c r="DL10" s="12" t="s">
        <v>130</v>
      </c>
      <c r="DM10" s="12" t="s">
        <v>143</v>
      </c>
      <c r="DN10" s="13" t="s">
        <v>131</v>
      </c>
      <c r="DO10" s="59"/>
      <c r="DP10" s="59"/>
    </row>
    <row r="11" spans="1:120" ht="18" x14ac:dyDescent="0.3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  <c r="R11" s="14">
        <v>18</v>
      </c>
      <c r="S11" s="14">
        <v>19</v>
      </c>
      <c r="T11" s="14">
        <v>20</v>
      </c>
      <c r="U11" s="14">
        <v>21</v>
      </c>
      <c r="V11" s="14">
        <v>22</v>
      </c>
      <c r="W11" s="14">
        <v>23</v>
      </c>
      <c r="X11" s="14">
        <v>24</v>
      </c>
      <c r="Y11" s="14">
        <v>25</v>
      </c>
      <c r="Z11" s="14">
        <v>26</v>
      </c>
      <c r="AA11" s="14">
        <v>27</v>
      </c>
      <c r="AB11" s="14">
        <v>28</v>
      </c>
      <c r="AC11" s="14">
        <v>29</v>
      </c>
      <c r="AD11" s="14">
        <v>30</v>
      </c>
      <c r="AE11" s="14">
        <v>31</v>
      </c>
      <c r="AF11" s="14">
        <v>32</v>
      </c>
      <c r="AG11" s="14">
        <v>33</v>
      </c>
      <c r="AH11" s="14">
        <v>34</v>
      </c>
      <c r="AI11" s="14">
        <v>35</v>
      </c>
      <c r="AJ11" s="14">
        <v>36</v>
      </c>
      <c r="AK11" s="14">
        <v>37</v>
      </c>
      <c r="AL11" s="14">
        <v>38</v>
      </c>
      <c r="AM11" s="14">
        <v>39</v>
      </c>
      <c r="AN11" s="14">
        <v>40</v>
      </c>
      <c r="AO11" s="14">
        <v>41</v>
      </c>
      <c r="AP11" s="14">
        <v>42</v>
      </c>
      <c r="AQ11" s="14">
        <v>43</v>
      </c>
      <c r="AR11" s="14">
        <v>44</v>
      </c>
      <c r="AS11" s="14">
        <v>45</v>
      </c>
      <c r="AT11" s="14">
        <v>46</v>
      </c>
      <c r="AU11" s="14">
        <v>47</v>
      </c>
      <c r="AV11" s="14">
        <v>48</v>
      </c>
      <c r="AW11" s="14">
        <v>49</v>
      </c>
      <c r="AX11" s="14">
        <v>50</v>
      </c>
      <c r="AY11" s="14">
        <v>51</v>
      </c>
      <c r="AZ11" s="14">
        <v>52</v>
      </c>
      <c r="BA11" s="14">
        <v>53</v>
      </c>
      <c r="BB11" s="14">
        <v>54</v>
      </c>
      <c r="BC11" s="14">
        <v>55</v>
      </c>
      <c r="BD11" s="14">
        <v>56</v>
      </c>
      <c r="BE11" s="14">
        <v>57</v>
      </c>
      <c r="BF11" s="14">
        <v>58</v>
      </c>
      <c r="BG11" s="14">
        <v>59</v>
      </c>
      <c r="BH11" s="14">
        <v>60</v>
      </c>
      <c r="BI11" s="14">
        <v>61</v>
      </c>
      <c r="BJ11" s="14">
        <v>62</v>
      </c>
      <c r="BK11" s="14">
        <v>63</v>
      </c>
      <c r="BL11" s="14">
        <v>64</v>
      </c>
      <c r="BM11" s="14">
        <v>65</v>
      </c>
      <c r="BN11" s="14">
        <v>66</v>
      </c>
      <c r="BO11" s="14">
        <v>67</v>
      </c>
      <c r="BP11" s="14">
        <v>68</v>
      </c>
      <c r="BQ11" s="14">
        <v>69</v>
      </c>
      <c r="BR11" s="14">
        <v>70</v>
      </c>
      <c r="BS11" s="14">
        <v>71</v>
      </c>
      <c r="BT11" s="14">
        <v>72</v>
      </c>
      <c r="BU11" s="14">
        <v>73</v>
      </c>
      <c r="BV11" s="14">
        <v>74</v>
      </c>
      <c r="BW11" s="14">
        <v>75</v>
      </c>
      <c r="BX11" s="14">
        <v>76</v>
      </c>
      <c r="BY11" s="14">
        <v>77</v>
      </c>
      <c r="BZ11" s="14">
        <v>78</v>
      </c>
      <c r="CA11" s="14">
        <v>79</v>
      </c>
      <c r="CB11" s="14">
        <v>80</v>
      </c>
      <c r="CC11" s="14">
        <v>81</v>
      </c>
      <c r="CD11" s="14">
        <v>82</v>
      </c>
      <c r="CE11" s="14">
        <v>83</v>
      </c>
      <c r="CF11" s="14">
        <v>84</v>
      </c>
      <c r="CG11" s="14">
        <v>85</v>
      </c>
      <c r="CH11" s="14">
        <v>86</v>
      </c>
      <c r="CI11" s="14">
        <v>87</v>
      </c>
      <c r="CJ11" s="14">
        <v>88</v>
      </c>
      <c r="CK11" s="14">
        <v>89</v>
      </c>
      <c r="CL11" s="14">
        <v>90</v>
      </c>
      <c r="CM11" s="14">
        <v>91</v>
      </c>
      <c r="CN11" s="14">
        <v>92</v>
      </c>
      <c r="CO11" s="14">
        <v>93</v>
      </c>
      <c r="CP11" s="14">
        <v>94</v>
      </c>
      <c r="CQ11" s="14">
        <v>95</v>
      </c>
      <c r="CR11" s="14">
        <v>96</v>
      </c>
      <c r="CS11" s="14">
        <v>97</v>
      </c>
      <c r="CT11" s="14">
        <v>98</v>
      </c>
      <c r="CU11" s="14">
        <v>99</v>
      </c>
      <c r="CV11" s="14">
        <v>100</v>
      </c>
      <c r="CW11" s="14">
        <v>101</v>
      </c>
      <c r="CX11" s="14">
        <v>102</v>
      </c>
      <c r="CY11" s="14">
        <v>103</v>
      </c>
      <c r="CZ11" s="14">
        <v>104</v>
      </c>
      <c r="DA11" s="14">
        <v>105</v>
      </c>
      <c r="DB11" s="14">
        <v>106</v>
      </c>
      <c r="DC11" s="14">
        <v>107</v>
      </c>
      <c r="DD11" s="14">
        <v>108</v>
      </c>
      <c r="DE11" s="14">
        <v>109</v>
      </c>
      <c r="DF11" s="14">
        <v>110</v>
      </c>
      <c r="DG11" s="14">
        <v>111</v>
      </c>
      <c r="DH11" s="14">
        <v>112</v>
      </c>
      <c r="DI11" s="14">
        <v>113</v>
      </c>
      <c r="DJ11" s="14">
        <v>114</v>
      </c>
      <c r="DK11" s="14">
        <v>115</v>
      </c>
      <c r="DL11" s="14">
        <v>116</v>
      </c>
      <c r="DM11" s="14"/>
      <c r="DN11" s="14">
        <v>117</v>
      </c>
      <c r="DO11" s="14">
        <v>118</v>
      </c>
      <c r="DP11" s="14">
        <v>119</v>
      </c>
    </row>
    <row r="12" spans="1:120" s="24" customFormat="1" ht="24" customHeight="1" x14ac:dyDescent="0.35">
      <c r="A12" s="18"/>
      <c r="B12" s="18" t="s">
        <v>141</v>
      </c>
      <c r="C12" s="19">
        <f>E12</f>
        <v>7200071.3301700009</v>
      </c>
      <c r="D12" s="19">
        <f>E12</f>
        <v>7200071.3301700009</v>
      </c>
      <c r="E12" s="19">
        <f>F12+H12+I12+R12-(AA12-AB12+AC12-AD12+AG12+AJ12+AR12+BB12-BC12+BD12-BE12+BG12)</f>
        <v>7200071.3301700009</v>
      </c>
      <c r="F12" s="19">
        <v>2248969.4691599999</v>
      </c>
      <c r="G12" s="19">
        <v>0</v>
      </c>
      <c r="H12" s="19">
        <v>38.053170000000001</v>
      </c>
      <c r="I12" s="19">
        <v>39427.808380000002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5403657.6495300001</v>
      </c>
      <c r="S12" s="19">
        <v>0</v>
      </c>
      <c r="T12" s="19">
        <v>0</v>
      </c>
      <c r="U12" s="19">
        <v>0</v>
      </c>
      <c r="V12" s="19">
        <v>0</v>
      </c>
      <c r="W12" s="19">
        <v>0</v>
      </c>
      <c r="X12" s="19">
        <v>0</v>
      </c>
      <c r="Y12" s="19">
        <v>0</v>
      </c>
      <c r="Z12" s="19">
        <v>0</v>
      </c>
      <c r="AA12" s="19">
        <v>1204.04269</v>
      </c>
      <c r="AB12" s="19">
        <v>1204.04269</v>
      </c>
      <c r="AC12" s="19">
        <v>880181.49404999998</v>
      </c>
      <c r="AD12" s="19">
        <v>555708.65644000005</v>
      </c>
      <c r="AE12" s="20">
        <v>0</v>
      </c>
      <c r="AF12" s="19">
        <v>0</v>
      </c>
      <c r="AG12" s="19">
        <v>16829.342000000001</v>
      </c>
      <c r="AH12" s="19">
        <v>0</v>
      </c>
      <c r="AI12" s="19">
        <v>0</v>
      </c>
      <c r="AJ12" s="19">
        <f>AK12-AL12</f>
        <v>98271.434519999995</v>
      </c>
      <c r="AK12" s="19">
        <v>104635.05196</v>
      </c>
      <c r="AL12" s="19">
        <v>6363.61744</v>
      </c>
      <c r="AM12" s="20">
        <v>0</v>
      </c>
      <c r="AN12" s="20">
        <v>0</v>
      </c>
      <c r="AO12" s="19">
        <v>0</v>
      </c>
      <c r="AP12" s="19">
        <v>0</v>
      </c>
      <c r="AQ12" s="19">
        <v>0</v>
      </c>
      <c r="AR12" s="20">
        <v>35000</v>
      </c>
      <c r="AS12" s="19">
        <v>35000</v>
      </c>
      <c r="AT12" s="19">
        <v>0</v>
      </c>
      <c r="AU12" s="19">
        <v>0</v>
      </c>
      <c r="AV12" s="19">
        <v>0</v>
      </c>
      <c r="AW12" s="19">
        <v>0</v>
      </c>
      <c r="AX12" s="19">
        <v>0</v>
      </c>
      <c r="AY12" s="19">
        <v>0</v>
      </c>
      <c r="AZ12" s="19">
        <v>0</v>
      </c>
      <c r="BA12" s="19">
        <v>0</v>
      </c>
      <c r="BB12" s="19">
        <v>57744.838629999998</v>
      </c>
      <c r="BC12" s="19">
        <v>49686.322789999998</v>
      </c>
      <c r="BD12" s="19">
        <v>112249.55868</v>
      </c>
      <c r="BE12" s="19">
        <v>108966.82858</v>
      </c>
      <c r="BF12" s="19">
        <v>0</v>
      </c>
      <c r="BG12" s="19">
        <v>6106.79</v>
      </c>
      <c r="BH12" s="19">
        <v>0</v>
      </c>
      <c r="BI12" s="19">
        <v>0</v>
      </c>
      <c r="BJ12" s="19">
        <v>0</v>
      </c>
      <c r="BK12" s="19">
        <v>0</v>
      </c>
      <c r="BL12" s="19">
        <v>0</v>
      </c>
      <c r="BM12" s="19">
        <v>0</v>
      </c>
      <c r="BN12" s="19">
        <v>0</v>
      </c>
      <c r="BO12" s="19">
        <v>0</v>
      </c>
      <c r="BP12" s="19">
        <v>0</v>
      </c>
      <c r="BQ12" s="19">
        <v>0</v>
      </c>
      <c r="BR12" s="19">
        <v>0</v>
      </c>
      <c r="BS12" s="19">
        <v>0</v>
      </c>
      <c r="BT12" s="19">
        <v>0</v>
      </c>
      <c r="BU12" s="19">
        <v>0</v>
      </c>
      <c r="BV12" s="19">
        <v>0</v>
      </c>
      <c r="BW12" s="19">
        <v>0</v>
      </c>
      <c r="BX12" s="19">
        <v>0</v>
      </c>
      <c r="BY12" s="19">
        <v>0</v>
      </c>
      <c r="BZ12" s="19">
        <v>0</v>
      </c>
      <c r="CA12" s="19">
        <v>0</v>
      </c>
      <c r="CB12" s="19">
        <v>0</v>
      </c>
      <c r="CC12" s="19">
        <v>0</v>
      </c>
      <c r="CD12" s="19">
        <v>0</v>
      </c>
      <c r="CE12" s="19">
        <v>0</v>
      </c>
      <c r="CF12" s="19">
        <v>0</v>
      </c>
      <c r="CG12" s="19">
        <v>0</v>
      </c>
      <c r="CH12" s="19">
        <v>0</v>
      </c>
      <c r="CI12" s="19">
        <v>0</v>
      </c>
      <c r="CJ12" s="19">
        <v>0</v>
      </c>
      <c r="CK12" s="19">
        <v>0</v>
      </c>
      <c r="CL12" s="19">
        <v>0</v>
      </c>
      <c r="CM12" s="19">
        <v>0</v>
      </c>
      <c r="CN12" s="19">
        <v>0</v>
      </c>
      <c r="CO12" s="19">
        <v>0</v>
      </c>
      <c r="CP12" s="19">
        <v>0</v>
      </c>
      <c r="CQ12" s="19">
        <v>0</v>
      </c>
      <c r="CR12" s="20">
        <v>0</v>
      </c>
      <c r="CS12" s="20">
        <v>0</v>
      </c>
      <c r="CT12" s="20">
        <v>0</v>
      </c>
      <c r="CU12" s="21">
        <f>C12/(DH12+DI12+DJ12-DL12)</f>
        <v>0.26860953045749647</v>
      </c>
      <c r="CV12" s="21">
        <f>CU12</f>
        <v>0.26860953045749647</v>
      </c>
      <c r="CW12" s="21">
        <f>CU12</f>
        <v>0.26860953045749647</v>
      </c>
      <c r="CX12" s="19">
        <v>52459080.28971</v>
      </c>
      <c r="CY12" s="19">
        <v>0</v>
      </c>
      <c r="CZ12" s="19">
        <v>3740211.37164</v>
      </c>
      <c r="DA12" s="19">
        <v>0</v>
      </c>
      <c r="DB12" s="19">
        <v>0</v>
      </c>
      <c r="DC12" s="19">
        <v>501154.42038000003</v>
      </c>
      <c r="DD12" s="19">
        <v>0</v>
      </c>
      <c r="DE12" s="19">
        <v>19453779.522640001</v>
      </c>
      <c r="DF12" s="19">
        <v>0</v>
      </c>
      <c r="DG12" s="19">
        <v>0</v>
      </c>
      <c r="DH12" s="19">
        <f>CX12*0+CZ12*0.2+DC12*0.5+DE12*1</f>
        <v>20452399.007158</v>
      </c>
      <c r="DI12" s="19">
        <v>6215059.3377999999</v>
      </c>
      <c r="DJ12" s="19">
        <v>137515.09700000001</v>
      </c>
      <c r="DK12" s="19">
        <v>0</v>
      </c>
      <c r="DL12" s="19">
        <v>0</v>
      </c>
      <c r="DM12" s="19">
        <v>0</v>
      </c>
      <c r="DN12" s="29">
        <v>0</v>
      </c>
      <c r="DO12" s="22">
        <f>D12/DP12</f>
        <v>9.1620419788480248E-2</v>
      </c>
      <c r="DP12" s="23">
        <v>78585880.165059999</v>
      </c>
    </row>
    <row r="13" spans="1:120" ht="15.65" customHeight="1" x14ac:dyDescent="0.35"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</row>
    <row r="14" spans="1:120" s="16" customFormat="1" ht="33.65" customHeight="1" x14ac:dyDescent="0.3">
      <c r="A14" s="68" t="s">
        <v>132</v>
      </c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</row>
    <row r="15" spans="1:120" s="16" customFormat="1" ht="37.9" customHeight="1" x14ac:dyDescent="0.3">
      <c r="A15" s="68" t="s">
        <v>133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</row>
    <row r="16" spans="1:120" s="16" customFormat="1" ht="43.15" customHeight="1" x14ac:dyDescent="0.35">
      <c r="A16" s="70" t="s">
        <v>134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CZ16" s="25"/>
      <c r="DA16" s="26"/>
      <c r="DB16" s="27"/>
      <c r="DC16" s="25"/>
      <c r="DD16" s="28"/>
    </row>
    <row r="17" spans="1:108" s="16" customFormat="1" ht="24" customHeight="1" x14ac:dyDescent="0.35">
      <c r="A17" s="68" t="s">
        <v>135</v>
      </c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CZ17" s="25"/>
      <c r="DA17" s="26"/>
      <c r="DB17" s="27"/>
      <c r="DC17" s="25"/>
      <c r="DD17" s="28"/>
    </row>
    <row r="18" spans="1:108" s="16" customFormat="1" ht="22.9" customHeight="1" x14ac:dyDescent="0.35">
      <c r="A18" s="68" t="s">
        <v>136</v>
      </c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CZ18" s="25"/>
      <c r="DA18" s="26"/>
      <c r="DB18" s="27"/>
      <c r="DC18" s="25"/>
      <c r="DD18" s="28"/>
    </row>
    <row r="19" spans="1:108" s="16" customFormat="1" ht="37.9" customHeight="1" x14ac:dyDescent="0.3">
      <c r="A19" s="68" t="s">
        <v>137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</row>
    <row r="20" spans="1:108" s="16" customFormat="1" ht="21" customHeight="1" x14ac:dyDescent="0.3">
      <c r="A20" s="68" t="s">
        <v>138</v>
      </c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</row>
    <row r="21" spans="1:108" s="16" customFormat="1" ht="40" customHeight="1" x14ac:dyDescent="0.3">
      <c r="A21" s="68" t="s">
        <v>139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</row>
    <row r="22" spans="1:108" ht="15.5" x14ac:dyDescent="0.35">
      <c r="A22" s="17" t="s">
        <v>140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</sheetData>
  <mergeCells count="104">
    <mergeCell ref="A20:S20"/>
    <mergeCell ref="A21:S21"/>
    <mergeCell ref="A14:S14"/>
    <mergeCell ref="A15:S15"/>
    <mergeCell ref="A16:S16"/>
    <mergeCell ref="A17:S17"/>
    <mergeCell ref="A18:S18"/>
    <mergeCell ref="A19:S19"/>
    <mergeCell ref="BL9:BL10"/>
    <mergeCell ref="AO9:AO10"/>
    <mergeCell ref="AP9:AP10"/>
    <mergeCell ref="AQ9:AQ10"/>
    <mergeCell ref="AR9:AR10"/>
    <mergeCell ref="AS9:BA9"/>
    <mergeCell ref="BB9:BB10"/>
    <mergeCell ref="AF9:AF10"/>
    <mergeCell ref="AG9:AG10"/>
    <mergeCell ref="AH9:AH10"/>
    <mergeCell ref="AI9:AI10"/>
    <mergeCell ref="AJ9:AJ10"/>
    <mergeCell ref="AK9:AN9"/>
    <mergeCell ref="AB9:AB10"/>
    <mergeCell ref="AC9:AC10"/>
    <mergeCell ref="AD9:AD10"/>
    <mergeCell ref="BM9:BM10"/>
    <mergeCell ref="BN9:BN10"/>
    <mergeCell ref="BO9:BW9"/>
    <mergeCell ref="CD9:CD10"/>
    <mergeCell ref="CE9:CE10"/>
    <mergeCell ref="BC9:BC10"/>
    <mergeCell ref="BD9:BD10"/>
    <mergeCell ref="BE9:BE10"/>
    <mergeCell ref="BF9:BF10"/>
    <mergeCell ref="BG9:BG10"/>
    <mergeCell ref="BK9:BK10"/>
    <mergeCell ref="BY8:BY10"/>
    <mergeCell ref="BZ8:BZ10"/>
    <mergeCell ref="CA8:CA10"/>
    <mergeCell ref="CB8:CB10"/>
    <mergeCell ref="CC8:CC10"/>
    <mergeCell ref="CD8:CQ8"/>
    <mergeCell ref="CF9:CF10"/>
    <mergeCell ref="CG9:CG10"/>
    <mergeCell ref="CH9:CP9"/>
    <mergeCell ref="CQ9:CQ10"/>
    <mergeCell ref="BK8:BW8"/>
    <mergeCell ref="BX8:BX10"/>
    <mergeCell ref="BH8:BH10"/>
    <mergeCell ref="AE9:AE10"/>
    <mergeCell ref="N8:N10"/>
    <mergeCell ref="O8:O10"/>
    <mergeCell ref="P8:P10"/>
    <mergeCell ref="Q8:Q10"/>
    <mergeCell ref="R8:R10"/>
    <mergeCell ref="S8:S10"/>
    <mergeCell ref="T9:T10"/>
    <mergeCell ref="U9:U10"/>
    <mergeCell ref="V9:V10"/>
    <mergeCell ref="W9:W10"/>
    <mergeCell ref="X9:X10"/>
    <mergeCell ref="Y9:Y10"/>
    <mergeCell ref="Z9:Z10"/>
    <mergeCell ref="AA9:AA10"/>
    <mergeCell ref="T8:BG8"/>
    <mergeCell ref="CZ7:CZ10"/>
    <mergeCell ref="DA7:DA10"/>
    <mergeCell ref="DB7:DB10"/>
    <mergeCell ref="DC7:DC10"/>
    <mergeCell ref="CS5:CS10"/>
    <mergeCell ref="CT5:CT10"/>
    <mergeCell ref="CU5:DP5"/>
    <mergeCell ref="CU6:CU10"/>
    <mergeCell ref="CV6:CV10"/>
    <mergeCell ref="CW6:CW10"/>
    <mergeCell ref="CX6:DG6"/>
    <mergeCell ref="DE8:DE10"/>
    <mergeCell ref="DF8:DG9"/>
    <mergeCell ref="DO6:DO10"/>
    <mergeCell ref="DP6:DP10"/>
    <mergeCell ref="DH6:DN9"/>
    <mergeCell ref="C1:DN1"/>
    <mergeCell ref="A5:A10"/>
    <mergeCell ref="B5:B10"/>
    <mergeCell ref="C5:C10"/>
    <mergeCell ref="D5:D10"/>
    <mergeCell ref="E5:E10"/>
    <mergeCell ref="F5:BG7"/>
    <mergeCell ref="BH5:BW7"/>
    <mergeCell ref="BX5:CQ7"/>
    <mergeCell ref="CR5:CR10"/>
    <mergeCell ref="DD7:DD10"/>
    <mergeCell ref="DE7:DG7"/>
    <mergeCell ref="F8:F10"/>
    <mergeCell ref="G8:G10"/>
    <mergeCell ref="H8:H10"/>
    <mergeCell ref="I8:I10"/>
    <mergeCell ref="J8:J10"/>
    <mergeCell ref="K8:K10"/>
    <mergeCell ref="L8:L10"/>
    <mergeCell ref="M8:M10"/>
    <mergeCell ref="CX7:CX10"/>
    <mergeCell ref="CY7:CY10"/>
    <mergeCell ref="BI8:BI10"/>
    <mergeCell ref="BJ8:BJ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п.п. 5 пункту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Савчин Мар'яна Володимирівна</dc:creator>
  <cp:lastModifiedBy>Савчин Мар'яна Володимирівна</cp:lastModifiedBy>
  <dcterms:created xsi:type="dcterms:W3CDTF">2026-03-05T10:48:37Z</dcterms:created>
  <dcterms:modified xsi:type="dcterms:W3CDTF">2026-08-06T08:25:58Z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9f5d76-0357-43ed-82e4-1d458bd8973f_Enabled">
    <vt:lpwstr>true</vt:lpwstr>
  </property>
  <property fmtid="{D5CDD505-2E9C-101B-9397-08002B2CF9AE}" pid="3" name="MSIP_Label_2b9f5d76-0357-43ed-82e4-1d458bd8973f_SetDate">
    <vt:lpwstr>2026-03-05T10:49:39Z</vt:lpwstr>
  </property>
  <property fmtid="{D5CDD505-2E9C-101B-9397-08002B2CF9AE}" pid="4" name="MSIP_Label_2b9f5d76-0357-43ed-82e4-1d458bd8973f_Method">
    <vt:lpwstr>Privileged</vt:lpwstr>
  </property>
  <property fmtid="{D5CDD505-2E9C-101B-9397-08002B2CF9AE}" pid="5" name="MSIP_Label_2b9f5d76-0357-43ed-82e4-1d458bd8973f_Name">
    <vt:lpwstr>Public information!</vt:lpwstr>
  </property>
  <property fmtid="{D5CDD505-2E9C-101B-9397-08002B2CF9AE}" pid="6" name="MSIP_Label_2b9f5d76-0357-43ed-82e4-1d458bd8973f_SiteId">
    <vt:lpwstr>b39a729c-a0aa-4f10-9882-f542c55abba7</vt:lpwstr>
  </property>
  <property fmtid="{D5CDD505-2E9C-101B-9397-08002B2CF9AE}" pid="7" name="MSIP_Label_2b9f5d76-0357-43ed-82e4-1d458bd8973f_ActionId">
    <vt:lpwstr>b1215643-2a8d-49b7-bbf6-7512e64a2c95</vt:lpwstr>
  </property>
  <property fmtid="{D5CDD505-2E9C-101B-9397-08002B2CF9AE}" pid="8" name="MSIP_Label_2b9f5d76-0357-43ed-82e4-1d458bd8973f_ContentBits">
    <vt:lpwstr>0</vt:lpwstr>
  </property>
  <property fmtid="{D5CDD505-2E9C-101B-9397-08002B2CF9AE}" pid="9" name="MSIP_Label_2b9f5d76-0357-43ed-82e4-1d458bd8973f_Tag">
    <vt:lpwstr>10, 0, 1, 1</vt:lpwstr>
  </property>
</Properties>
</file>