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6\"/>
    </mc:Choice>
  </mc:AlternateContent>
  <xr:revisionPtr revIDLastSave="0" documentId="13_ncr:1_{7DD62D66-18A1-4B42-88EA-AB5079B7020A}" xr6:coauthVersionLast="47" xr6:coauthVersionMax="47" xr10:uidLastSave="{00000000-0000-0000-0000-000000000000}"/>
  <bookViews>
    <workbookView xWindow="-110" yWindow="-110" windowWidth="19420" windowHeight="11500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2" i="1" l="1"/>
  <c r="CU12" i="1" s="1"/>
  <c r="CW12" i="1" s="1"/>
  <c r="E12" i="1"/>
  <c r="D12" i="1"/>
  <c r="CV12" i="1" l="1"/>
  <c r="C12" i="1"/>
  <c r="AJ12" i="1" l="1"/>
  <c r="E13" i="1" s="1"/>
</calcChain>
</file>

<file path=xl/sharedStrings.xml><?xml version="1.0" encoding="utf-8"?>
<sst xmlns="http://schemas.openxmlformats.org/spreadsheetml/2006/main" count="140" uniqueCount="137">
  <si>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</si>
  <si>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</si>
  <si>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</si>
  <si>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</si>
  <si>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</si>
  <si>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</si>
  <si>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</si>
  <si>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</si>
  <si>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</si>
  <si>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</si>
  <si>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</si>
  <si>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</si>
  <si>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</si>
  <si>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</si>
  <si>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</si>
  <si>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</si>
  <si>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</si>
  <si>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</si>
  <si>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</si>
  <si>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</si>
  <si>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</si>
  <si>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</si>
  <si>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</si>
  <si>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</si>
  <si>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</si>
  <si>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</si>
  <si>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</si>
  <si>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</si>
  <si>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</si>
  <si>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</si>
  <si>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</si>
  <si>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</si>
  <si>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</si>
  <si>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</si>
  <si>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</si>
  <si>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</si>
  <si>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</si>
  <si>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</si>
  <si>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</si>
  <si>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</si>
  <si>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</si>
  <si>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</si>
  <si>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</si>
  <si>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</si>
  <si>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</si>
  <si>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</si>
  <si>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</si>
  <si>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</si>
  <si>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</si>
  <si>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</si>
  <si>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</si>
  <si>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</si>
  <si>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</si>
  <si>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</si>
  <si>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</si>
  <si>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</si>
  <si>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</si>
  <si>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</si>
  <si>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</si>
  <si>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</si>
  <si>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</si>
  <si>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</si>
  <si>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</si>
  <si>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</si>
  <si>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</si>
  <si>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</si>
  <si>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</si>
  <si>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</si>
  <si>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</si>
  <si>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</si>
  <si>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</si>
  <si>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</si>
  <si>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</si>
  <si>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</si>
  <si>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</si>
  <si>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</si>
  <si>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</si>
  <si>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</si>
  <si>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</si>
  <si>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</si>
  <si>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</si>
  <si>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</si>
  <si>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</si>
  <si>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</si>
  <si>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</si>
  <si>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</si>
  <si>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</si>
  <si>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</si>
  <si>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</si>
  <si>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</si>
  <si>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</si>
  <si>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</si>
  <si>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</si>
  <si>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</si>
  <si>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</si>
  <si>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</si>
  <si>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</si>
  <si>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</si>
  <si>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</si>
  <si>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</si>
  <si>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</si>
  <si>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</si>
  <si>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</si>
  <si>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</si>
  <si>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</si>
  <si>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</si>
  <si>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</si>
  <si>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</si>
  <si>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</si>
  <si>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</si>
  <si>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</si>
  <si>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</si>
  <si>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</si>
  <si>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</si>
  <si>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</si>
  <si>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</si>
  <si>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</si>
  <si>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</si>
  <si>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</si>
  <si>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</si>
  <si>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</si>
  <si>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</si>
  <si>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</si>
  <si>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</si>
  <si>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</si>
  <si>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</si>
  <si>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</si>
  <si>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</si>
  <si>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</si>
  <si>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</si>
  <si>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</si>
  <si>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</si>
  <si>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</si>
  <si>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</si>
  <si>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</si>
  <si>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x</t>
  </si>
  <si>
    <t>Нормативи капіталу та їх складові станом на __1 червня  2025 року_____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</si>
</sst>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</cellStyleXfs>
  <cellXfs count="65">
    <xf numFmtId="0" fontId="0" fillId="0" borderId="0" xfId="0"/>
    <xf numFmtId="0" fontId="1" fillId="0" borderId="0" xfId="3"/>
    <xf numFmtId="0" fontId="4" fillId="0" borderId="0" xfId="4" applyFont="1" applyAlignment="1">
      <alignment horizontal="left" vertical="top"/>
    </xf>
    <xf numFmtId="0" fontId="2" fillId="0" borderId="0" xfId="3" applyFont="1"/>
    <xf numFmtId="0" fontId="5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/>
    </xf>
    <xf numFmtId="165" fontId="18" fillId="0" borderId="2" xfId="1" applyNumberFormat="1" applyFont="1" applyBorder="1" applyAlignment="1">
      <alignment horizontal="left"/>
    </xf>
    <xf numFmtId="165" fontId="18" fillId="0" borderId="2" xfId="1" applyNumberFormat="1" applyFont="1" applyFill="1" applyBorder="1" applyAlignment="1">
      <alignment horizontal="left"/>
    </xf>
    <xf numFmtId="10" fontId="18" fillId="0" borderId="2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20" fillId="0" borderId="0" xfId="3" applyFont="1"/>
    <xf numFmtId="166" fontId="1" fillId="0" borderId="0" xfId="3" applyNumberFormat="1"/>
    <xf numFmtId="165" fontId="20" fillId="0" borderId="0" xfId="3" applyNumberFormat="1" applyFont="1"/>
    <xf numFmtId="165" fontId="1" fillId="0" borderId="0" xfId="3" applyNumberFormat="1"/>
    <xf numFmtId="165" fontId="21" fillId="0" borderId="0" xfId="3" applyNumberFormat="1" applyFont="1" applyAlignment="1">
      <alignment horizontal="center"/>
    </xf>
    <xf numFmtId="0" fontId="7" fillId="0" borderId="0" xfId="3" applyFont="1" applyAlignment="1">
      <alignment vertical="top" wrapText="1"/>
    </xf>
    <xf numFmtId="0" fontId="19" fillId="0" borderId="0" xfId="0" applyFont="1" applyAlignment="1">
      <alignment vertical="top" wrapText="1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top"/>
    </xf>
    <xf numFmtId="0" fontId="7" fillId="0" borderId="1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textRotation="90" wrapText="1"/>
    </xf>
    <xf numFmtId="164" fontId="8" fillId="0" borderId="3" xfId="4" applyNumberFormat="1" applyFont="1" applyBorder="1" applyAlignment="1">
      <alignment horizontal="center" vertical="center" textRotation="90" wrapText="1"/>
    </xf>
    <xf numFmtId="164" fontId="8" fillId="0" borderId="15" xfId="4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CT12" activePane="bottomRight" state="frozen"/>
      <selection pane="topRight" activeCell="C1" sqref="C1"/>
      <selection pane="bottomLeft" activeCell="A11" sqref="A11"/>
      <selection pane="bottomRight" activeCell="CZ14" sqref="CZ14"/>
    </sheetView>
  </sheetViews>
  <sheetFormatPr defaultColWidth="8.90625" defaultRowHeight="14.5" outlineLevelCol="1" x14ac:dyDescent="0.35"/>
  <cols>
    <col min="1" max="1" width="8.90625" style="1"/>
    <col min="2" max="2" width="42.36328125" style="1" customWidth="1"/>
    <col min="3" max="5" width="12.6328125" style="1" customWidth="1"/>
    <col min="6" max="23" width="12.6328125" style="1" customWidth="1" outlineLevel="1"/>
    <col min="24" max="24" width="15.08984375" style="1" customWidth="1" outlineLevel="1"/>
    <col min="25" max="25" width="14.36328125" style="1" customWidth="1" outlineLevel="1"/>
    <col min="26" max="28" width="12.6328125" style="1" customWidth="1" outlineLevel="1"/>
    <col min="29" max="29" width="14.6328125" style="1" customWidth="1" outlineLevel="1"/>
    <col min="30" max="35" width="12.6328125" style="1" customWidth="1" outlineLevel="1"/>
    <col min="36" max="36" width="14.6328125" style="1" customWidth="1" outlineLevel="1"/>
    <col min="37" max="37" width="12.6328125" style="1" customWidth="1" outlineLevel="1"/>
    <col min="38" max="38" width="14.453125" style="1" customWidth="1" outlineLevel="1"/>
    <col min="39" max="43" width="12.6328125" style="1" customWidth="1" outlineLevel="1"/>
    <col min="44" max="44" width="13.90625" style="1" customWidth="1" outlineLevel="1"/>
    <col min="45" max="47" width="12.6328125" style="1" customWidth="1" outlineLevel="1"/>
    <col min="48" max="53" width="13.6328125" style="1" customWidth="1" outlineLevel="1"/>
    <col min="54" max="54" width="12.6328125" style="1" customWidth="1" outlineLevel="1"/>
    <col min="55" max="55" width="15.453125" style="1" customWidth="1" outlineLevel="1"/>
    <col min="56" max="59" width="12.6328125" style="1" customWidth="1" outlineLevel="1"/>
    <col min="60" max="60" width="13.6328125" style="1" customWidth="1"/>
    <col min="61" max="61" width="12.6328125" style="1" customWidth="1" outlineLevel="1"/>
    <col min="62" max="75" width="13.90625" style="1" customWidth="1" outlineLevel="1"/>
    <col min="76" max="76" width="12.6328125" style="1" customWidth="1"/>
    <col min="77" max="89" width="12.6328125" style="1" customWidth="1" outlineLevel="1"/>
    <col min="90" max="94" width="13.08984375" style="1" customWidth="1" outlineLevel="1"/>
    <col min="95" max="95" width="12.6328125" style="1" customWidth="1" outlineLevel="1"/>
    <col min="96" max="96" width="12.6328125" style="1" customWidth="1"/>
    <col min="97" max="97" width="16.36328125" style="1" customWidth="1"/>
    <col min="98" max="98" width="16" style="1" customWidth="1"/>
    <col min="99" max="101" width="12.6328125" style="1" customWidth="1"/>
    <col min="102" max="102" width="17.7265625" style="1" customWidth="1"/>
    <col min="103" max="108" width="13.08984375" style="1" customWidth="1"/>
    <col min="109" max="109" width="35.08984375" style="1" bestFit="1" customWidth="1"/>
    <col min="110" max="110" width="16.36328125" style="1" customWidth="1"/>
    <col min="111" max="112" width="15" style="1" customWidth="1"/>
    <col min="113" max="113" width="13.36328125" style="1" customWidth="1"/>
    <col min="114" max="114" width="12.6328125" style="1" customWidth="1"/>
    <col min="115" max="115" width="17.90625" style="1" customWidth="1"/>
    <col min="116" max="116" width="13.453125" style="1" customWidth="1"/>
    <col min="117" max="16384" width="8.90625" style="1"/>
  </cols>
  <sheetData>
    <row r="1" spans="1:116" ht="20" x14ac:dyDescent="0.35">
      <c r="C1" s="54" t="s">
        <v>136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</row>
    <row r="2" spans="1:116" ht="20" x14ac:dyDescent="0.35">
      <c r="C2" s="2"/>
      <c r="D2" s="2"/>
      <c r="BX2" s="3"/>
    </row>
    <row r="3" spans="1:116" x14ac:dyDescent="0.35">
      <c r="C3" s="3"/>
      <c r="D3" s="3"/>
      <c r="E3" s="3"/>
      <c r="BH3" s="3"/>
      <c r="BX3" s="3"/>
    </row>
    <row r="4" spans="1:116" ht="15.5" x14ac:dyDescent="0.35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5">
      <c r="A5" s="55" t="s">
        <v>0</v>
      </c>
      <c r="B5" s="58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 t="s">
        <v>6</v>
      </c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 t="s">
        <v>7</v>
      </c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0" t="s">
        <v>8</v>
      </c>
      <c r="CS5" s="61" t="s">
        <v>9</v>
      </c>
      <c r="CT5" s="61" t="s">
        <v>10</v>
      </c>
      <c r="CU5" s="64" t="s">
        <v>11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</row>
    <row r="6" spans="1:116" ht="7.25" customHeight="1" x14ac:dyDescent="0.35">
      <c r="A6" s="56"/>
      <c r="B6" s="59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0"/>
      <c r="CS6" s="62"/>
      <c r="CT6" s="62"/>
      <c r="CU6" s="36" t="s">
        <v>12</v>
      </c>
      <c r="CV6" s="36" t="s">
        <v>13</v>
      </c>
      <c r="CW6" s="36" t="s">
        <v>14</v>
      </c>
      <c r="CX6" s="40" t="s">
        <v>15</v>
      </c>
      <c r="CY6" s="41"/>
      <c r="CZ6" s="41"/>
      <c r="DA6" s="41"/>
      <c r="DB6" s="41"/>
      <c r="DC6" s="41"/>
      <c r="DD6" s="41"/>
      <c r="DE6" s="41"/>
      <c r="DF6" s="41"/>
      <c r="DG6" s="41"/>
      <c r="DH6" s="42" t="s">
        <v>16</v>
      </c>
      <c r="DI6" s="43"/>
      <c r="DJ6" s="43"/>
      <c r="DK6" s="43"/>
      <c r="DL6" s="44"/>
    </row>
    <row r="7" spans="1:116" ht="15.65" customHeight="1" x14ac:dyDescent="0.35">
      <c r="A7" s="56"/>
      <c r="B7" s="59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0"/>
      <c r="CS7" s="62"/>
      <c r="CT7" s="62"/>
      <c r="CU7" s="36"/>
      <c r="CV7" s="36"/>
      <c r="CW7" s="36"/>
      <c r="CX7" s="36" t="s">
        <v>17</v>
      </c>
      <c r="CY7" s="36" t="s">
        <v>18</v>
      </c>
      <c r="CZ7" s="36" t="s">
        <v>19</v>
      </c>
      <c r="DA7" s="36" t="s">
        <v>20</v>
      </c>
      <c r="DB7" s="36" t="s">
        <v>21</v>
      </c>
      <c r="DC7" s="36" t="s">
        <v>22</v>
      </c>
      <c r="DD7" s="36" t="s">
        <v>23</v>
      </c>
      <c r="DE7" s="36" t="s">
        <v>24</v>
      </c>
      <c r="DF7" s="36"/>
      <c r="DG7" s="36"/>
      <c r="DH7" s="45"/>
      <c r="DI7" s="46"/>
      <c r="DJ7" s="46"/>
      <c r="DK7" s="46"/>
      <c r="DL7" s="47"/>
    </row>
    <row r="8" spans="1:116" ht="16.25" customHeight="1" x14ac:dyDescent="0.35">
      <c r="A8" s="56"/>
      <c r="B8" s="59"/>
      <c r="C8" s="31"/>
      <c r="D8" s="31"/>
      <c r="E8" s="31"/>
      <c r="F8" s="30" t="s">
        <v>25</v>
      </c>
      <c r="G8" s="35" t="s">
        <v>26</v>
      </c>
      <c r="H8" s="30" t="s">
        <v>27</v>
      </c>
      <c r="I8" s="30" t="s">
        <v>28</v>
      </c>
      <c r="J8" s="30" t="s">
        <v>29</v>
      </c>
      <c r="K8" s="30" t="s">
        <v>30</v>
      </c>
      <c r="L8" s="30" t="s">
        <v>31</v>
      </c>
      <c r="M8" s="30" t="s">
        <v>32</v>
      </c>
      <c r="N8" s="30" t="s">
        <v>33</v>
      </c>
      <c r="O8" s="30" t="s">
        <v>34</v>
      </c>
      <c r="P8" s="30" t="s">
        <v>35</v>
      </c>
      <c r="Q8" s="30" t="s">
        <v>36</v>
      </c>
      <c r="R8" s="30" t="s">
        <v>37</v>
      </c>
      <c r="S8" s="30" t="s">
        <v>38</v>
      </c>
      <c r="T8" s="30" t="s">
        <v>39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51" t="s">
        <v>40</v>
      </c>
      <c r="BI8" s="30" t="s">
        <v>41</v>
      </c>
      <c r="BJ8" s="35" t="s">
        <v>42</v>
      </c>
      <c r="BK8" s="31" t="s">
        <v>43</v>
      </c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 t="s">
        <v>44</v>
      </c>
      <c r="BY8" s="30" t="s">
        <v>45</v>
      </c>
      <c r="BZ8" s="30" t="s">
        <v>46</v>
      </c>
      <c r="CA8" s="35" t="s">
        <v>47</v>
      </c>
      <c r="CB8" s="30" t="s">
        <v>48</v>
      </c>
      <c r="CC8" s="30" t="s">
        <v>49</v>
      </c>
      <c r="CD8" s="31" t="s">
        <v>50</v>
      </c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0"/>
      <c r="CS8" s="62"/>
      <c r="CT8" s="62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 t="s">
        <v>51</v>
      </c>
      <c r="DF8" s="42" t="s">
        <v>52</v>
      </c>
      <c r="DG8" s="44"/>
      <c r="DH8" s="45"/>
      <c r="DI8" s="46"/>
      <c r="DJ8" s="46"/>
      <c r="DK8" s="46"/>
      <c r="DL8" s="47"/>
    </row>
    <row r="9" spans="1:116" ht="57.65" customHeight="1" x14ac:dyDescent="0.35">
      <c r="A9" s="56"/>
      <c r="B9" s="59"/>
      <c r="C9" s="31"/>
      <c r="D9" s="31"/>
      <c r="E9" s="31"/>
      <c r="F9" s="30"/>
      <c r="G9" s="35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26" t="s">
        <v>53</v>
      </c>
      <c r="U9" s="26" t="s">
        <v>54</v>
      </c>
      <c r="V9" s="26" t="s">
        <v>55</v>
      </c>
      <c r="W9" s="26" t="s">
        <v>56</v>
      </c>
      <c r="X9" s="26" t="s">
        <v>57</v>
      </c>
      <c r="Y9" s="26" t="s">
        <v>58</v>
      </c>
      <c r="Z9" s="26" t="s">
        <v>59</v>
      </c>
      <c r="AA9" s="26" t="s">
        <v>60</v>
      </c>
      <c r="AB9" s="26" t="s">
        <v>61</v>
      </c>
      <c r="AC9" s="26" t="s">
        <v>62</v>
      </c>
      <c r="AD9" s="26" t="s">
        <v>63</v>
      </c>
      <c r="AE9" s="26" t="s">
        <v>64</v>
      </c>
      <c r="AF9" s="26" t="s">
        <v>65</v>
      </c>
      <c r="AG9" s="26" t="s">
        <v>66</v>
      </c>
      <c r="AH9" s="26" t="s">
        <v>67</v>
      </c>
      <c r="AI9" s="26" t="s">
        <v>68</v>
      </c>
      <c r="AJ9" s="26" t="s">
        <v>69</v>
      </c>
      <c r="AK9" s="32" t="s">
        <v>70</v>
      </c>
      <c r="AL9" s="33"/>
      <c r="AM9" s="33"/>
      <c r="AN9" s="34"/>
      <c r="AO9" s="26" t="s">
        <v>71</v>
      </c>
      <c r="AP9" s="26" t="s">
        <v>72</v>
      </c>
      <c r="AQ9" s="26" t="s">
        <v>73</v>
      </c>
      <c r="AR9" s="26" t="s">
        <v>74</v>
      </c>
      <c r="AS9" s="32" t="s">
        <v>70</v>
      </c>
      <c r="AT9" s="33"/>
      <c r="AU9" s="33"/>
      <c r="AV9" s="33"/>
      <c r="AW9" s="33"/>
      <c r="AX9" s="33"/>
      <c r="AY9" s="33"/>
      <c r="AZ9" s="33"/>
      <c r="BA9" s="34"/>
      <c r="BB9" s="26" t="s">
        <v>75</v>
      </c>
      <c r="BC9" s="26" t="s">
        <v>76</v>
      </c>
      <c r="BD9" s="26" t="s">
        <v>77</v>
      </c>
      <c r="BE9" s="26" t="s">
        <v>78</v>
      </c>
      <c r="BF9" s="26" t="s">
        <v>79</v>
      </c>
      <c r="BG9" s="26" t="s">
        <v>80</v>
      </c>
      <c r="BH9" s="52"/>
      <c r="BI9" s="30"/>
      <c r="BJ9" s="35"/>
      <c r="BK9" s="26" t="s">
        <v>81</v>
      </c>
      <c r="BL9" s="26" t="s">
        <v>82</v>
      </c>
      <c r="BM9" s="26" t="s">
        <v>83</v>
      </c>
      <c r="BN9" s="26" t="s">
        <v>84</v>
      </c>
      <c r="BO9" s="37" t="s">
        <v>70</v>
      </c>
      <c r="BP9" s="38"/>
      <c r="BQ9" s="38"/>
      <c r="BR9" s="38"/>
      <c r="BS9" s="38"/>
      <c r="BT9" s="38"/>
      <c r="BU9" s="38"/>
      <c r="BV9" s="38"/>
      <c r="BW9" s="39"/>
      <c r="BX9" s="31"/>
      <c r="BY9" s="30"/>
      <c r="BZ9" s="30"/>
      <c r="CA9" s="35"/>
      <c r="CB9" s="30"/>
      <c r="CC9" s="30"/>
      <c r="CD9" s="26" t="s">
        <v>85</v>
      </c>
      <c r="CE9" s="26" t="s">
        <v>86</v>
      </c>
      <c r="CF9" s="26" t="s">
        <v>87</v>
      </c>
      <c r="CG9" s="26" t="s">
        <v>88</v>
      </c>
      <c r="CH9" s="37" t="s">
        <v>70</v>
      </c>
      <c r="CI9" s="38"/>
      <c r="CJ9" s="38"/>
      <c r="CK9" s="38"/>
      <c r="CL9" s="38"/>
      <c r="CM9" s="38"/>
      <c r="CN9" s="38"/>
      <c r="CO9" s="38"/>
      <c r="CP9" s="39"/>
      <c r="CQ9" s="26" t="s">
        <v>89</v>
      </c>
      <c r="CR9" s="30"/>
      <c r="CS9" s="62"/>
      <c r="CT9" s="62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48"/>
      <c r="DG9" s="50"/>
      <c r="DH9" s="48"/>
      <c r="DI9" s="49"/>
      <c r="DJ9" s="49"/>
      <c r="DK9" s="49"/>
      <c r="DL9" s="50"/>
    </row>
    <row r="10" spans="1:116" ht="164.4" customHeight="1" x14ac:dyDescent="0.35">
      <c r="A10" s="57"/>
      <c r="B10" s="60"/>
      <c r="C10" s="31"/>
      <c r="D10" s="31"/>
      <c r="E10" s="31"/>
      <c r="F10" s="30"/>
      <c r="G10" s="35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7" t="s">
        <v>90</v>
      </c>
      <c r="AL10" s="7" t="s">
        <v>91</v>
      </c>
      <c r="AM10" s="7" t="s">
        <v>92</v>
      </c>
      <c r="AN10" s="7" t="s">
        <v>93</v>
      </c>
      <c r="AO10" s="27"/>
      <c r="AP10" s="27"/>
      <c r="AQ10" s="27"/>
      <c r="AR10" s="27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27"/>
      <c r="BC10" s="27"/>
      <c r="BD10" s="27"/>
      <c r="BE10" s="27"/>
      <c r="BF10" s="27"/>
      <c r="BG10" s="27"/>
      <c r="BH10" s="53"/>
      <c r="BI10" s="30"/>
      <c r="BJ10" s="35"/>
      <c r="BK10" s="27"/>
      <c r="BL10" s="27"/>
      <c r="BM10" s="27"/>
      <c r="BN10" s="27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31"/>
      <c r="BY10" s="30"/>
      <c r="BZ10" s="30"/>
      <c r="CA10" s="35"/>
      <c r="CB10" s="30"/>
      <c r="CC10" s="30"/>
      <c r="CD10" s="27"/>
      <c r="CE10" s="27"/>
      <c r="CF10" s="27"/>
      <c r="CG10" s="27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27"/>
      <c r="CR10" s="30"/>
      <c r="CS10" s="63"/>
      <c r="CT10" s="63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5">
      <c r="A12" s="14"/>
      <c r="B12" s="14" t="s">
        <v>128</v>
      </c>
      <c r="C12" s="15">
        <f>E12</f>
        <v>5482257.07345</v>
      </c>
      <c r="D12" s="15">
        <f>E12</f>
        <v>5482257.07345</v>
      </c>
      <c r="E12" s="15">
        <f>F12+H12+R12-(AA12-AB12+AC12-AD12+AG12+AJ12+AR12+BB12-BC12+BD12-BE12+BG12)</f>
        <v>5482257.07345</v>
      </c>
      <c r="F12" s="15">
        <v>2248969.4691599999</v>
      </c>
      <c r="G12" s="15">
        <v>0</v>
      </c>
      <c r="H12" s="15">
        <v>38.053170000000001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3788588.3316299999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2150.5811199999998</v>
      </c>
      <c r="AC12" s="15">
        <v>773458.00124000001</v>
      </c>
      <c r="AD12" s="15">
        <v>459819.23269999999</v>
      </c>
      <c r="AE12" s="16">
        <v>0</v>
      </c>
      <c r="AF12" s="15">
        <v>0</v>
      </c>
      <c r="AG12" s="15">
        <v>15541.126459999999</v>
      </c>
      <c r="AH12" s="15">
        <v>0</v>
      </c>
      <c r="AI12" s="15">
        <v>0</v>
      </c>
      <c r="AJ12" s="15">
        <f>AK12-AL12</f>
        <v>67475.625459999996</v>
      </c>
      <c r="AK12" s="15">
        <v>67475.625459999996</v>
      </c>
      <c r="AL12" s="15">
        <v>0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348500.70731999999</v>
      </c>
      <c r="BC12" s="15">
        <v>237402.40627000001</v>
      </c>
      <c r="BD12" s="15">
        <v>211555.97872000001</v>
      </c>
      <c r="BE12" s="15">
        <v>207829.98772</v>
      </c>
      <c r="BF12" s="15">
        <v>0</v>
      </c>
      <c r="BG12" s="15">
        <v>8858.9680000000008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f>C12/(DH12+DI12+DJ12-DL12)</f>
        <v>0.25054491917964844</v>
      </c>
      <c r="CV12" s="17">
        <f>CU12</f>
        <v>0.25054491917964844</v>
      </c>
      <c r="CW12" s="17">
        <f>CU12</f>
        <v>0.25054491917964844</v>
      </c>
      <c r="CX12" s="15">
        <v>47740254.179880001</v>
      </c>
      <c r="CY12" s="15">
        <v>0</v>
      </c>
      <c r="CZ12" s="15">
        <v>3811877.0614700001</v>
      </c>
      <c r="DA12" s="15">
        <v>0</v>
      </c>
      <c r="DB12" s="15">
        <v>0</v>
      </c>
      <c r="DC12" s="15">
        <v>256119.87763</v>
      </c>
      <c r="DD12" s="15">
        <v>0</v>
      </c>
      <c r="DE12" s="15">
        <v>13752606.80827</v>
      </c>
      <c r="DF12" s="15">
        <v>0</v>
      </c>
      <c r="DG12" s="15">
        <v>0</v>
      </c>
      <c r="DH12" s="15">
        <f>CX12*0+CZ12*0.2+DC12*0.5+DE12*1</f>
        <v>14643042.159379</v>
      </c>
      <c r="DI12" s="15">
        <v>7025088.5489999996</v>
      </c>
      <c r="DJ12" s="15">
        <v>213203.351</v>
      </c>
      <c r="DK12" s="15">
        <v>0</v>
      </c>
      <c r="DL12" s="15">
        <v>0</v>
      </c>
    </row>
    <row r="13" spans="1:116" ht="15.65" customHeight="1" x14ac:dyDescent="0.35">
      <c r="C13" s="18"/>
      <c r="D13" s="18"/>
      <c r="E13" s="23">
        <f>F12+H12+R12-(AC12-AD12)-AG12-AJ12-AR12-(BB12-BC12+BD12-BE12)-BG12</f>
        <v>5482257.07345</v>
      </c>
      <c r="F13" s="18" t="s">
        <v>135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X13" s="22"/>
    </row>
    <row r="14" spans="1:116" s="19" customFormat="1" ht="33.65" customHeight="1" x14ac:dyDescent="0.35">
      <c r="A14" s="24" t="s">
        <v>129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CX14" s="21"/>
      <c r="DE14" s="21"/>
    </row>
    <row r="15" spans="1:116" s="19" customFormat="1" ht="38" customHeight="1" x14ac:dyDescent="0.35">
      <c r="A15" s="24" t="s">
        <v>130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16" s="19" customFormat="1" ht="43.25" customHeight="1" x14ac:dyDescent="0.35">
      <c r="A16" s="28" t="s">
        <v>131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09" s="19" customFormat="1" ht="35.4" customHeight="1" x14ac:dyDescent="0.35">
      <c r="A17" s="24" t="s">
        <v>132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09" s="19" customFormat="1" ht="23" customHeight="1" x14ac:dyDescent="0.35">
      <c r="A18" s="24" t="s">
        <v>133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09" s="19" customFormat="1" ht="38" customHeight="1" x14ac:dyDescent="0.35">
      <c r="A19" s="24" t="s">
        <v>134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6" spans="1:109" x14ac:dyDescent="0.35">
      <c r="DE26" s="20"/>
    </row>
  </sheetData>
  <mergeCells count="100"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BH8:BH10"/>
    <mergeCell ref="BI8:BI10"/>
    <mergeCell ref="Z9:Z10"/>
    <mergeCell ref="AA9:AA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AB9:AB10"/>
    <mergeCell ref="AC9:AC10"/>
    <mergeCell ref="AP9:AP10"/>
    <mergeCell ref="BK8:BW8"/>
    <mergeCell ref="BX8:BX10"/>
    <mergeCell ref="BY8:BY10"/>
    <mergeCell ref="BZ8:BZ10"/>
    <mergeCell ref="CA8:CA10"/>
    <mergeCell ref="BN9:BN10"/>
    <mergeCell ref="BO9:BW9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2025-06-03T17:25:00Z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