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03.22\"/>
    </mc:Choice>
  </mc:AlternateContent>
  <xr:revisionPtr revIDLastSave="0" documentId="13_ncr:1_{BF4171BA-47C7-474D-81CF-1DBAC14BF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31" i="2" l="1"/>
  <c r="CC31" i="2" s="1"/>
  <c r="CB31" i="2"/>
  <c r="CD31" i="2" s="1"/>
  <c r="W31" i="2"/>
  <c r="X31" i="2"/>
  <c r="BG31" i="2"/>
  <c r="BH31" i="2"/>
  <c r="CB30" i="2" l="1"/>
  <c r="CA30" i="2"/>
  <c r="BH30" i="2"/>
  <c r="CD30" i="2" s="1"/>
  <c r="BG30" i="2"/>
  <c r="CC30" i="2" s="1"/>
  <c r="X30" i="2"/>
  <c r="W30" i="2"/>
  <c r="CB29" i="2"/>
  <c r="CA29" i="2"/>
  <c r="BH29" i="2"/>
  <c r="CD29" i="2" s="1"/>
  <c r="BG29" i="2"/>
  <c r="CC29" i="2" s="1"/>
  <c r="X29" i="2"/>
  <c r="W29" i="2"/>
  <c r="CB28" i="2"/>
  <c r="CA28" i="2"/>
  <c r="BH28" i="2"/>
  <c r="CD28" i="2" s="1"/>
  <c r="BG28" i="2"/>
  <c r="CC28" i="2" s="1"/>
  <c r="X28" i="2"/>
  <c r="W28" i="2"/>
  <c r="CB27" i="2"/>
  <c r="CA27" i="2"/>
  <c r="BH27" i="2"/>
  <c r="CD27" i="2" s="1"/>
  <c r="BG27" i="2"/>
  <c r="CC27" i="2" s="1"/>
  <c r="X27" i="2"/>
  <c r="W27" i="2"/>
  <c r="CB26" i="2"/>
  <c r="CA26" i="2"/>
  <c r="BH26" i="2"/>
  <c r="CD26" i="2" s="1"/>
  <c r="BG26" i="2"/>
  <c r="CC26" i="2" s="1"/>
  <c r="X26" i="2"/>
  <c r="W26" i="2"/>
  <c r="CB25" i="2"/>
  <c r="CA25" i="2"/>
  <c r="BH25" i="2"/>
  <c r="CD25" i="2" s="1"/>
  <c r="BG25" i="2"/>
  <c r="CC25" i="2" s="1"/>
  <c r="X25" i="2"/>
  <c r="W25" i="2"/>
  <c r="CB24" i="2"/>
  <c r="CA24" i="2"/>
  <c r="BH24" i="2"/>
  <c r="CD24" i="2" s="1"/>
  <c r="BG24" i="2"/>
  <c r="CC24" i="2" s="1"/>
  <c r="X24" i="2"/>
  <c r="W24" i="2"/>
  <c r="CB23" i="2"/>
  <c r="CA23" i="2"/>
  <c r="BH23" i="2"/>
  <c r="CD23" i="2" s="1"/>
  <c r="BG23" i="2"/>
  <c r="CC23" i="2" s="1"/>
  <c r="X23" i="2"/>
  <c r="W23" i="2"/>
  <c r="CB22" i="2"/>
  <c r="CA22" i="2"/>
  <c r="BH22" i="2"/>
  <c r="CD22" i="2" s="1"/>
  <c r="BG22" i="2"/>
  <c r="CC22" i="2" s="1"/>
  <c r="X22" i="2"/>
  <c r="W22" i="2"/>
  <c r="CB21" i="2"/>
  <c r="CA21" i="2"/>
  <c r="BH21" i="2"/>
  <c r="CD21" i="2" s="1"/>
  <c r="BG21" i="2"/>
  <c r="CC21" i="2" s="1"/>
  <c r="X21" i="2"/>
  <c r="W21" i="2"/>
  <c r="CB20" i="2"/>
  <c r="CA20" i="2"/>
  <c r="BH20" i="2"/>
  <c r="CD20" i="2" s="1"/>
  <c r="BG20" i="2"/>
  <c r="CC20" i="2" s="1"/>
  <c r="X20" i="2"/>
  <c r="W20" i="2"/>
  <c r="CB19" i="2"/>
  <c r="CA19" i="2"/>
  <c r="BH19" i="2"/>
  <c r="CD19" i="2" s="1"/>
  <c r="BG19" i="2"/>
  <c r="CC19" i="2" s="1"/>
  <c r="X19" i="2"/>
  <c r="W19" i="2"/>
  <c r="CB18" i="2"/>
  <c r="CA18" i="2"/>
  <c r="BH18" i="2"/>
  <c r="CD18" i="2" s="1"/>
  <c r="BG18" i="2"/>
  <c r="CC18" i="2" s="1"/>
  <c r="X18" i="2"/>
  <c r="W18" i="2"/>
  <c r="CB17" i="2"/>
  <c r="CA17" i="2"/>
  <c r="BH17" i="2"/>
  <c r="CD17" i="2" s="1"/>
  <c r="BG17" i="2"/>
  <c r="CC17" i="2" s="1"/>
  <c r="X17" i="2"/>
  <c r="W17" i="2"/>
  <c r="CB16" i="2"/>
  <c r="CA16" i="2"/>
  <c r="BH16" i="2"/>
  <c r="CD16" i="2" s="1"/>
  <c r="BG16" i="2"/>
  <c r="CC16" i="2" s="1"/>
  <c r="X16" i="2"/>
  <c r="W16" i="2"/>
  <c r="CB15" i="2"/>
  <c r="CA15" i="2"/>
  <c r="BH15" i="2"/>
  <c r="CD15" i="2" s="1"/>
  <c r="BG15" i="2"/>
  <c r="CC15" i="2" s="1"/>
  <c r="X15" i="2"/>
  <c r="W15" i="2"/>
  <c r="CB14" i="2"/>
  <c r="CA14" i="2"/>
  <c r="BH14" i="2"/>
  <c r="CD14" i="2" s="1"/>
  <c r="BG14" i="2"/>
  <c r="CC14" i="2" s="1"/>
  <c r="X14" i="2"/>
  <c r="W14" i="2"/>
  <c r="CB13" i="2"/>
  <c r="CA13" i="2"/>
  <c r="BH13" i="2"/>
  <c r="CD13" i="2" s="1"/>
  <c r="BG13" i="2"/>
  <c r="CC13" i="2" s="1"/>
  <c r="X13" i="2"/>
  <c r="W13" i="2"/>
  <c r="CB12" i="2"/>
  <c r="CA12" i="2"/>
  <c r="BH12" i="2"/>
  <c r="CD12" i="2" s="1"/>
  <c r="BG12" i="2"/>
  <c r="CC12" i="2" s="1"/>
  <c r="X12" i="2"/>
  <c r="W12" i="2"/>
  <c r="CB11" i="2"/>
  <c r="CA11" i="2"/>
  <c r="BH11" i="2"/>
  <c r="CD11" i="2" s="1"/>
  <c r="BG11" i="2"/>
  <c r="CC11" i="2" s="1"/>
  <c r="X11" i="2"/>
  <c r="W11" i="2"/>
  <c r="CB10" i="2"/>
  <c r="CA10" i="2"/>
  <c r="BH10" i="2"/>
  <c r="CD10" i="2" s="1"/>
  <c r="BG10" i="2"/>
  <c r="CC10" i="2" s="1"/>
  <c r="X10" i="2"/>
  <c r="W10" i="2"/>
</calcChain>
</file>

<file path=xl/sharedStrings.xml><?xml version="1.0" encoding="utf-8"?>
<sst xmlns="http://schemas.openxmlformats.org/spreadsheetml/2006/main" count="129" uniqueCount="50">
  <si>
    <t xml:space="preserve">  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</si>
  <si>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</si>
  <si>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</si>
  <si>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</si>
  <si>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</si>
  <si>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</si>
  <si>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</si>
  <si>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</si>
  <si>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</si>
  <si>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</si>
  <si>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</si>
  <si>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</si>
  <si>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</si>
  <si>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</si>
  <si>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</si>
  <si>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</si>
  <si>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</si>
  <si>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</si>
  <si>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</si>
  <si>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</si>
  <si>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</si>
  <si>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</si>
  <si>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</si>
  <si>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</si>
  <si>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</si>
  <si>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</si>
  <si>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</si>
  <si>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</si>
  <si>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</si>
  <si>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</si>
  <si>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</si>
  <si>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</si>
  <si>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</si>
  <si>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</si>
  <si>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</si>
  <si>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</si>
  <si>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</si>
  <si>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</si>
  <si>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</si>
  <si>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</si>
  <si>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</si>
  <si>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</si>
  <si>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</si>
  <si>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</si>
  <si>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</si>
  <si>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</si>
  <si>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</si>
  <si>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</si>
  <si>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</si>
  <si>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березня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</si>
</sst>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₴_-;\-* #,##0\ _₴_-;_-* &quot;-&quot;??\ _₴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2" borderId="0" xfId="0" applyNumberFormat="1" applyFill="1"/>
    <xf numFmtId="14" fontId="0" fillId="2" borderId="0" xfId="2" applyNumberFormat="1" applyFont="1" applyFill="1"/>
    <xf numFmtId="165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D308"/>
  <sheetViews>
    <sheetView tabSelected="1" topLeftCell="A8" zoomScale="85" zoomScaleNormal="85" workbookViewId="0">
      <selection activeCell="G36" sqref="G36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8" width="9.5703125" customWidth="1"/>
    <col min="19" max="20" width="17.140625" customWidth="1"/>
    <col min="21" max="21" width="15.7109375" customWidth="1"/>
    <col min="22" max="22" width="9.5703125" bestFit="1" customWidth="1"/>
    <col min="23" max="24" width="18.85546875" bestFit="1" customWidth="1"/>
    <col min="25" max="25" width="17.140625" bestFit="1" customWidth="1"/>
    <col min="26" max="26" width="15.7109375" bestFit="1" customWidth="1"/>
    <col min="27" max="28" width="17.140625" customWidth="1"/>
    <col min="29" max="30" width="15.7109375" customWidth="1"/>
    <col min="31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</cols>
  <sheetData>
    <row r="1" spans="1:82" s="1" customFormat="1" ht="15.75" x14ac:dyDescent="0.25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</row>
    <row r="2" spans="1:82" s="1" customFormat="1" ht="15" customHeight="1" x14ac:dyDescent="0.25">
      <c r="AU2" s="2"/>
      <c r="AV2" s="2"/>
      <c r="AX2" s="28" t="s">
        <v>0</v>
      </c>
      <c r="AY2" s="28"/>
      <c r="AZ2" s="28"/>
      <c r="BA2" s="2"/>
      <c r="BB2" s="2"/>
    </row>
    <row r="3" spans="1:82" s="1" customFormat="1" x14ac:dyDescent="0.25"/>
    <row r="4" spans="1:82" s="1" customFormat="1" ht="15.75" x14ac:dyDescent="0.25">
      <c r="CD4" s="3" t="s">
        <v>1</v>
      </c>
    </row>
    <row r="5" spans="1:82" s="1" customFormat="1" ht="15" customHeight="1" x14ac:dyDescent="0.25">
      <c r="CD5" s="4" t="s">
        <v>2</v>
      </c>
    </row>
    <row r="6" spans="1:82" s="1" customFormat="1" ht="15" customHeight="1" x14ac:dyDescent="0.25">
      <c r="A6" s="29" t="s">
        <v>3</v>
      </c>
      <c r="B6" s="32" t="s">
        <v>4</v>
      </c>
      <c r="C6" s="35" t="s">
        <v>5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38" t="s">
        <v>6</v>
      </c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 t="s">
        <v>7</v>
      </c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23" t="s">
        <v>8</v>
      </c>
      <c r="CD6" s="24"/>
    </row>
    <row r="7" spans="1:82" s="1" customFormat="1" ht="91.5" customHeight="1" x14ac:dyDescent="0.25">
      <c r="A7" s="30"/>
      <c r="B7" s="33"/>
      <c r="C7" s="19" t="s">
        <v>9</v>
      </c>
      <c r="D7" s="19"/>
      <c r="E7" s="21" t="s">
        <v>10</v>
      </c>
      <c r="F7" s="22"/>
      <c r="G7" s="21" t="s">
        <v>11</v>
      </c>
      <c r="H7" s="22"/>
      <c r="I7" s="21" t="s">
        <v>12</v>
      </c>
      <c r="J7" s="22"/>
      <c r="K7" s="17" t="s">
        <v>13</v>
      </c>
      <c r="L7" s="18"/>
      <c r="M7" s="17" t="s">
        <v>14</v>
      </c>
      <c r="N7" s="18"/>
      <c r="O7" s="17" t="s">
        <v>15</v>
      </c>
      <c r="P7" s="18"/>
      <c r="Q7" s="17" t="s">
        <v>16</v>
      </c>
      <c r="R7" s="18"/>
      <c r="S7" s="17" t="s">
        <v>17</v>
      </c>
      <c r="T7" s="18"/>
      <c r="U7" s="21" t="s">
        <v>18</v>
      </c>
      <c r="V7" s="22"/>
      <c r="W7" s="17" t="s">
        <v>19</v>
      </c>
      <c r="X7" s="18"/>
      <c r="Y7" s="17" t="s">
        <v>20</v>
      </c>
      <c r="Z7" s="18"/>
      <c r="AA7" s="17" t="s">
        <v>21</v>
      </c>
      <c r="AB7" s="18"/>
      <c r="AC7" s="17" t="s">
        <v>22</v>
      </c>
      <c r="AD7" s="18"/>
      <c r="AE7" s="21" t="s">
        <v>23</v>
      </c>
      <c r="AF7" s="22"/>
      <c r="AG7" s="17" t="s">
        <v>24</v>
      </c>
      <c r="AH7" s="18"/>
      <c r="AI7" s="17" t="s">
        <v>25</v>
      </c>
      <c r="AJ7" s="18"/>
      <c r="AK7" s="21" t="s">
        <v>26</v>
      </c>
      <c r="AL7" s="22"/>
      <c r="AM7" s="17" t="s">
        <v>27</v>
      </c>
      <c r="AN7" s="18"/>
      <c r="AO7" s="21" t="s">
        <v>28</v>
      </c>
      <c r="AP7" s="22"/>
      <c r="AQ7" s="21" t="s">
        <v>29</v>
      </c>
      <c r="AR7" s="22"/>
      <c r="AS7" s="21" t="s">
        <v>30</v>
      </c>
      <c r="AT7" s="22"/>
      <c r="AU7" s="17" t="s">
        <v>31</v>
      </c>
      <c r="AV7" s="18"/>
      <c r="AW7" s="21" t="s">
        <v>32</v>
      </c>
      <c r="AX7" s="22"/>
      <c r="AY7" s="17" t="s">
        <v>33</v>
      </c>
      <c r="AZ7" s="18"/>
      <c r="BA7" s="21" t="s">
        <v>34</v>
      </c>
      <c r="BB7" s="22"/>
      <c r="BC7" s="17" t="s">
        <v>35</v>
      </c>
      <c r="BD7" s="18"/>
      <c r="BE7" s="21" t="s">
        <v>36</v>
      </c>
      <c r="BF7" s="22"/>
      <c r="BG7" s="17" t="s">
        <v>37</v>
      </c>
      <c r="BH7" s="18"/>
      <c r="BI7" s="20" t="s">
        <v>38</v>
      </c>
      <c r="BJ7" s="20"/>
      <c r="BK7" s="19" t="s">
        <v>39</v>
      </c>
      <c r="BL7" s="19"/>
      <c r="BM7" s="19" t="s">
        <v>40</v>
      </c>
      <c r="BN7" s="19"/>
      <c r="BO7" s="20" t="s">
        <v>41</v>
      </c>
      <c r="BP7" s="20"/>
      <c r="BQ7" s="19" t="s">
        <v>22</v>
      </c>
      <c r="BR7" s="19"/>
      <c r="BS7" s="19" t="s">
        <v>42</v>
      </c>
      <c r="BT7" s="19"/>
      <c r="BU7" s="19" t="s">
        <v>43</v>
      </c>
      <c r="BV7" s="19"/>
      <c r="BW7" s="19" t="s">
        <v>44</v>
      </c>
      <c r="BX7" s="19"/>
      <c r="BY7" s="20" t="s">
        <v>45</v>
      </c>
      <c r="BZ7" s="20"/>
      <c r="CA7" s="19" t="s">
        <v>46</v>
      </c>
      <c r="CB7" s="19"/>
      <c r="CC7" s="25"/>
      <c r="CD7" s="26"/>
    </row>
    <row r="8" spans="1:82" s="1" customFormat="1" ht="81.75" customHeight="1" x14ac:dyDescent="0.25">
      <c r="A8" s="31"/>
      <c r="B8" s="34"/>
      <c r="C8" s="5" t="s">
        <v>47</v>
      </c>
      <c r="D8" s="5" t="s">
        <v>48</v>
      </c>
      <c r="E8" s="5" t="s">
        <v>47</v>
      </c>
      <c r="F8" s="5" t="s">
        <v>48</v>
      </c>
      <c r="G8" s="6" t="s">
        <v>47</v>
      </c>
      <c r="H8" s="6" t="s">
        <v>48</v>
      </c>
      <c r="I8" s="7" t="s">
        <v>47</v>
      </c>
      <c r="J8" s="5" t="s">
        <v>48</v>
      </c>
      <c r="K8" s="7" t="s">
        <v>47</v>
      </c>
      <c r="L8" s="5" t="s">
        <v>48</v>
      </c>
      <c r="M8" s="5" t="s">
        <v>47</v>
      </c>
      <c r="N8" s="5" t="s">
        <v>48</v>
      </c>
      <c r="O8" s="5" t="s">
        <v>47</v>
      </c>
      <c r="P8" s="5" t="s">
        <v>48</v>
      </c>
      <c r="Q8" s="5" t="s">
        <v>47</v>
      </c>
      <c r="R8" s="5" t="s">
        <v>48</v>
      </c>
      <c r="S8" s="5" t="s">
        <v>47</v>
      </c>
      <c r="T8" s="5" t="s">
        <v>48</v>
      </c>
      <c r="U8" s="5" t="s">
        <v>47</v>
      </c>
      <c r="V8" s="5" t="s">
        <v>48</v>
      </c>
      <c r="W8" s="6" t="s">
        <v>47</v>
      </c>
      <c r="X8" s="6" t="s">
        <v>48</v>
      </c>
      <c r="Y8" s="5" t="s">
        <v>47</v>
      </c>
      <c r="Z8" s="5" t="s">
        <v>48</v>
      </c>
      <c r="AA8" s="5" t="s">
        <v>47</v>
      </c>
      <c r="AB8" s="5" t="s">
        <v>48</v>
      </c>
      <c r="AC8" s="5" t="s">
        <v>47</v>
      </c>
      <c r="AD8" s="5" t="s">
        <v>48</v>
      </c>
      <c r="AE8" s="5" t="s">
        <v>47</v>
      </c>
      <c r="AF8" s="5" t="s">
        <v>48</v>
      </c>
      <c r="AG8" s="5" t="s">
        <v>47</v>
      </c>
      <c r="AH8" s="5" t="s">
        <v>48</v>
      </c>
      <c r="AI8" s="5" t="s">
        <v>47</v>
      </c>
      <c r="AJ8" s="5" t="s">
        <v>48</v>
      </c>
      <c r="AK8" s="5" t="s">
        <v>47</v>
      </c>
      <c r="AL8" s="5" t="s">
        <v>48</v>
      </c>
      <c r="AM8" s="5" t="s">
        <v>47</v>
      </c>
      <c r="AN8" s="5" t="s">
        <v>48</v>
      </c>
      <c r="AO8" s="5" t="s">
        <v>47</v>
      </c>
      <c r="AP8" s="5" t="s">
        <v>48</v>
      </c>
      <c r="AQ8" s="5" t="s">
        <v>47</v>
      </c>
      <c r="AR8" s="5" t="s">
        <v>48</v>
      </c>
      <c r="AS8" s="5" t="s">
        <v>47</v>
      </c>
      <c r="AT8" s="5" t="s">
        <v>48</v>
      </c>
      <c r="AU8" s="5" t="s">
        <v>47</v>
      </c>
      <c r="AV8" s="5" t="s">
        <v>48</v>
      </c>
      <c r="AW8" s="5" t="s">
        <v>47</v>
      </c>
      <c r="AX8" s="5" t="s">
        <v>48</v>
      </c>
      <c r="AY8" s="5" t="s">
        <v>47</v>
      </c>
      <c r="AZ8" s="5" t="s">
        <v>48</v>
      </c>
      <c r="BA8" s="8" t="s">
        <v>47</v>
      </c>
      <c r="BB8" s="8" t="s">
        <v>48</v>
      </c>
      <c r="BC8" s="5" t="s">
        <v>47</v>
      </c>
      <c r="BD8" s="5" t="s">
        <v>48</v>
      </c>
      <c r="BE8" s="5" t="s">
        <v>47</v>
      </c>
      <c r="BF8" s="5" t="s">
        <v>48</v>
      </c>
      <c r="BG8" s="6" t="s">
        <v>47</v>
      </c>
      <c r="BH8" s="6" t="s">
        <v>48</v>
      </c>
      <c r="BI8" s="5" t="s">
        <v>47</v>
      </c>
      <c r="BJ8" s="5" t="s">
        <v>48</v>
      </c>
      <c r="BK8" s="5" t="s">
        <v>47</v>
      </c>
      <c r="BL8" s="5" t="s">
        <v>48</v>
      </c>
      <c r="BM8" s="5" t="s">
        <v>47</v>
      </c>
      <c r="BN8" s="5" t="s">
        <v>48</v>
      </c>
      <c r="BO8" s="8" t="s">
        <v>47</v>
      </c>
      <c r="BP8" s="8" t="s">
        <v>48</v>
      </c>
      <c r="BQ8" s="5" t="s">
        <v>47</v>
      </c>
      <c r="BR8" s="5" t="s">
        <v>48</v>
      </c>
      <c r="BS8" s="5" t="s">
        <v>47</v>
      </c>
      <c r="BT8" s="5" t="s">
        <v>48</v>
      </c>
      <c r="BU8" s="5" t="s">
        <v>47</v>
      </c>
      <c r="BV8" s="5" t="s">
        <v>48</v>
      </c>
      <c r="BW8" s="5" t="s">
        <v>47</v>
      </c>
      <c r="BX8" s="5" t="s">
        <v>48</v>
      </c>
      <c r="BY8" s="5" t="s">
        <v>47</v>
      </c>
      <c r="BZ8" s="5" t="s">
        <v>48</v>
      </c>
      <c r="CA8" s="6" t="s">
        <v>47</v>
      </c>
      <c r="CB8" s="6" t="s">
        <v>48</v>
      </c>
      <c r="CC8" s="6" t="s">
        <v>47</v>
      </c>
      <c r="CD8" s="6" t="s">
        <v>48</v>
      </c>
    </row>
    <row r="9" spans="1:82" s="1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</row>
    <row r="10" spans="1:82" s="11" customFormat="1" x14ac:dyDescent="0.25">
      <c r="A10" s="13">
        <v>1</v>
      </c>
      <c r="B10" s="12">
        <v>44592</v>
      </c>
      <c r="C10" s="13">
        <v>801443.40369000006</v>
      </c>
      <c r="D10" s="13">
        <v>217548.99849999999</v>
      </c>
      <c r="E10" s="13">
        <v>834336.66144000005</v>
      </c>
      <c r="F10" s="13">
        <v>0</v>
      </c>
      <c r="G10" s="13">
        <v>3786867.6080299998</v>
      </c>
      <c r="H10" s="13">
        <v>718123.95</v>
      </c>
      <c r="I10" s="13">
        <v>0</v>
      </c>
      <c r="J10" s="13">
        <v>0</v>
      </c>
      <c r="K10" s="13">
        <v>700000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3334754.2396999998</v>
      </c>
      <c r="T10" s="13">
        <v>3334754.2396999998</v>
      </c>
      <c r="U10" s="13">
        <v>898305.73716999998</v>
      </c>
      <c r="V10" s="13">
        <v>0</v>
      </c>
      <c r="W10" s="13">
        <f t="shared" ref="W10:W30" si="0">C10+E10+G10+I10+K10+M10+O10+Q10+S10-U10</f>
        <v>8559096.175689999</v>
      </c>
      <c r="X10" s="13">
        <f t="shared" ref="X10:X30" si="1">V10+T10+R10+P10+N10+L10+J10+H10+F10+D10</f>
        <v>4270427.1881999997</v>
      </c>
      <c r="Y10" s="13">
        <v>1224874.5337</v>
      </c>
      <c r="Z10" s="13">
        <v>643584.45430300024</v>
      </c>
      <c r="AA10" s="13">
        <v>3786678.6639040001</v>
      </c>
      <c r="AB10" s="13">
        <v>1715733.0059740003</v>
      </c>
      <c r="AC10" s="13">
        <v>909092.50002000004</v>
      </c>
      <c r="AD10" s="13">
        <v>904202.66443</v>
      </c>
      <c r="AE10" s="13">
        <v>0</v>
      </c>
      <c r="AF10" s="13">
        <v>0</v>
      </c>
      <c r="AG10" s="13">
        <v>444116.5111</v>
      </c>
      <c r="AH10" s="13">
        <v>70809.81422</v>
      </c>
      <c r="AI10" s="13">
        <v>0</v>
      </c>
      <c r="AJ10" s="13">
        <v>0</v>
      </c>
      <c r="AK10" s="13">
        <v>0</v>
      </c>
      <c r="AL10" s="13">
        <v>0</v>
      </c>
      <c r="AM10" s="13">
        <v>2318.88726</v>
      </c>
      <c r="AN10" s="13">
        <v>0</v>
      </c>
      <c r="AO10" s="13">
        <v>0</v>
      </c>
      <c r="AP10" s="13">
        <v>0</v>
      </c>
      <c r="AQ10" s="13">
        <v>58.189334000000002</v>
      </c>
      <c r="AR10" s="13">
        <v>0</v>
      </c>
      <c r="AS10" s="13">
        <v>279.57995099999999</v>
      </c>
      <c r="AT10" s="13">
        <v>0</v>
      </c>
      <c r="AU10" s="13">
        <v>15316.527049999999</v>
      </c>
      <c r="AV10" s="13">
        <v>242.33770999999902</v>
      </c>
      <c r="AW10" s="13">
        <v>44281.412270000001</v>
      </c>
      <c r="AX10" s="13">
        <v>44281.412270000001</v>
      </c>
      <c r="AY10" s="13">
        <v>228130.44126000002</v>
      </c>
      <c r="AZ10" s="13">
        <v>41175.500490000013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f t="shared" ref="BG10:BG30" si="2">Y10+AA10+AC10+AE10+AG10+AI10+AK10+AM10+AO10+AQ10+AS10+AU10+AW10+AY10+BA10+BC10+BE10</f>
        <v>6655147.2458490012</v>
      </c>
      <c r="BH10" s="13">
        <f t="shared" ref="BH10:BH30" si="3">Z10+AB10+AD10+AF10+AH10+AJ10+AL10+AN10+AP10+AR10+AT10+AV10+AX10+AZ10+BB10+BD10+BF10</f>
        <v>3420029.1893970007</v>
      </c>
      <c r="BI10" s="13">
        <v>52899.474115000005</v>
      </c>
      <c r="BJ10" s="13">
        <v>20.620260000005363</v>
      </c>
      <c r="BK10" s="13">
        <v>315275.71088500001</v>
      </c>
      <c r="BL10" s="13">
        <v>48106.061614999991</v>
      </c>
      <c r="BM10" s="13">
        <v>0</v>
      </c>
      <c r="BN10" s="13">
        <v>0</v>
      </c>
      <c r="BO10" s="13">
        <v>0</v>
      </c>
      <c r="BP10" s="13">
        <v>0</v>
      </c>
      <c r="BQ10" s="13">
        <v>30083.203430000001</v>
      </c>
      <c r="BR10" s="13">
        <v>19398.823549999997</v>
      </c>
      <c r="BS10" s="13">
        <v>55777.695310000003</v>
      </c>
      <c r="BT10" s="13">
        <v>11078.478910000003</v>
      </c>
      <c r="BU10" s="13">
        <v>406.66566999999998</v>
      </c>
      <c r="BV10" s="13">
        <v>0</v>
      </c>
      <c r="BW10" s="13">
        <v>76144.154760000005</v>
      </c>
      <c r="BX10" s="13">
        <v>73404.632169999997</v>
      </c>
      <c r="BY10" s="13">
        <v>550449.24852999998</v>
      </c>
      <c r="BZ10" s="13">
        <v>420879.05148999998</v>
      </c>
      <c r="CA10" s="13">
        <f t="shared" ref="CA10:CA30" si="4">BI10+BK10+BM10+BO10+BQ10+BS10+BU10+BW10+BY10</f>
        <v>1081036.1527</v>
      </c>
      <c r="CB10" s="13">
        <f t="shared" ref="CB10:CB30" si="5">BJ10+BL10+BN10+BP10+BR10+BT10+BV10+BX10+BZ10</f>
        <v>572887.66799500003</v>
      </c>
      <c r="CC10" s="14">
        <f t="shared" ref="CC10:CC30" si="6">BG10-CA10</f>
        <v>5574111.0931490008</v>
      </c>
      <c r="CD10" s="14">
        <f t="shared" ref="CD10:CD30" si="7">BH10-CB10</f>
        <v>2847141.5214020004</v>
      </c>
    </row>
    <row r="11" spans="1:82" s="1" customFormat="1" x14ac:dyDescent="0.25">
      <c r="A11" s="13">
        <v>2</v>
      </c>
      <c r="B11" s="12">
        <v>44593</v>
      </c>
      <c r="C11" s="13">
        <v>799095.78135000006</v>
      </c>
      <c r="D11" s="13">
        <v>252634.94436000002</v>
      </c>
      <c r="E11" s="13">
        <v>497074.32162</v>
      </c>
      <c r="F11" s="13">
        <v>0</v>
      </c>
      <c r="G11" s="13">
        <v>3769269.0987</v>
      </c>
      <c r="H11" s="13">
        <v>712121.05</v>
      </c>
      <c r="I11" s="13">
        <v>0</v>
      </c>
      <c r="J11" s="13">
        <v>0</v>
      </c>
      <c r="K11" s="13">
        <v>1250000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2644085.8791300002</v>
      </c>
      <c r="T11" s="13">
        <v>2644085.8791300002</v>
      </c>
      <c r="U11" s="13">
        <v>898305.73716999998</v>
      </c>
      <c r="V11" s="13">
        <v>0</v>
      </c>
      <c r="W11" s="13">
        <f t="shared" si="0"/>
        <v>8061219.3436300009</v>
      </c>
      <c r="X11" s="13">
        <f t="shared" si="1"/>
        <v>3608841.8734900001</v>
      </c>
      <c r="Y11" s="13">
        <v>1243719.6718650002</v>
      </c>
      <c r="Z11" s="13">
        <v>633151.0865160001</v>
      </c>
      <c r="AA11" s="13">
        <v>3811420.0756400004</v>
      </c>
      <c r="AB11" s="13">
        <v>1661704.7898540003</v>
      </c>
      <c r="AC11" s="13">
        <v>381126.30864</v>
      </c>
      <c r="AD11" s="13">
        <v>376597.2341</v>
      </c>
      <c r="AE11" s="13">
        <v>1.1399999999999999</v>
      </c>
      <c r="AF11" s="13">
        <v>0</v>
      </c>
      <c r="AG11" s="13">
        <v>455807.94934000005</v>
      </c>
      <c r="AH11" s="13">
        <v>88561.163719999982</v>
      </c>
      <c r="AI11" s="13">
        <v>0</v>
      </c>
      <c r="AJ11" s="13">
        <v>0</v>
      </c>
      <c r="AK11" s="13">
        <v>0</v>
      </c>
      <c r="AL11" s="13">
        <v>0</v>
      </c>
      <c r="AM11" s="13">
        <v>6052.4517800000003</v>
      </c>
      <c r="AN11" s="13">
        <v>0</v>
      </c>
      <c r="AO11" s="13">
        <v>0</v>
      </c>
      <c r="AP11" s="13">
        <v>0</v>
      </c>
      <c r="AQ11" s="13">
        <v>58.189334000000002</v>
      </c>
      <c r="AR11" s="13">
        <v>0</v>
      </c>
      <c r="AS11" s="13">
        <v>176.4</v>
      </c>
      <c r="AT11" s="13">
        <v>0</v>
      </c>
      <c r="AU11" s="13">
        <v>15522.614809999999</v>
      </c>
      <c r="AV11" s="13">
        <v>291.15787999999895</v>
      </c>
      <c r="AW11" s="13">
        <v>61707.642679999997</v>
      </c>
      <c r="AX11" s="13">
        <v>61707.642679999997</v>
      </c>
      <c r="AY11" s="13">
        <v>233927.98552000002</v>
      </c>
      <c r="AZ11" s="13">
        <v>33169.40345000002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f t="shared" si="2"/>
        <v>6209520.4296090007</v>
      </c>
      <c r="BH11" s="13">
        <f t="shared" si="3"/>
        <v>2855182.4782000007</v>
      </c>
      <c r="BI11" s="13">
        <v>62944.360709999994</v>
      </c>
      <c r="BJ11" s="13">
        <v>13.365809999994934</v>
      </c>
      <c r="BK11" s="13">
        <v>260353.84626500003</v>
      </c>
      <c r="BL11" s="13">
        <v>37021.622815000017</v>
      </c>
      <c r="BM11" s="13">
        <v>0</v>
      </c>
      <c r="BN11" s="13">
        <v>0</v>
      </c>
      <c r="BO11" s="13">
        <v>0</v>
      </c>
      <c r="BP11" s="13">
        <v>0</v>
      </c>
      <c r="BQ11" s="13">
        <v>34745.333859999999</v>
      </c>
      <c r="BR11" s="13">
        <v>20719.766070000001</v>
      </c>
      <c r="BS11" s="13">
        <v>123007.88877000001</v>
      </c>
      <c r="BT11" s="13">
        <v>13348.290590000004</v>
      </c>
      <c r="BU11" s="13">
        <v>149.37389000000002</v>
      </c>
      <c r="BV11" s="13">
        <v>0</v>
      </c>
      <c r="BW11" s="13">
        <v>96883.280180000002</v>
      </c>
      <c r="BX11" s="13">
        <v>63246.93680000001</v>
      </c>
      <c r="BY11" s="13">
        <v>637725.52334000007</v>
      </c>
      <c r="BZ11" s="13">
        <v>442293.56209000002</v>
      </c>
      <c r="CA11" s="13">
        <f t="shared" si="4"/>
        <v>1215809.6070150002</v>
      </c>
      <c r="CB11" s="13">
        <f t="shared" si="5"/>
        <v>576643.54417500005</v>
      </c>
      <c r="CC11" s="14">
        <f t="shared" si="6"/>
        <v>4993710.822594</v>
      </c>
      <c r="CD11" s="14">
        <f t="shared" si="7"/>
        <v>2278538.9340250008</v>
      </c>
    </row>
    <row r="12" spans="1:82" s="1" customFormat="1" x14ac:dyDescent="0.25">
      <c r="A12" s="13">
        <v>3</v>
      </c>
      <c r="B12" s="12">
        <v>44594</v>
      </c>
      <c r="C12" s="13">
        <v>849452.76910000003</v>
      </c>
      <c r="D12" s="13">
        <v>260701.12011000002</v>
      </c>
      <c r="E12" s="13">
        <v>727043.5872999999</v>
      </c>
      <c r="F12" s="13">
        <v>0</v>
      </c>
      <c r="G12" s="13">
        <v>3757723.3186099995</v>
      </c>
      <c r="H12" s="13">
        <v>704904.15</v>
      </c>
      <c r="I12" s="13">
        <v>0</v>
      </c>
      <c r="J12" s="13">
        <v>0</v>
      </c>
      <c r="K12" s="13">
        <v>1250000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2704667.517</v>
      </c>
      <c r="T12" s="13">
        <v>2704667.517</v>
      </c>
      <c r="U12" s="13">
        <v>898305.73716999998</v>
      </c>
      <c r="V12" s="13">
        <v>0</v>
      </c>
      <c r="W12" s="13">
        <f t="shared" si="0"/>
        <v>8390581.4548400007</v>
      </c>
      <c r="X12" s="13">
        <f t="shared" si="1"/>
        <v>3670272.7871099999</v>
      </c>
      <c r="Y12" s="13">
        <v>1239046.4942679999</v>
      </c>
      <c r="Z12" s="13">
        <v>622328.718918</v>
      </c>
      <c r="AA12" s="13">
        <v>3882150.6670339997</v>
      </c>
      <c r="AB12" s="13">
        <v>1633711.972902</v>
      </c>
      <c r="AC12" s="13">
        <v>523980.23991</v>
      </c>
      <c r="AD12" s="13">
        <v>519240.08756000007</v>
      </c>
      <c r="AE12" s="13">
        <v>0</v>
      </c>
      <c r="AF12" s="13">
        <v>0</v>
      </c>
      <c r="AG12" s="13">
        <v>388572.79213999998</v>
      </c>
      <c r="AH12" s="13">
        <v>81914.906870000006</v>
      </c>
      <c r="AI12" s="13">
        <v>0</v>
      </c>
      <c r="AJ12" s="13">
        <v>0</v>
      </c>
      <c r="AK12" s="13">
        <v>0</v>
      </c>
      <c r="AL12" s="13">
        <v>0</v>
      </c>
      <c r="AM12" s="13">
        <v>6052.4517800000003</v>
      </c>
      <c r="AN12" s="13">
        <v>0</v>
      </c>
      <c r="AO12" s="13">
        <v>0</v>
      </c>
      <c r="AP12" s="13">
        <v>0</v>
      </c>
      <c r="AQ12" s="13">
        <v>58.189334000000002</v>
      </c>
      <c r="AR12" s="13">
        <v>0</v>
      </c>
      <c r="AS12" s="13">
        <v>176.4</v>
      </c>
      <c r="AT12" s="13">
        <v>0</v>
      </c>
      <c r="AU12" s="13">
        <v>15719.128480000001</v>
      </c>
      <c r="AV12" s="13">
        <v>467.41416000000015</v>
      </c>
      <c r="AW12" s="13">
        <v>36816.259509999996</v>
      </c>
      <c r="AX12" s="13">
        <v>36816.259509999996</v>
      </c>
      <c r="AY12" s="13">
        <v>168122.77429999999</v>
      </c>
      <c r="AZ12" s="13">
        <v>36518.391289999978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f t="shared" si="2"/>
        <v>6260695.3967559999</v>
      </c>
      <c r="BH12" s="13">
        <f t="shared" si="3"/>
        <v>2930997.7512099999</v>
      </c>
      <c r="BI12" s="13">
        <v>55034.428824999995</v>
      </c>
      <c r="BJ12" s="13">
        <v>4.0062499999999996</v>
      </c>
      <c r="BK12" s="13">
        <v>205632.12635499996</v>
      </c>
      <c r="BL12" s="13">
        <v>34479.670989999977</v>
      </c>
      <c r="BM12" s="13">
        <v>0</v>
      </c>
      <c r="BN12" s="13">
        <v>0</v>
      </c>
      <c r="BO12" s="13">
        <v>0</v>
      </c>
      <c r="BP12" s="13">
        <v>0</v>
      </c>
      <c r="BQ12" s="13">
        <v>38920.224449999994</v>
      </c>
      <c r="BR12" s="13">
        <v>29121.829799999996</v>
      </c>
      <c r="BS12" s="13">
        <v>122798.13546</v>
      </c>
      <c r="BT12" s="13">
        <v>13206.346780000002</v>
      </c>
      <c r="BU12" s="13">
        <v>97.454059999999998</v>
      </c>
      <c r="BV12" s="13">
        <v>0</v>
      </c>
      <c r="BW12" s="13">
        <v>51134.400889999997</v>
      </c>
      <c r="BX12" s="13">
        <v>39484.825079999995</v>
      </c>
      <c r="BY12" s="13">
        <v>645723.77662000002</v>
      </c>
      <c r="BZ12" s="13">
        <v>434931.74781999999</v>
      </c>
      <c r="CA12" s="13">
        <f t="shared" si="4"/>
        <v>1119340.54666</v>
      </c>
      <c r="CB12" s="13">
        <f t="shared" si="5"/>
        <v>551228.42671999999</v>
      </c>
      <c r="CC12" s="14">
        <f t="shared" si="6"/>
        <v>5141354.8500960004</v>
      </c>
      <c r="CD12" s="14">
        <f t="shared" si="7"/>
        <v>2379769.32449</v>
      </c>
    </row>
    <row r="13" spans="1:82" s="1" customFormat="1" ht="15" customHeight="1" x14ac:dyDescent="0.25">
      <c r="A13" s="13">
        <v>4</v>
      </c>
      <c r="B13" s="12">
        <v>44595</v>
      </c>
      <c r="C13" s="13">
        <v>776262.85427000001</v>
      </c>
      <c r="D13" s="13">
        <v>260350.34218000001</v>
      </c>
      <c r="E13" s="13">
        <v>443579.76316000003</v>
      </c>
      <c r="F13" s="13">
        <v>0</v>
      </c>
      <c r="G13" s="13">
        <v>3311487.4072599998</v>
      </c>
      <c r="H13" s="13">
        <v>704737.5</v>
      </c>
      <c r="I13" s="13">
        <v>0</v>
      </c>
      <c r="J13" s="13">
        <v>0</v>
      </c>
      <c r="K13" s="13">
        <v>2300000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2844125.9479100001</v>
      </c>
      <c r="T13" s="13">
        <v>2844125.9479100001</v>
      </c>
      <c r="U13" s="13">
        <v>898305.73716999998</v>
      </c>
      <c r="V13" s="13">
        <v>0</v>
      </c>
      <c r="W13" s="13">
        <f t="shared" si="0"/>
        <v>8777150.2354300003</v>
      </c>
      <c r="X13" s="13">
        <f t="shared" si="1"/>
        <v>3809213.7900900003</v>
      </c>
      <c r="Y13" s="13">
        <v>1207571.2987980002</v>
      </c>
      <c r="Z13" s="13">
        <v>617367.64809699985</v>
      </c>
      <c r="AA13" s="13">
        <v>3981918.3100820007</v>
      </c>
      <c r="AB13" s="13">
        <v>1650980.2577540001</v>
      </c>
      <c r="AC13" s="13">
        <v>642365.01636999997</v>
      </c>
      <c r="AD13" s="13">
        <v>637630.76301</v>
      </c>
      <c r="AE13" s="13">
        <v>0</v>
      </c>
      <c r="AF13" s="13">
        <v>0</v>
      </c>
      <c r="AG13" s="13">
        <v>413972.34886999999</v>
      </c>
      <c r="AH13" s="13">
        <v>84006.384570000038</v>
      </c>
      <c r="AI13" s="13">
        <v>0</v>
      </c>
      <c r="AJ13" s="13">
        <v>0</v>
      </c>
      <c r="AK13" s="13">
        <v>0</v>
      </c>
      <c r="AL13" s="13">
        <v>0</v>
      </c>
      <c r="AM13" s="13">
        <v>6052.4517800000003</v>
      </c>
      <c r="AN13" s="13">
        <v>0</v>
      </c>
      <c r="AO13" s="13">
        <v>0</v>
      </c>
      <c r="AP13" s="13">
        <v>0</v>
      </c>
      <c r="AQ13" s="13">
        <v>58.189334000000002</v>
      </c>
      <c r="AR13" s="13">
        <v>0</v>
      </c>
      <c r="AS13" s="13">
        <v>176.4</v>
      </c>
      <c r="AT13" s="13">
        <v>0</v>
      </c>
      <c r="AU13" s="13">
        <v>15181.592640000001</v>
      </c>
      <c r="AV13" s="13">
        <v>332.83898000000045</v>
      </c>
      <c r="AW13" s="13">
        <v>16694.296849999999</v>
      </c>
      <c r="AX13" s="13">
        <v>16694.296849999999</v>
      </c>
      <c r="AY13" s="15">
        <v>168903.29303</v>
      </c>
      <c r="AZ13" s="15">
        <v>31327.636300000013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3">
        <f t="shared" si="2"/>
        <v>6452893.1977540022</v>
      </c>
      <c r="BH13" s="13">
        <f t="shared" si="3"/>
        <v>3038339.825561</v>
      </c>
      <c r="BI13" s="15">
        <v>53949.334454999997</v>
      </c>
      <c r="BJ13" s="15">
        <v>3.9868899999996645</v>
      </c>
      <c r="BK13" s="15">
        <v>216297.46318499997</v>
      </c>
      <c r="BL13" s="15">
        <v>35172.721994999993</v>
      </c>
      <c r="BM13" s="15">
        <v>0</v>
      </c>
      <c r="BN13" s="15">
        <v>0</v>
      </c>
      <c r="BO13" s="15">
        <v>0</v>
      </c>
      <c r="BP13" s="15">
        <v>0</v>
      </c>
      <c r="BQ13" s="15">
        <v>40709.65406999999</v>
      </c>
      <c r="BR13" s="15">
        <v>31581.438109999999</v>
      </c>
      <c r="BS13" s="15">
        <v>122771.25154000001</v>
      </c>
      <c r="BT13" s="15">
        <v>13179.46286</v>
      </c>
      <c r="BU13" s="15">
        <v>90.87867</v>
      </c>
      <c r="BV13" s="15">
        <v>0</v>
      </c>
      <c r="BW13" s="15">
        <v>43432.306750000003</v>
      </c>
      <c r="BX13" s="15">
        <v>19946.26384</v>
      </c>
      <c r="BY13" s="15">
        <v>562542.32735000004</v>
      </c>
      <c r="BZ13" s="15">
        <v>424142.96260000003</v>
      </c>
      <c r="CA13" s="13">
        <f t="shared" si="4"/>
        <v>1039793.2160199999</v>
      </c>
      <c r="CB13" s="13">
        <f t="shared" si="5"/>
        <v>524026.83629500004</v>
      </c>
      <c r="CC13" s="14">
        <f t="shared" si="6"/>
        <v>5413099.981734002</v>
      </c>
      <c r="CD13" s="14">
        <f t="shared" si="7"/>
        <v>2514312.9892659998</v>
      </c>
    </row>
    <row r="14" spans="1:82" s="1" customFormat="1" x14ac:dyDescent="0.25">
      <c r="A14" s="13">
        <v>5</v>
      </c>
      <c r="B14" s="12">
        <v>44596</v>
      </c>
      <c r="C14" s="13">
        <v>782998.23032000009</v>
      </c>
      <c r="D14" s="13">
        <v>262056.87623000008</v>
      </c>
      <c r="E14" s="13">
        <v>459558.32418</v>
      </c>
      <c r="F14" s="13">
        <v>0</v>
      </c>
      <c r="G14" s="13">
        <v>2962343.5361299999</v>
      </c>
      <c r="H14" s="13">
        <v>353560.9</v>
      </c>
      <c r="I14" s="13">
        <v>0</v>
      </c>
      <c r="J14" s="13">
        <v>0</v>
      </c>
      <c r="K14" s="13">
        <v>2200000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3441986.4415899999</v>
      </c>
      <c r="T14" s="13">
        <v>3441986.4415899999</v>
      </c>
      <c r="U14" s="13">
        <v>898305.73716999998</v>
      </c>
      <c r="V14" s="13">
        <v>0</v>
      </c>
      <c r="W14" s="13">
        <f t="shared" si="0"/>
        <v>8948580.7950500008</v>
      </c>
      <c r="X14" s="13">
        <f t="shared" si="1"/>
        <v>4057604.2178199999</v>
      </c>
      <c r="Y14" s="13">
        <v>1199473.1045840001</v>
      </c>
      <c r="Z14" s="13">
        <v>616308.14782500011</v>
      </c>
      <c r="AA14" s="13">
        <v>3999437.8627900006</v>
      </c>
      <c r="AB14" s="13">
        <v>1691563.6277660001</v>
      </c>
      <c r="AC14" s="13">
        <v>749046.41150000005</v>
      </c>
      <c r="AD14" s="13">
        <v>744327.14623000007</v>
      </c>
      <c r="AE14" s="13">
        <v>0</v>
      </c>
      <c r="AF14" s="13">
        <v>0</v>
      </c>
      <c r="AG14" s="13">
        <v>363924.25485999993</v>
      </c>
      <c r="AH14" s="13">
        <v>87491.260819999996</v>
      </c>
      <c r="AI14" s="13">
        <v>0</v>
      </c>
      <c r="AJ14" s="13">
        <v>0</v>
      </c>
      <c r="AK14" s="13">
        <v>0</v>
      </c>
      <c r="AL14" s="13">
        <v>0</v>
      </c>
      <c r="AM14" s="13">
        <v>6052.4517800000003</v>
      </c>
      <c r="AN14" s="13">
        <v>0</v>
      </c>
      <c r="AO14" s="13">
        <v>0</v>
      </c>
      <c r="AP14" s="13">
        <v>0</v>
      </c>
      <c r="AQ14" s="13">
        <v>58.189334000000002</v>
      </c>
      <c r="AR14" s="13">
        <v>0</v>
      </c>
      <c r="AS14" s="13">
        <v>176.4</v>
      </c>
      <c r="AT14" s="13">
        <v>0</v>
      </c>
      <c r="AU14" s="13">
        <v>17346.565559999999</v>
      </c>
      <c r="AV14" s="13">
        <v>342.13994999999926</v>
      </c>
      <c r="AW14" s="13">
        <v>45508.441180000002</v>
      </c>
      <c r="AX14" s="13">
        <v>45508.441180000002</v>
      </c>
      <c r="AY14" s="15">
        <v>196117.49202999999</v>
      </c>
      <c r="AZ14" s="15">
        <v>58636.576030000004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3">
        <f t="shared" si="2"/>
        <v>6577141.1736180019</v>
      </c>
      <c r="BH14" s="13">
        <f t="shared" si="3"/>
        <v>3244177.3398010004</v>
      </c>
      <c r="BI14" s="15">
        <v>52516.54032</v>
      </c>
      <c r="BJ14" s="15">
        <v>3.99669000000041</v>
      </c>
      <c r="BK14" s="15">
        <v>215736.373445</v>
      </c>
      <c r="BL14" s="15">
        <v>36229.562795000005</v>
      </c>
      <c r="BM14" s="15">
        <v>0</v>
      </c>
      <c r="BN14" s="15">
        <v>0</v>
      </c>
      <c r="BO14" s="15">
        <v>0</v>
      </c>
      <c r="BP14" s="15">
        <v>0</v>
      </c>
      <c r="BQ14" s="15">
        <v>42398.687259999999</v>
      </c>
      <c r="BR14" s="15">
        <v>31895.051729999999</v>
      </c>
      <c r="BS14" s="15">
        <v>113622.38294000001</v>
      </c>
      <c r="BT14" s="15">
        <v>4030.5942600000053</v>
      </c>
      <c r="BU14" s="15">
        <v>113.51196</v>
      </c>
      <c r="BV14" s="15">
        <v>0</v>
      </c>
      <c r="BW14" s="15">
        <v>54750.591220000002</v>
      </c>
      <c r="BX14" s="15">
        <v>49196.243999999999</v>
      </c>
      <c r="BY14" s="15">
        <v>564252.05184000009</v>
      </c>
      <c r="BZ14" s="15">
        <v>419775.49752999999</v>
      </c>
      <c r="CA14" s="13">
        <f t="shared" si="4"/>
        <v>1043390.1389850001</v>
      </c>
      <c r="CB14" s="13">
        <f t="shared" si="5"/>
        <v>541130.94700499997</v>
      </c>
      <c r="CC14" s="14">
        <f t="shared" si="6"/>
        <v>5533751.0346330013</v>
      </c>
      <c r="CD14" s="14">
        <f t="shared" si="7"/>
        <v>2703046.3927960005</v>
      </c>
    </row>
    <row r="15" spans="1:82" s="1" customFormat="1" x14ac:dyDescent="0.25">
      <c r="A15" s="13">
        <v>6</v>
      </c>
      <c r="B15" s="12">
        <v>44599</v>
      </c>
      <c r="C15" s="13">
        <v>791435.85564999992</v>
      </c>
      <c r="D15" s="13">
        <v>261558.37776</v>
      </c>
      <c r="E15" s="13">
        <v>658551.70108999999</v>
      </c>
      <c r="F15" s="13">
        <v>0</v>
      </c>
      <c r="G15" s="13">
        <v>2958224.3087799996</v>
      </c>
      <c r="H15" s="13">
        <v>351117.8</v>
      </c>
      <c r="I15" s="13">
        <v>0</v>
      </c>
      <c r="J15" s="13">
        <v>0</v>
      </c>
      <c r="K15" s="13">
        <v>2500000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3378020.6509200004</v>
      </c>
      <c r="T15" s="13">
        <v>3378020.6509200004</v>
      </c>
      <c r="U15" s="13">
        <v>898305.73716999998</v>
      </c>
      <c r="V15" s="13">
        <v>0</v>
      </c>
      <c r="W15" s="13">
        <f t="shared" si="0"/>
        <v>9387926.7792700008</v>
      </c>
      <c r="X15" s="13">
        <f t="shared" si="1"/>
        <v>3990696.8286800003</v>
      </c>
      <c r="Y15" s="13">
        <v>1218451.1302190002</v>
      </c>
      <c r="Z15" s="13">
        <v>613847.72545299993</v>
      </c>
      <c r="AA15" s="13">
        <v>4102871.2346859998</v>
      </c>
      <c r="AB15" s="13">
        <v>1700137.6162340001</v>
      </c>
      <c r="AC15" s="13">
        <v>788227.39392999979</v>
      </c>
      <c r="AD15" s="13">
        <v>783513.88738999981</v>
      </c>
      <c r="AE15" s="13">
        <v>86.459600000000009</v>
      </c>
      <c r="AF15" s="13">
        <v>0</v>
      </c>
      <c r="AG15" s="13">
        <v>402465.16424999997</v>
      </c>
      <c r="AH15" s="13">
        <v>90244.105409999989</v>
      </c>
      <c r="AI15" s="13">
        <v>0</v>
      </c>
      <c r="AJ15" s="13">
        <v>0</v>
      </c>
      <c r="AK15" s="13">
        <v>0</v>
      </c>
      <c r="AL15" s="13">
        <v>0</v>
      </c>
      <c r="AM15" s="13">
        <v>6052.4517800000003</v>
      </c>
      <c r="AN15" s="13">
        <v>0</v>
      </c>
      <c r="AO15" s="13">
        <v>0</v>
      </c>
      <c r="AP15" s="13">
        <v>0</v>
      </c>
      <c r="AQ15" s="13">
        <v>58.189334000000002</v>
      </c>
      <c r="AR15" s="13">
        <v>0</v>
      </c>
      <c r="AS15" s="13">
        <v>176.4</v>
      </c>
      <c r="AT15" s="13">
        <v>0</v>
      </c>
      <c r="AU15" s="13">
        <v>14959.79026</v>
      </c>
      <c r="AV15" s="13">
        <v>293.64475999999979</v>
      </c>
      <c r="AW15" s="13">
        <v>152629.84409</v>
      </c>
      <c r="AX15" s="13">
        <v>152629.84409</v>
      </c>
      <c r="AY15" s="15">
        <v>199635.78766</v>
      </c>
      <c r="AZ15" s="15">
        <v>15058.229340000004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3">
        <f t="shared" si="2"/>
        <v>6885613.8458089996</v>
      </c>
      <c r="BH15" s="13">
        <f t="shared" si="3"/>
        <v>3355725.0526769995</v>
      </c>
      <c r="BI15" s="15">
        <v>55072.754694999996</v>
      </c>
      <c r="BJ15" s="15">
        <v>3.9801500000003727</v>
      </c>
      <c r="BK15" s="15">
        <v>214248.24247999999</v>
      </c>
      <c r="BL15" s="15">
        <v>38003.680965</v>
      </c>
      <c r="BM15" s="15">
        <v>0</v>
      </c>
      <c r="BN15" s="15">
        <v>0</v>
      </c>
      <c r="BO15" s="15">
        <v>0</v>
      </c>
      <c r="BP15" s="15">
        <v>0</v>
      </c>
      <c r="BQ15" s="15">
        <v>42706.634210000004</v>
      </c>
      <c r="BR15" s="15">
        <v>31864.404880000002</v>
      </c>
      <c r="BS15" s="15">
        <v>0</v>
      </c>
      <c r="BT15" s="15">
        <v>0</v>
      </c>
      <c r="BU15" s="15">
        <v>281.39441999999997</v>
      </c>
      <c r="BV15" s="15">
        <v>0</v>
      </c>
      <c r="BW15" s="15">
        <v>169358.49514000001</v>
      </c>
      <c r="BX15" s="15">
        <v>155592.40568</v>
      </c>
      <c r="BY15" s="15">
        <v>563050.89947000006</v>
      </c>
      <c r="BZ15" s="15">
        <v>419925.69060999999</v>
      </c>
      <c r="CA15" s="13">
        <f t="shared" si="4"/>
        <v>1044718.4204150001</v>
      </c>
      <c r="CB15" s="13">
        <f t="shared" si="5"/>
        <v>645390.16228499997</v>
      </c>
      <c r="CC15" s="14">
        <f t="shared" si="6"/>
        <v>5840895.4253939996</v>
      </c>
      <c r="CD15" s="14">
        <f t="shared" si="7"/>
        <v>2710334.8903919994</v>
      </c>
    </row>
    <row r="16" spans="1:82" s="1" customFormat="1" ht="17.25" customHeight="1" x14ac:dyDescent="0.25">
      <c r="A16" s="13">
        <v>7</v>
      </c>
      <c r="B16" s="12">
        <v>44600</v>
      </c>
      <c r="C16" s="13">
        <v>785696.73777999997</v>
      </c>
      <c r="D16" s="13">
        <v>295320.46678999998</v>
      </c>
      <c r="E16" s="13">
        <v>472599.47288999998</v>
      </c>
      <c r="F16" s="13">
        <v>0</v>
      </c>
      <c r="G16" s="13">
        <v>2961839.98312</v>
      </c>
      <c r="H16" s="13">
        <v>355019.5</v>
      </c>
      <c r="I16" s="13">
        <v>0</v>
      </c>
      <c r="J16" s="13">
        <v>0</v>
      </c>
      <c r="K16" s="13">
        <v>3200000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2995331.6794500002</v>
      </c>
      <c r="T16" s="13">
        <v>2995331.6794500002</v>
      </c>
      <c r="U16" s="13">
        <v>898305.73716999998</v>
      </c>
      <c r="V16" s="13">
        <v>0</v>
      </c>
      <c r="W16" s="13">
        <f t="shared" si="0"/>
        <v>9517162.13607</v>
      </c>
      <c r="X16" s="13">
        <f t="shared" si="1"/>
        <v>3645671.6462400001</v>
      </c>
      <c r="Y16" s="13">
        <v>1254423.4022609999</v>
      </c>
      <c r="Z16" s="13">
        <v>621980.69570799998</v>
      </c>
      <c r="AA16" s="13">
        <v>4200753.736072001</v>
      </c>
      <c r="AB16" s="13">
        <v>1652293.9400500003</v>
      </c>
      <c r="AC16" s="13">
        <v>576505.73725999997</v>
      </c>
      <c r="AD16" s="13">
        <v>571534.84609000001</v>
      </c>
      <c r="AE16" s="13">
        <v>254.56082999999998</v>
      </c>
      <c r="AF16" s="13">
        <v>0</v>
      </c>
      <c r="AG16" s="13">
        <v>515978.79009000002</v>
      </c>
      <c r="AH16" s="13">
        <v>90565.180070000017</v>
      </c>
      <c r="AI16" s="13">
        <v>0</v>
      </c>
      <c r="AJ16" s="13">
        <v>0</v>
      </c>
      <c r="AK16" s="13">
        <v>0</v>
      </c>
      <c r="AL16" s="13">
        <v>0</v>
      </c>
      <c r="AM16" s="13">
        <v>6052.4517800000003</v>
      </c>
      <c r="AN16" s="13">
        <v>0</v>
      </c>
      <c r="AO16" s="13">
        <v>0</v>
      </c>
      <c r="AP16" s="13">
        <v>0</v>
      </c>
      <c r="AQ16" s="13">
        <v>58.189334000000002</v>
      </c>
      <c r="AR16" s="13">
        <v>0</v>
      </c>
      <c r="AS16" s="13">
        <v>26.4</v>
      </c>
      <c r="AT16" s="13">
        <v>0</v>
      </c>
      <c r="AU16" s="13">
        <v>10968.630000000001</v>
      </c>
      <c r="AV16" s="13">
        <v>291.92529000000098</v>
      </c>
      <c r="AW16" s="13">
        <v>200803.97049000001</v>
      </c>
      <c r="AX16" s="13">
        <v>200803.97049000001</v>
      </c>
      <c r="AY16" s="15">
        <v>200610.41012000002</v>
      </c>
      <c r="AZ16" s="15">
        <v>12109.238499999999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3">
        <f t="shared" si="2"/>
        <v>6966436.278237002</v>
      </c>
      <c r="BH16" s="13">
        <f t="shared" si="3"/>
        <v>3149579.7961980011</v>
      </c>
      <c r="BI16" s="15">
        <v>52114.764529999993</v>
      </c>
      <c r="BJ16" s="15">
        <v>3.9627900000000373</v>
      </c>
      <c r="BK16" s="15">
        <v>198147.822915</v>
      </c>
      <c r="BL16" s="15">
        <v>34817.817035</v>
      </c>
      <c r="BM16" s="15">
        <v>0</v>
      </c>
      <c r="BN16" s="15">
        <v>0</v>
      </c>
      <c r="BO16" s="15">
        <v>0</v>
      </c>
      <c r="BP16" s="15">
        <v>0</v>
      </c>
      <c r="BQ16" s="15">
        <v>49432.908450000003</v>
      </c>
      <c r="BR16" s="15">
        <v>34762.453070000003</v>
      </c>
      <c r="BS16" s="15">
        <v>111529.41998000001</v>
      </c>
      <c r="BT16" s="15">
        <v>4047.2222999999972</v>
      </c>
      <c r="BU16" s="15">
        <v>153.73089000000002</v>
      </c>
      <c r="BV16" s="15">
        <v>0</v>
      </c>
      <c r="BW16" s="15">
        <v>232780.62105000002</v>
      </c>
      <c r="BX16" s="15">
        <v>205124.65949000002</v>
      </c>
      <c r="BY16" s="15">
        <v>637864.85947999998</v>
      </c>
      <c r="BZ16" s="15">
        <v>435431.60628999997</v>
      </c>
      <c r="CA16" s="13">
        <f t="shared" si="4"/>
        <v>1282024.127295</v>
      </c>
      <c r="CB16" s="13">
        <f t="shared" si="5"/>
        <v>714187.72097499995</v>
      </c>
      <c r="CC16" s="14">
        <f t="shared" si="6"/>
        <v>5684412.1509420015</v>
      </c>
      <c r="CD16" s="14">
        <f t="shared" si="7"/>
        <v>2435392.0752230012</v>
      </c>
    </row>
    <row r="17" spans="1:82" s="1" customFormat="1" x14ac:dyDescent="0.25">
      <c r="A17" s="13">
        <v>8</v>
      </c>
      <c r="B17" s="12">
        <v>44601</v>
      </c>
      <c r="C17" s="13">
        <v>843630.27429999993</v>
      </c>
      <c r="D17" s="13">
        <v>336635.88090999995</v>
      </c>
      <c r="E17" s="13">
        <v>251010.94485</v>
      </c>
      <c r="F17" s="13">
        <v>0</v>
      </c>
      <c r="G17" s="13">
        <v>2958199.4636399997</v>
      </c>
      <c r="H17" s="13">
        <v>352796.4</v>
      </c>
      <c r="I17" s="13">
        <v>0</v>
      </c>
      <c r="J17" s="13">
        <v>0</v>
      </c>
      <c r="K17" s="13">
        <v>3450000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3502685.1663299999</v>
      </c>
      <c r="T17" s="13">
        <v>3502685.1663299999</v>
      </c>
      <c r="U17" s="13">
        <v>898305.73716999998</v>
      </c>
      <c r="V17" s="13">
        <v>0</v>
      </c>
      <c r="W17" s="13">
        <f t="shared" si="0"/>
        <v>10107220.111950001</v>
      </c>
      <c r="X17" s="13">
        <f t="shared" si="1"/>
        <v>4192117.4472399997</v>
      </c>
      <c r="Y17" s="13">
        <v>1242313.5098020001</v>
      </c>
      <c r="Z17" s="13">
        <v>624342.34308100003</v>
      </c>
      <c r="AA17" s="13">
        <v>4411384.3200340001</v>
      </c>
      <c r="AB17" s="13">
        <v>1831339.8893079998</v>
      </c>
      <c r="AC17" s="13">
        <v>718188.24780999997</v>
      </c>
      <c r="AD17" s="13">
        <v>713259.35464000003</v>
      </c>
      <c r="AE17" s="13">
        <v>2.9638</v>
      </c>
      <c r="AF17" s="13">
        <v>0</v>
      </c>
      <c r="AG17" s="13">
        <v>520922.34192000004</v>
      </c>
      <c r="AH17" s="13">
        <v>101965.40554000002</v>
      </c>
      <c r="AI17" s="13">
        <v>0</v>
      </c>
      <c r="AJ17" s="13">
        <v>0</v>
      </c>
      <c r="AK17" s="13">
        <v>0</v>
      </c>
      <c r="AL17" s="13">
        <v>0</v>
      </c>
      <c r="AM17" s="13">
        <v>6052.4517800000003</v>
      </c>
      <c r="AN17" s="13">
        <v>0</v>
      </c>
      <c r="AO17" s="13">
        <v>0</v>
      </c>
      <c r="AP17" s="13">
        <v>0</v>
      </c>
      <c r="AQ17" s="13">
        <v>58.189334000000002</v>
      </c>
      <c r="AR17" s="13">
        <v>0</v>
      </c>
      <c r="AS17" s="13">
        <v>26.4</v>
      </c>
      <c r="AT17" s="13">
        <v>0</v>
      </c>
      <c r="AU17" s="13">
        <v>11262.147569999999</v>
      </c>
      <c r="AV17" s="13">
        <v>295.62803999999909</v>
      </c>
      <c r="AW17" s="13">
        <v>85370.128190000003</v>
      </c>
      <c r="AX17" s="13">
        <v>85370.128190000003</v>
      </c>
      <c r="AY17" s="15">
        <v>260638.8155</v>
      </c>
      <c r="AZ17" s="15">
        <v>29673.824200000017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3">
        <f t="shared" si="2"/>
        <v>7256219.5157399997</v>
      </c>
      <c r="BH17" s="13">
        <f t="shared" si="3"/>
        <v>3386246.5729990001</v>
      </c>
      <c r="BI17" s="15">
        <v>51312.787409999997</v>
      </c>
      <c r="BJ17" s="15">
        <v>3.9420899999998511</v>
      </c>
      <c r="BK17" s="15">
        <v>201705.67130500003</v>
      </c>
      <c r="BL17" s="15">
        <v>33465.615275000018</v>
      </c>
      <c r="BM17" s="15">
        <v>0</v>
      </c>
      <c r="BN17" s="15">
        <v>0</v>
      </c>
      <c r="BO17" s="15">
        <v>0</v>
      </c>
      <c r="BP17" s="15">
        <v>0</v>
      </c>
      <c r="BQ17" s="15">
        <v>45843.072140000004</v>
      </c>
      <c r="BR17" s="15">
        <v>36490.649890000001</v>
      </c>
      <c r="BS17" s="15">
        <v>111504.07664</v>
      </c>
      <c r="BT17" s="15">
        <v>4021.8789599999936</v>
      </c>
      <c r="BU17" s="15">
        <v>144.47730999999999</v>
      </c>
      <c r="BV17" s="15">
        <v>0</v>
      </c>
      <c r="BW17" s="15">
        <v>97840.98520000001</v>
      </c>
      <c r="BX17" s="15">
        <v>87316.053310000003</v>
      </c>
      <c r="BY17" s="15">
        <v>600347.64610000001</v>
      </c>
      <c r="BZ17" s="15">
        <v>431271.88043999998</v>
      </c>
      <c r="CA17" s="13">
        <f t="shared" si="4"/>
        <v>1108698.7161050001</v>
      </c>
      <c r="CB17" s="13">
        <f t="shared" si="5"/>
        <v>592570.01996499998</v>
      </c>
      <c r="CC17" s="14">
        <f t="shared" si="6"/>
        <v>6147520.7996349996</v>
      </c>
      <c r="CD17" s="14">
        <f t="shared" si="7"/>
        <v>2793676.5530340001</v>
      </c>
    </row>
    <row r="18" spans="1:82" s="1" customFormat="1" ht="12.75" customHeight="1" x14ac:dyDescent="0.25">
      <c r="A18" s="13">
        <v>9</v>
      </c>
      <c r="B18" s="12">
        <v>44602</v>
      </c>
      <c r="C18" s="13">
        <v>842178.72156999994</v>
      </c>
      <c r="D18" s="13">
        <v>311888.93047999998</v>
      </c>
      <c r="E18" s="13">
        <v>190965.37059000001</v>
      </c>
      <c r="F18" s="13">
        <v>0</v>
      </c>
      <c r="G18" s="13">
        <v>2956437.96808</v>
      </c>
      <c r="H18" s="13">
        <v>351180.5</v>
      </c>
      <c r="I18" s="13">
        <v>0</v>
      </c>
      <c r="J18" s="13">
        <v>0</v>
      </c>
      <c r="K18" s="13">
        <v>3750000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3126527.3051999998</v>
      </c>
      <c r="T18" s="13">
        <v>3126527.3051999998</v>
      </c>
      <c r="U18" s="13">
        <v>898305.73716999998</v>
      </c>
      <c r="V18" s="13">
        <v>0</v>
      </c>
      <c r="W18" s="13">
        <f t="shared" si="0"/>
        <v>9967803.6282700002</v>
      </c>
      <c r="X18" s="13">
        <f t="shared" si="1"/>
        <v>3789596.7356799999</v>
      </c>
      <c r="Y18" s="13">
        <v>1248698.2295280001</v>
      </c>
      <c r="Z18" s="13">
        <v>625787.10791399993</v>
      </c>
      <c r="AA18" s="13">
        <v>4343526.1918939995</v>
      </c>
      <c r="AB18" s="13">
        <v>1652036.0011679996</v>
      </c>
      <c r="AC18" s="13">
        <v>745525.76804000011</v>
      </c>
      <c r="AD18" s="13">
        <v>740652.95892000012</v>
      </c>
      <c r="AE18" s="13">
        <v>2.1549</v>
      </c>
      <c r="AF18" s="13">
        <v>0</v>
      </c>
      <c r="AG18" s="13">
        <v>495151.05873000005</v>
      </c>
      <c r="AH18" s="13">
        <v>100970.22425000003</v>
      </c>
      <c r="AI18" s="13">
        <v>0</v>
      </c>
      <c r="AJ18" s="13">
        <v>0</v>
      </c>
      <c r="AK18" s="13">
        <v>0</v>
      </c>
      <c r="AL18" s="13">
        <v>0</v>
      </c>
      <c r="AM18" s="13">
        <v>6052.4517800000003</v>
      </c>
      <c r="AN18" s="13">
        <v>0</v>
      </c>
      <c r="AO18" s="13">
        <v>0</v>
      </c>
      <c r="AP18" s="13">
        <v>0</v>
      </c>
      <c r="AQ18" s="13">
        <v>58.189334000000002</v>
      </c>
      <c r="AR18" s="13">
        <v>0</v>
      </c>
      <c r="AS18" s="13">
        <v>26.4</v>
      </c>
      <c r="AT18" s="13">
        <v>0</v>
      </c>
      <c r="AU18" s="13">
        <v>11202.479059999998</v>
      </c>
      <c r="AV18" s="13">
        <v>305.0815299999993</v>
      </c>
      <c r="AW18" s="13">
        <v>34842.013879999999</v>
      </c>
      <c r="AX18" s="13">
        <v>34842.013879999999</v>
      </c>
      <c r="AY18" s="15">
        <v>200153.38632999998</v>
      </c>
      <c r="AZ18" s="15">
        <v>13002.388939999997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3">
        <f t="shared" si="2"/>
        <v>7085238.3234760007</v>
      </c>
      <c r="BH18" s="13">
        <f t="shared" si="3"/>
        <v>3167595.7766019995</v>
      </c>
      <c r="BI18" s="15">
        <v>50707.89766499999</v>
      </c>
      <c r="BJ18" s="15">
        <v>3.9539999999944122</v>
      </c>
      <c r="BK18" s="15">
        <v>200901.45243</v>
      </c>
      <c r="BL18" s="15">
        <v>32916.383979999991</v>
      </c>
      <c r="BM18" s="15">
        <v>0</v>
      </c>
      <c r="BN18" s="15">
        <v>0</v>
      </c>
      <c r="BO18" s="15">
        <v>0</v>
      </c>
      <c r="BP18" s="15">
        <v>0</v>
      </c>
      <c r="BQ18" s="15">
        <v>45100.96458</v>
      </c>
      <c r="BR18" s="15">
        <v>36489.622920000002</v>
      </c>
      <c r="BS18" s="15">
        <v>111485.65538000001</v>
      </c>
      <c r="BT18" s="15">
        <v>4003.4577000000031</v>
      </c>
      <c r="BU18" s="15">
        <v>147.72503</v>
      </c>
      <c r="BV18" s="15">
        <v>0</v>
      </c>
      <c r="BW18" s="15">
        <v>45524.021630000003</v>
      </c>
      <c r="BX18" s="15">
        <v>37478.563240000003</v>
      </c>
      <c r="BY18" s="15">
        <v>579573.22447999998</v>
      </c>
      <c r="BZ18" s="15">
        <v>426183.33209000004</v>
      </c>
      <c r="CA18" s="13">
        <f t="shared" si="4"/>
        <v>1033440.941195</v>
      </c>
      <c r="CB18" s="13">
        <f t="shared" si="5"/>
        <v>537075.31393000006</v>
      </c>
      <c r="CC18" s="14">
        <f t="shared" si="6"/>
        <v>6051797.3822810007</v>
      </c>
      <c r="CD18" s="14">
        <f t="shared" si="7"/>
        <v>2630520.4626719994</v>
      </c>
    </row>
    <row r="19" spans="1:82" s="1" customFormat="1" x14ac:dyDescent="0.25">
      <c r="A19" s="13">
        <v>10</v>
      </c>
      <c r="B19" s="12">
        <v>44603</v>
      </c>
      <c r="C19" s="13">
        <v>838291.14415000007</v>
      </c>
      <c r="D19" s="13">
        <v>300531.63146000006</v>
      </c>
      <c r="E19" s="13">
        <v>2483672.0317500001</v>
      </c>
      <c r="F19" s="13">
        <v>0</v>
      </c>
      <c r="G19" s="13">
        <v>2958200.0041</v>
      </c>
      <c r="H19" s="13">
        <v>351956</v>
      </c>
      <c r="I19" s="13">
        <v>0</v>
      </c>
      <c r="J19" s="13">
        <v>0</v>
      </c>
      <c r="K19" s="13">
        <v>1250000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3057723.2590499995</v>
      </c>
      <c r="T19" s="13">
        <v>3057723.2590499995</v>
      </c>
      <c r="U19" s="13">
        <v>950161.98141000001</v>
      </c>
      <c r="V19" s="13">
        <v>0</v>
      </c>
      <c r="W19" s="13">
        <f t="shared" si="0"/>
        <v>9637724.4576399997</v>
      </c>
      <c r="X19" s="13">
        <f t="shared" si="1"/>
        <v>3710210.8905099994</v>
      </c>
      <c r="Y19" s="13">
        <v>1312603.7506430002</v>
      </c>
      <c r="Z19" s="13">
        <v>627246.20522500016</v>
      </c>
      <c r="AA19" s="13">
        <v>4100543.7023700005</v>
      </c>
      <c r="AB19" s="13">
        <v>1611790.4553759999</v>
      </c>
      <c r="AC19" s="13">
        <v>764202.24060999986</v>
      </c>
      <c r="AD19" s="13">
        <v>759347.75604000001</v>
      </c>
      <c r="AE19" s="13">
        <v>0</v>
      </c>
      <c r="AF19" s="13">
        <v>0</v>
      </c>
      <c r="AG19" s="13">
        <v>476113.47560000001</v>
      </c>
      <c r="AH19" s="13">
        <v>101080.98562000005</v>
      </c>
      <c r="AI19" s="13">
        <v>0</v>
      </c>
      <c r="AJ19" s="13">
        <v>0</v>
      </c>
      <c r="AK19" s="13">
        <v>0</v>
      </c>
      <c r="AL19" s="13">
        <v>0</v>
      </c>
      <c r="AM19" s="13">
        <v>6052.4517800000003</v>
      </c>
      <c r="AN19" s="13">
        <v>0</v>
      </c>
      <c r="AO19" s="13">
        <v>0</v>
      </c>
      <c r="AP19" s="13">
        <v>0</v>
      </c>
      <c r="AQ19" s="13">
        <v>58.189334000000002</v>
      </c>
      <c r="AR19" s="13">
        <v>0</v>
      </c>
      <c r="AS19" s="13">
        <v>26.4</v>
      </c>
      <c r="AT19" s="13">
        <v>0</v>
      </c>
      <c r="AU19" s="13">
        <v>11421.19291</v>
      </c>
      <c r="AV19" s="13">
        <v>306.83175</v>
      </c>
      <c r="AW19" s="13">
        <v>43044.377489999999</v>
      </c>
      <c r="AX19" s="13">
        <v>43044.377489999999</v>
      </c>
      <c r="AY19" s="15">
        <v>202678.50954</v>
      </c>
      <c r="AZ19" s="15">
        <v>16066.61897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3">
        <f t="shared" si="2"/>
        <v>6916744.2902770014</v>
      </c>
      <c r="BH19" s="13">
        <f t="shared" si="3"/>
        <v>3158883.2304710001</v>
      </c>
      <c r="BI19" s="15">
        <v>49287.561119999998</v>
      </c>
      <c r="BJ19" s="15">
        <v>3.9565100000016393</v>
      </c>
      <c r="BK19" s="15">
        <v>196150.64967999997</v>
      </c>
      <c r="BL19" s="15">
        <v>32875.052589999992</v>
      </c>
      <c r="BM19" s="15">
        <v>0</v>
      </c>
      <c r="BN19" s="15">
        <v>0</v>
      </c>
      <c r="BO19" s="15">
        <v>0</v>
      </c>
      <c r="BP19" s="15">
        <v>0</v>
      </c>
      <c r="BQ19" s="15">
        <v>48497.856530000005</v>
      </c>
      <c r="BR19" s="15">
        <v>37555.50647</v>
      </c>
      <c r="BS19" s="15">
        <v>111494.49608000001</v>
      </c>
      <c r="BT19" s="15">
        <v>4012.298400000006</v>
      </c>
      <c r="BU19" s="15">
        <v>150.30410999999998</v>
      </c>
      <c r="BV19" s="15">
        <v>0</v>
      </c>
      <c r="BW19" s="15">
        <v>61109.184580000001</v>
      </c>
      <c r="BX19" s="15">
        <v>46437.641430000011</v>
      </c>
      <c r="BY19" s="15">
        <v>571560.21246000007</v>
      </c>
      <c r="BZ19" s="15">
        <v>417552.17264999996</v>
      </c>
      <c r="CA19" s="13">
        <f t="shared" si="4"/>
        <v>1038250.26456</v>
      </c>
      <c r="CB19" s="13">
        <f t="shared" si="5"/>
        <v>538436.62804999994</v>
      </c>
      <c r="CC19" s="14">
        <f t="shared" si="6"/>
        <v>5878494.0257170014</v>
      </c>
      <c r="CD19" s="14">
        <f t="shared" si="7"/>
        <v>2620446.6024210001</v>
      </c>
    </row>
    <row r="20" spans="1:82" s="1" customFormat="1" x14ac:dyDescent="0.25">
      <c r="A20" s="13">
        <v>11</v>
      </c>
      <c r="B20" s="12">
        <v>44606</v>
      </c>
      <c r="C20" s="13">
        <v>847134.52154999995</v>
      </c>
      <c r="D20" s="13">
        <v>282682.04015999998</v>
      </c>
      <c r="E20" s="13">
        <v>1286877.89417</v>
      </c>
      <c r="F20" s="13">
        <v>0</v>
      </c>
      <c r="G20" s="13">
        <v>2955543.1267499998</v>
      </c>
      <c r="H20" s="13">
        <v>350663.5</v>
      </c>
      <c r="I20" s="13">
        <v>0</v>
      </c>
      <c r="J20" s="13">
        <v>0</v>
      </c>
      <c r="K20" s="13">
        <v>2250000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3034853.2219700003</v>
      </c>
      <c r="T20" s="13">
        <v>3034853.2219700003</v>
      </c>
      <c r="U20" s="13">
        <v>950161.98141000001</v>
      </c>
      <c r="V20" s="13">
        <v>0</v>
      </c>
      <c r="W20" s="13">
        <f t="shared" si="0"/>
        <v>9424246.7830299996</v>
      </c>
      <c r="X20" s="13">
        <f t="shared" si="1"/>
        <v>3668198.7621300002</v>
      </c>
      <c r="Y20" s="13">
        <v>1309796.6210380001</v>
      </c>
      <c r="Z20" s="13">
        <v>631010.83934100007</v>
      </c>
      <c r="AA20" s="13">
        <v>4063148.8999900003</v>
      </c>
      <c r="AB20" s="13">
        <v>1610091.6845340002</v>
      </c>
      <c r="AC20" s="13">
        <v>694558.92924000008</v>
      </c>
      <c r="AD20" s="13">
        <v>689760.33790000004</v>
      </c>
      <c r="AE20" s="13">
        <v>45.88176</v>
      </c>
      <c r="AF20" s="13">
        <v>0</v>
      </c>
      <c r="AG20" s="13">
        <v>490423.97202999995</v>
      </c>
      <c r="AH20" s="13">
        <v>100744.79003</v>
      </c>
      <c r="AI20" s="13">
        <v>0</v>
      </c>
      <c r="AJ20" s="13">
        <v>0</v>
      </c>
      <c r="AK20" s="13">
        <v>0</v>
      </c>
      <c r="AL20" s="13">
        <v>0</v>
      </c>
      <c r="AM20" s="13">
        <v>6052.4517800000003</v>
      </c>
      <c r="AN20" s="13">
        <v>0</v>
      </c>
      <c r="AO20" s="13">
        <v>0</v>
      </c>
      <c r="AP20" s="13">
        <v>0</v>
      </c>
      <c r="AQ20" s="13">
        <v>58.189334000000002</v>
      </c>
      <c r="AR20" s="13">
        <v>0</v>
      </c>
      <c r="AS20" s="13">
        <v>26.4</v>
      </c>
      <c r="AT20" s="13">
        <v>0</v>
      </c>
      <c r="AU20" s="13">
        <v>11164.387149999999</v>
      </c>
      <c r="AV20" s="13">
        <v>280.90945999999906</v>
      </c>
      <c r="AW20" s="13">
        <v>75170.500169999999</v>
      </c>
      <c r="AX20" s="13">
        <v>75170.500169999999</v>
      </c>
      <c r="AY20" s="15">
        <v>200123.95885999998</v>
      </c>
      <c r="AZ20" s="15">
        <v>14248.948650000006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3">
        <f t="shared" si="2"/>
        <v>6850570.1913520014</v>
      </c>
      <c r="BH20" s="13">
        <f t="shared" si="3"/>
        <v>3121308.0100850007</v>
      </c>
      <c r="BI20" s="15">
        <v>53474.31369499999</v>
      </c>
      <c r="BJ20" s="15">
        <v>3.9434099999973551</v>
      </c>
      <c r="BK20" s="15">
        <v>217813.17879499999</v>
      </c>
      <c r="BL20" s="15">
        <v>52353.525134999989</v>
      </c>
      <c r="BM20" s="15">
        <v>0</v>
      </c>
      <c r="BN20" s="15">
        <v>0</v>
      </c>
      <c r="BO20" s="15">
        <v>0</v>
      </c>
      <c r="BP20" s="15">
        <v>0</v>
      </c>
      <c r="BQ20" s="15">
        <v>49100.557540000009</v>
      </c>
      <c r="BR20" s="15">
        <v>38270.212030000002</v>
      </c>
      <c r="BS20" s="15">
        <v>111479.76158000002</v>
      </c>
      <c r="BT20" s="15">
        <v>3997.563900000006</v>
      </c>
      <c r="BU20" s="15">
        <v>366.9171</v>
      </c>
      <c r="BV20" s="15">
        <v>0</v>
      </c>
      <c r="BW20" s="15">
        <v>100038.75857000001</v>
      </c>
      <c r="BX20" s="15">
        <v>78051.622340000002</v>
      </c>
      <c r="BY20" s="15">
        <v>578220.72267000005</v>
      </c>
      <c r="BZ20" s="15">
        <v>418521.52854999999</v>
      </c>
      <c r="CA20" s="13">
        <f t="shared" si="4"/>
        <v>1110494.20995</v>
      </c>
      <c r="CB20" s="13">
        <f t="shared" si="5"/>
        <v>591198.395365</v>
      </c>
      <c r="CC20" s="14">
        <f t="shared" si="6"/>
        <v>5740075.9814020013</v>
      </c>
      <c r="CD20" s="14">
        <f t="shared" si="7"/>
        <v>2530109.6147200009</v>
      </c>
    </row>
    <row r="21" spans="1:82" s="1" customFormat="1" x14ac:dyDescent="0.25">
      <c r="A21" s="13">
        <v>12</v>
      </c>
      <c r="B21" s="12">
        <v>44607</v>
      </c>
      <c r="C21" s="13">
        <v>843091.78286000004</v>
      </c>
      <c r="D21" s="13">
        <v>301551.69447000005</v>
      </c>
      <c r="E21" s="13">
        <v>806246.65590999997</v>
      </c>
      <c r="F21" s="13">
        <v>0</v>
      </c>
      <c r="G21" s="13">
        <v>2961538.6104899999</v>
      </c>
      <c r="H21" s="13">
        <v>351754.7</v>
      </c>
      <c r="I21" s="13">
        <v>0</v>
      </c>
      <c r="J21" s="13">
        <v>0</v>
      </c>
      <c r="K21" s="13">
        <v>1750000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3059501.0934000001</v>
      </c>
      <c r="T21" s="13">
        <v>3059501.0934000001</v>
      </c>
      <c r="U21" s="13">
        <v>950161.98141000001</v>
      </c>
      <c r="V21" s="13">
        <v>0</v>
      </c>
      <c r="W21" s="13">
        <f t="shared" si="0"/>
        <v>8470216.161249999</v>
      </c>
      <c r="X21" s="13">
        <f t="shared" si="1"/>
        <v>3712807.4878700003</v>
      </c>
      <c r="Y21" s="13">
        <v>1323603.7068780002</v>
      </c>
      <c r="Z21" s="13">
        <v>651630.92857000022</v>
      </c>
      <c r="AA21" s="13">
        <v>3755968.9305140004</v>
      </c>
      <c r="AB21" s="13">
        <v>1604502.9101480003</v>
      </c>
      <c r="AC21" s="13">
        <v>709100.65515999997</v>
      </c>
      <c r="AD21" s="13">
        <v>704344.46461000002</v>
      </c>
      <c r="AE21" s="13">
        <v>61.687019999999997</v>
      </c>
      <c r="AF21" s="13">
        <v>0</v>
      </c>
      <c r="AG21" s="13">
        <v>476819.79802999995</v>
      </c>
      <c r="AH21" s="13">
        <v>101099.32873000001</v>
      </c>
      <c r="AI21" s="13">
        <v>0</v>
      </c>
      <c r="AJ21" s="13">
        <v>0</v>
      </c>
      <c r="AK21" s="13">
        <v>0</v>
      </c>
      <c r="AL21" s="13">
        <v>0</v>
      </c>
      <c r="AM21" s="13">
        <v>6052.4517800000003</v>
      </c>
      <c r="AN21" s="13">
        <v>0</v>
      </c>
      <c r="AO21" s="13">
        <v>0</v>
      </c>
      <c r="AP21" s="13">
        <v>0</v>
      </c>
      <c r="AQ21" s="13">
        <v>58.189334000000002</v>
      </c>
      <c r="AR21" s="13">
        <v>0</v>
      </c>
      <c r="AS21" s="13">
        <v>26.4</v>
      </c>
      <c r="AT21" s="13">
        <v>0</v>
      </c>
      <c r="AU21" s="13">
        <v>11255.217950000002</v>
      </c>
      <c r="AV21" s="13">
        <v>277.0448200000003</v>
      </c>
      <c r="AW21" s="13">
        <v>111010.94500000001</v>
      </c>
      <c r="AX21" s="13">
        <v>111010.94500000001</v>
      </c>
      <c r="AY21" s="15">
        <v>203407.12754000002</v>
      </c>
      <c r="AZ21" s="15">
        <v>19328.966520000009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3">
        <f t="shared" si="2"/>
        <v>6597365.1092060013</v>
      </c>
      <c r="BH21" s="13">
        <f t="shared" si="3"/>
        <v>3192194.5883980007</v>
      </c>
      <c r="BI21" s="15">
        <v>49544.105795000018</v>
      </c>
      <c r="BJ21" s="15">
        <v>3.9658600000049917</v>
      </c>
      <c r="BK21" s="15">
        <v>224804.12064000001</v>
      </c>
      <c r="BL21" s="15">
        <v>53589.788479999996</v>
      </c>
      <c r="BM21" s="15">
        <v>0</v>
      </c>
      <c r="BN21" s="15">
        <v>0</v>
      </c>
      <c r="BO21" s="15">
        <v>0</v>
      </c>
      <c r="BP21" s="15">
        <v>0</v>
      </c>
      <c r="BQ21" s="15">
        <v>180216.69514000003</v>
      </c>
      <c r="BR21" s="15">
        <v>39678.974430000009</v>
      </c>
      <c r="BS21" s="15">
        <v>111492.20126</v>
      </c>
      <c r="BT21" s="15">
        <v>4010.0035799999982</v>
      </c>
      <c r="BU21" s="15">
        <v>229.82411999999999</v>
      </c>
      <c r="BV21" s="15">
        <v>0</v>
      </c>
      <c r="BW21" s="15">
        <v>123452.92793000001</v>
      </c>
      <c r="BX21" s="15">
        <v>115696.05389</v>
      </c>
      <c r="BY21" s="15">
        <v>615579.79388000001</v>
      </c>
      <c r="BZ21" s="15">
        <v>445552.00545</v>
      </c>
      <c r="CA21" s="13">
        <f t="shared" si="4"/>
        <v>1305319.6687650001</v>
      </c>
      <c r="CB21" s="13">
        <f t="shared" si="5"/>
        <v>658530.79168999998</v>
      </c>
      <c r="CC21" s="14">
        <f t="shared" si="6"/>
        <v>5292045.4404410012</v>
      </c>
      <c r="CD21" s="14">
        <f t="shared" si="7"/>
        <v>2533663.7967080008</v>
      </c>
    </row>
    <row r="22" spans="1:82" s="1" customFormat="1" x14ac:dyDescent="0.25">
      <c r="A22" s="13">
        <v>13</v>
      </c>
      <c r="B22" s="12">
        <v>44608</v>
      </c>
      <c r="C22" s="13">
        <v>848638.8539300001</v>
      </c>
      <c r="D22" s="13">
        <v>328069.41434000008</v>
      </c>
      <c r="E22" s="13">
        <v>895924.67220000003</v>
      </c>
      <c r="F22" s="13">
        <v>0</v>
      </c>
      <c r="G22" s="13">
        <v>3007424.2925200001</v>
      </c>
      <c r="H22" s="13">
        <v>355590.40000000002</v>
      </c>
      <c r="I22" s="13">
        <v>0</v>
      </c>
      <c r="J22" s="13">
        <v>0</v>
      </c>
      <c r="K22" s="13">
        <v>1750000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3046796.8874599994</v>
      </c>
      <c r="T22" s="13">
        <v>3046796.8874599994</v>
      </c>
      <c r="U22" s="13">
        <v>950161.98141000001</v>
      </c>
      <c r="V22" s="13">
        <v>0</v>
      </c>
      <c r="W22" s="13">
        <f t="shared" si="0"/>
        <v>8598622.7246999983</v>
      </c>
      <c r="X22" s="13">
        <f t="shared" si="1"/>
        <v>3730456.7017999995</v>
      </c>
      <c r="Y22" s="13">
        <v>1333192.2324669999</v>
      </c>
      <c r="Z22" s="13">
        <v>657779.37988499994</v>
      </c>
      <c r="AA22" s="13">
        <v>3827899.5881680003</v>
      </c>
      <c r="AB22" s="13">
        <v>1673604.5755220002</v>
      </c>
      <c r="AC22" s="13">
        <v>650731.40293999994</v>
      </c>
      <c r="AD22" s="13">
        <v>646028.70728999993</v>
      </c>
      <c r="AE22" s="13">
        <v>0</v>
      </c>
      <c r="AF22" s="13">
        <v>0</v>
      </c>
      <c r="AG22" s="13">
        <v>476114.68479999993</v>
      </c>
      <c r="AH22" s="13">
        <v>108970.45069</v>
      </c>
      <c r="AI22" s="13">
        <v>0</v>
      </c>
      <c r="AJ22" s="13">
        <v>0</v>
      </c>
      <c r="AK22" s="13">
        <v>0</v>
      </c>
      <c r="AL22" s="13">
        <v>0</v>
      </c>
      <c r="AM22" s="13">
        <v>6052.4517800000003</v>
      </c>
      <c r="AN22" s="13">
        <v>0</v>
      </c>
      <c r="AO22" s="13">
        <v>0</v>
      </c>
      <c r="AP22" s="13">
        <v>0</v>
      </c>
      <c r="AQ22" s="13">
        <v>151.843334</v>
      </c>
      <c r="AR22" s="13">
        <v>0</v>
      </c>
      <c r="AS22" s="13">
        <v>47.183999999999997</v>
      </c>
      <c r="AT22" s="13">
        <v>0</v>
      </c>
      <c r="AU22" s="13">
        <v>11563.505419999998</v>
      </c>
      <c r="AV22" s="13">
        <v>384.21790999999831</v>
      </c>
      <c r="AW22" s="13">
        <v>90957.490099999995</v>
      </c>
      <c r="AX22" s="13">
        <v>90957.490099999995</v>
      </c>
      <c r="AY22" s="15">
        <v>207774.00308000002</v>
      </c>
      <c r="AZ22" s="15">
        <v>25777.972040000022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3">
        <f t="shared" si="2"/>
        <v>6604484.3860889999</v>
      </c>
      <c r="BH22" s="13">
        <f t="shared" si="3"/>
        <v>3203502.7934369999</v>
      </c>
      <c r="BI22" s="15">
        <v>49265.037109999997</v>
      </c>
      <c r="BJ22" s="15">
        <v>4.0365899999979886</v>
      </c>
      <c r="BK22" s="15">
        <v>224350.66974000001</v>
      </c>
      <c r="BL22" s="15">
        <v>55527.195094999995</v>
      </c>
      <c r="BM22" s="15">
        <v>0</v>
      </c>
      <c r="BN22" s="15">
        <v>0</v>
      </c>
      <c r="BO22" s="15">
        <v>0</v>
      </c>
      <c r="BP22" s="15">
        <v>0</v>
      </c>
      <c r="BQ22" s="15">
        <v>47572.188780000004</v>
      </c>
      <c r="BR22" s="15">
        <v>37516.849020000001</v>
      </c>
      <c r="BS22" s="15">
        <v>111535.92824000001</v>
      </c>
      <c r="BT22" s="15">
        <v>4053.7305600000022</v>
      </c>
      <c r="BU22" s="15">
        <v>234.03860999999998</v>
      </c>
      <c r="BV22" s="15">
        <v>0</v>
      </c>
      <c r="BW22" s="15">
        <v>119385.10088</v>
      </c>
      <c r="BX22" s="15">
        <v>108928.13072</v>
      </c>
      <c r="BY22" s="15">
        <v>737902.39879999997</v>
      </c>
      <c r="BZ22" s="15">
        <v>447282.80071999994</v>
      </c>
      <c r="CA22" s="13">
        <f t="shared" si="4"/>
        <v>1290245.36216</v>
      </c>
      <c r="CB22" s="13">
        <f t="shared" si="5"/>
        <v>653312.74270499987</v>
      </c>
      <c r="CC22" s="14">
        <f t="shared" si="6"/>
        <v>5314239.0239289999</v>
      </c>
      <c r="CD22" s="14">
        <f t="shared" si="7"/>
        <v>2550190.0507319998</v>
      </c>
    </row>
    <row r="23" spans="1:82" s="1" customFormat="1" x14ac:dyDescent="0.25">
      <c r="A23" s="13">
        <v>14</v>
      </c>
      <c r="B23" s="12">
        <v>44609</v>
      </c>
      <c r="C23" s="13">
        <v>858278.66324999998</v>
      </c>
      <c r="D23" s="13">
        <v>313536.95996000007</v>
      </c>
      <c r="E23" s="13">
        <v>676961.17075000005</v>
      </c>
      <c r="F23" s="13">
        <v>0</v>
      </c>
      <c r="G23" s="13">
        <v>2983673.5631400002</v>
      </c>
      <c r="H23" s="13">
        <v>352311.3</v>
      </c>
      <c r="I23" s="13">
        <v>0</v>
      </c>
      <c r="J23" s="13">
        <v>0</v>
      </c>
      <c r="K23" s="13">
        <v>1750000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2924673.85402</v>
      </c>
      <c r="T23" s="13">
        <v>2924673.85402</v>
      </c>
      <c r="U23" s="13">
        <v>950161.98141000001</v>
      </c>
      <c r="V23" s="13">
        <v>0</v>
      </c>
      <c r="W23" s="13">
        <f t="shared" si="0"/>
        <v>8243425.269749999</v>
      </c>
      <c r="X23" s="13">
        <f t="shared" si="1"/>
        <v>3590522.1139799999</v>
      </c>
      <c r="Y23" s="13">
        <v>1282844.6203640001</v>
      </c>
      <c r="Z23" s="13">
        <v>641152.709653</v>
      </c>
      <c r="AA23" s="13">
        <v>3756666.7299499996</v>
      </c>
      <c r="AB23" s="13">
        <v>1681609.6485339999</v>
      </c>
      <c r="AC23" s="13">
        <v>503066.93098999996</v>
      </c>
      <c r="AD23" s="13">
        <v>498294.31701999996</v>
      </c>
      <c r="AE23" s="13">
        <v>2</v>
      </c>
      <c r="AF23" s="13">
        <v>0</v>
      </c>
      <c r="AG23" s="13">
        <v>493111.26832999999</v>
      </c>
      <c r="AH23" s="13">
        <v>107920.58476999999</v>
      </c>
      <c r="AI23" s="13">
        <v>0</v>
      </c>
      <c r="AJ23" s="13">
        <v>0</v>
      </c>
      <c r="AK23" s="13">
        <v>0</v>
      </c>
      <c r="AL23" s="13">
        <v>0</v>
      </c>
      <c r="AM23" s="13">
        <v>6052.4517800000003</v>
      </c>
      <c r="AN23" s="13">
        <v>0</v>
      </c>
      <c r="AO23" s="13">
        <v>0</v>
      </c>
      <c r="AP23" s="13">
        <v>0</v>
      </c>
      <c r="AQ23" s="13">
        <v>58.189334000000002</v>
      </c>
      <c r="AR23" s="13">
        <v>0</v>
      </c>
      <c r="AS23" s="13">
        <v>48.384</v>
      </c>
      <c r="AT23" s="13">
        <v>0</v>
      </c>
      <c r="AU23" s="13">
        <v>10938.90049</v>
      </c>
      <c r="AV23" s="13">
        <v>289.37913000000083</v>
      </c>
      <c r="AW23" s="13">
        <v>33119.045839999999</v>
      </c>
      <c r="AX23" s="13">
        <v>33119.045839999999</v>
      </c>
      <c r="AY23" s="15">
        <v>189982.77969000002</v>
      </c>
      <c r="AZ23" s="15">
        <v>8625.6630900000036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3">
        <f t="shared" si="2"/>
        <v>6275891.3007680001</v>
      </c>
      <c r="BH23" s="13">
        <f t="shared" si="3"/>
        <v>2971011.3480369993</v>
      </c>
      <c r="BI23" s="15">
        <v>49001.603835000002</v>
      </c>
      <c r="BJ23" s="15">
        <v>3.9951500000059603</v>
      </c>
      <c r="BK23" s="15">
        <v>223975.45885500003</v>
      </c>
      <c r="BL23" s="15">
        <v>54547.750789999998</v>
      </c>
      <c r="BM23" s="15">
        <v>0</v>
      </c>
      <c r="BN23" s="15">
        <v>0</v>
      </c>
      <c r="BO23" s="15">
        <v>0</v>
      </c>
      <c r="BP23" s="15">
        <v>0</v>
      </c>
      <c r="BQ23" s="15">
        <v>28952.560550000002</v>
      </c>
      <c r="BR23" s="15">
        <v>19339.534829999997</v>
      </c>
      <c r="BS23" s="15">
        <v>95768.737999999998</v>
      </c>
      <c r="BT23" s="15">
        <v>4016.3488199999929</v>
      </c>
      <c r="BU23" s="15">
        <v>262.49531000000002</v>
      </c>
      <c r="BV23" s="15">
        <v>0</v>
      </c>
      <c r="BW23" s="15">
        <v>53697.537340000003</v>
      </c>
      <c r="BX23" s="15">
        <v>37200.440190000001</v>
      </c>
      <c r="BY23" s="15">
        <v>589308.15234000003</v>
      </c>
      <c r="BZ23" s="15">
        <v>433798.17254</v>
      </c>
      <c r="CA23" s="13">
        <f t="shared" si="4"/>
        <v>1040966.5462300001</v>
      </c>
      <c r="CB23" s="13">
        <f t="shared" si="5"/>
        <v>548906.24231999996</v>
      </c>
      <c r="CC23" s="14">
        <f t="shared" si="6"/>
        <v>5234924.7545379996</v>
      </c>
      <c r="CD23" s="14">
        <f t="shared" si="7"/>
        <v>2422105.1057169996</v>
      </c>
    </row>
    <row r="24" spans="1:82" s="1" customFormat="1" ht="15.75" customHeight="1" x14ac:dyDescent="0.25">
      <c r="A24" s="13">
        <v>15</v>
      </c>
      <c r="B24" s="12">
        <v>44610</v>
      </c>
      <c r="C24" s="13">
        <v>856898.41081000003</v>
      </c>
      <c r="D24" s="13">
        <v>326539.56582000008</v>
      </c>
      <c r="E24" s="13">
        <v>347896.65619000001</v>
      </c>
      <c r="F24" s="13">
        <v>0</v>
      </c>
      <c r="G24" s="13">
        <v>2683621.4102399996</v>
      </c>
      <c r="H24" s="13">
        <v>0</v>
      </c>
      <c r="I24" s="13">
        <v>0</v>
      </c>
      <c r="J24" s="13">
        <v>0</v>
      </c>
      <c r="K24" s="13">
        <v>1750000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3256900.7461400004</v>
      </c>
      <c r="T24" s="13">
        <v>3256900.7461400004</v>
      </c>
      <c r="U24" s="13">
        <v>950161.98141000001</v>
      </c>
      <c r="V24" s="13">
        <v>0</v>
      </c>
      <c r="W24" s="13">
        <f t="shared" si="0"/>
        <v>7945155.2419699989</v>
      </c>
      <c r="X24" s="13">
        <f t="shared" si="1"/>
        <v>3583440.3119600005</v>
      </c>
      <c r="Y24" s="13">
        <v>1267870.205812</v>
      </c>
      <c r="Z24" s="13">
        <v>636989.78580299998</v>
      </c>
      <c r="AA24" s="13">
        <v>3621610.6275980002</v>
      </c>
      <c r="AB24" s="13">
        <v>1643565.7507620002</v>
      </c>
      <c r="AC24" s="13">
        <v>576906.20507999987</v>
      </c>
      <c r="AD24" s="13">
        <v>572148.75916000002</v>
      </c>
      <c r="AE24" s="13">
        <v>20.262040000000002</v>
      </c>
      <c r="AF24" s="13">
        <v>0</v>
      </c>
      <c r="AG24" s="13">
        <v>458148.67225</v>
      </c>
      <c r="AH24" s="13">
        <v>107441.14344000003</v>
      </c>
      <c r="AI24" s="13">
        <v>0</v>
      </c>
      <c r="AJ24" s="13">
        <v>0</v>
      </c>
      <c r="AK24" s="13">
        <v>0</v>
      </c>
      <c r="AL24" s="13">
        <v>0</v>
      </c>
      <c r="AM24" s="13">
        <v>6052.4517800000003</v>
      </c>
      <c r="AN24" s="13">
        <v>0</v>
      </c>
      <c r="AO24" s="13">
        <v>0</v>
      </c>
      <c r="AP24" s="13">
        <v>0</v>
      </c>
      <c r="AQ24" s="13">
        <v>58.189334000000002</v>
      </c>
      <c r="AR24" s="13">
        <v>0</v>
      </c>
      <c r="AS24" s="13">
        <v>48.384</v>
      </c>
      <c r="AT24" s="13">
        <v>0</v>
      </c>
      <c r="AU24" s="13">
        <v>10955.482390000001</v>
      </c>
      <c r="AV24" s="13">
        <v>285.43914000000058</v>
      </c>
      <c r="AW24" s="13">
        <v>91907.999949999998</v>
      </c>
      <c r="AX24" s="13">
        <v>91907.999949999998</v>
      </c>
      <c r="AY24" s="15">
        <v>223265.85345999998</v>
      </c>
      <c r="AZ24" s="15">
        <v>31968.04051999998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3">
        <f t="shared" si="2"/>
        <v>6256844.3336939998</v>
      </c>
      <c r="BH24" s="13">
        <f t="shared" si="3"/>
        <v>3084306.9187750001</v>
      </c>
      <c r="BI24" s="15">
        <v>47223.279829999999</v>
      </c>
      <c r="BJ24" s="15">
        <v>3.9742400000039488</v>
      </c>
      <c r="BK24" s="15">
        <v>218799.74392500002</v>
      </c>
      <c r="BL24" s="15">
        <v>52761.958020000005</v>
      </c>
      <c r="BM24" s="15">
        <v>0</v>
      </c>
      <c r="BN24" s="15">
        <v>0</v>
      </c>
      <c r="BO24" s="15">
        <v>0</v>
      </c>
      <c r="BP24" s="15">
        <v>0</v>
      </c>
      <c r="BQ24" s="15">
        <v>33877.291140000001</v>
      </c>
      <c r="BR24" s="15">
        <v>23360.956740000001</v>
      </c>
      <c r="BS24" s="15">
        <v>91752.389180000013</v>
      </c>
      <c r="BT24" s="15">
        <v>0</v>
      </c>
      <c r="BU24" s="15">
        <v>267.57948999999996</v>
      </c>
      <c r="BV24" s="15">
        <v>0</v>
      </c>
      <c r="BW24" s="15">
        <v>143016.98555000001</v>
      </c>
      <c r="BX24" s="15">
        <v>123399.53743</v>
      </c>
      <c r="BY24" s="15">
        <v>575095.71586</v>
      </c>
      <c r="BZ24" s="15">
        <v>423709.82682000007</v>
      </c>
      <c r="CA24" s="13">
        <f t="shared" si="4"/>
        <v>1110032.9849749999</v>
      </c>
      <c r="CB24" s="13">
        <f t="shared" si="5"/>
        <v>623236.25325000007</v>
      </c>
      <c r="CC24" s="14">
        <f t="shared" si="6"/>
        <v>5146811.3487189999</v>
      </c>
      <c r="CD24" s="14">
        <f t="shared" si="7"/>
        <v>2461070.6655250001</v>
      </c>
    </row>
    <row r="25" spans="1:82" s="1" customFormat="1" x14ac:dyDescent="0.25">
      <c r="A25" s="13">
        <v>16</v>
      </c>
      <c r="B25" s="12">
        <v>44613</v>
      </c>
      <c r="C25" s="13">
        <v>868334.99656</v>
      </c>
      <c r="D25" s="13">
        <v>325816.13356999995</v>
      </c>
      <c r="E25" s="13">
        <v>1148049.3241300001</v>
      </c>
      <c r="F25" s="13">
        <v>0</v>
      </c>
      <c r="G25" s="13">
        <v>2691679.4657399999</v>
      </c>
      <c r="H25" s="13">
        <v>0</v>
      </c>
      <c r="I25" s="13">
        <v>0</v>
      </c>
      <c r="J25" s="13">
        <v>0</v>
      </c>
      <c r="K25" s="13">
        <v>700000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3197169.64218</v>
      </c>
      <c r="T25" s="13">
        <v>3197169.64218</v>
      </c>
      <c r="U25" s="13">
        <v>950161.98141000001</v>
      </c>
      <c r="V25" s="13">
        <v>0</v>
      </c>
      <c r="W25" s="13">
        <f t="shared" si="0"/>
        <v>7655071.4471999984</v>
      </c>
      <c r="X25" s="13">
        <f t="shared" si="1"/>
        <v>3522985.77575</v>
      </c>
      <c r="Y25" s="13">
        <v>1274857.3623880001</v>
      </c>
      <c r="Z25" s="13">
        <v>638478.81993799983</v>
      </c>
      <c r="AA25" s="13">
        <v>3565421.9021699997</v>
      </c>
      <c r="AB25" s="13">
        <v>1669203.2506579999</v>
      </c>
      <c r="AC25" s="13">
        <v>486526.52683000005</v>
      </c>
      <c r="AD25" s="13">
        <v>481827.69977000006</v>
      </c>
      <c r="AE25" s="13">
        <v>19.34</v>
      </c>
      <c r="AF25" s="13">
        <v>0</v>
      </c>
      <c r="AG25" s="13">
        <v>530353.88709999993</v>
      </c>
      <c r="AH25" s="13">
        <v>108894.62204999998</v>
      </c>
      <c r="AI25" s="13">
        <v>0</v>
      </c>
      <c r="AJ25" s="13">
        <v>0</v>
      </c>
      <c r="AK25" s="13">
        <v>0</v>
      </c>
      <c r="AL25" s="13">
        <v>0</v>
      </c>
      <c r="AM25" s="13">
        <v>6052.4517800000003</v>
      </c>
      <c r="AN25" s="13">
        <v>0</v>
      </c>
      <c r="AO25" s="13">
        <v>0</v>
      </c>
      <c r="AP25" s="13">
        <v>0</v>
      </c>
      <c r="AQ25" s="13">
        <v>58.189334000000002</v>
      </c>
      <c r="AR25" s="13">
        <v>0</v>
      </c>
      <c r="AS25" s="13">
        <v>48.384</v>
      </c>
      <c r="AT25" s="13">
        <v>0</v>
      </c>
      <c r="AU25" s="13">
        <v>10976.969880000001</v>
      </c>
      <c r="AV25" s="13">
        <v>290.73266000000012</v>
      </c>
      <c r="AW25" s="13">
        <v>99229.348209999996</v>
      </c>
      <c r="AX25" s="13">
        <v>99229.348209999996</v>
      </c>
      <c r="AY25" s="15">
        <v>202514.31127000001</v>
      </c>
      <c r="AZ25" s="15">
        <v>9654.445840000004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3">
        <f t="shared" si="2"/>
        <v>6176058.6729619997</v>
      </c>
      <c r="BH25" s="13">
        <f t="shared" si="3"/>
        <v>3007578.9191260003</v>
      </c>
      <c r="BI25" s="15">
        <v>52373.617364999998</v>
      </c>
      <c r="BJ25" s="15">
        <v>4.0033600000003355</v>
      </c>
      <c r="BK25" s="15">
        <v>221968.64306</v>
      </c>
      <c r="BL25" s="15">
        <v>51087.870264999998</v>
      </c>
      <c r="BM25" s="15">
        <v>0</v>
      </c>
      <c r="BN25" s="15">
        <v>0</v>
      </c>
      <c r="BO25" s="15">
        <v>0</v>
      </c>
      <c r="BP25" s="15">
        <v>0</v>
      </c>
      <c r="BQ25" s="15">
        <v>60099.841090000002</v>
      </c>
      <c r="BR25" s="15">
        <v>24037.768460000007</v>
      </c>
      <c r="BS25" s="15">
        <v>91752.389180000013</v>
      </c>
      <c r="BT25" s="15">
        <v>0</v>
      </c>
      <c r="BU25" s="15">
        <v>102769.21711</v>
      </c>
      <c r="BV25" s="15">
        <v>0</v>
      </c>
      <c r="BW25" s="15">
        <v>115357.70562000001</v>
      </c>
      <c r="BX25" s="15">
        <v>103182.87910999999</v>
      </c>
      <c r="BY25" s="15">
        <v>551842.82615999994</v>
      </c>
      <c r="BZ25" s="15">
        <v>425073.94325999997</v>
      </c>
      <c r="CA25" s="13">
        <f t="shared" si="4"/>
        <v>1196164.2395850001</v>
      </c>
      <c r="CB25" s="13">
        <f t="shared" si="5"/>
        <v>603386.46445499989</v>
      </c>
      <c r="CC25" s="14">
        <f t="shared" si="6"/>
        <v>4979894.4333769996</v>
      </c>
      <c r="CD25" s="14">
        <f t="shared" si="7"/>
        <v>2404192.4546710001</v>
      </c>
    </row>
    <row r="26" spans="1:82" s="1" customFormat="1" x14ac:dyDescent="0.25">
      <c r="A26" s="13">
        <v>17</v>
      </c>
      <c r="B26" s="12">
        <v>44614</v>
      </c>
      <c r="C26" s="13">
        <v>893606.84126000002</v>
      </c>
      <c r="D26" s="13">
        <v>318061.24966999993</v>
      </c>
      <c r="E26" s="13">
        <v>1127255.91325</v>
      </c>
      <c r="F26" s="13">
        <v>0</v>
      </c>
      <c r="G26" s="13">
        <v>2694277.3763599996</v>
      </c>
      <c r="H26" s="13">
        <v>0</v>
      </c>
      <c r="I26" s="13">
        <v>0</v>
      </c>
      <c r="J26" s="13">
        <v>0</v>
      </c>
      <c r="K26" s="13">
        <v>700000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3221398.3667199998</v>
      </c>
      <c r="T26" s="13">
        <v>3221398.3667199998</v>
      </c>
      <c r="U26" s="13">
        <v>950161.98141000001</v>
      </c>
      <c r="V26" s="13">
        <v>0</v>
      </c>
      <c r="W26" s="13">
        <f t="shared" si="0"/>
        <v>7686376.5161799993</v>
      </c>
      <c r="X26" s="13">
        <f t="shared" si="1"/>
        <v>3539459.6163899996</v>
      </c>
      <c r="Y26" s="13">
        <v>1274271.893835</v>
      </c>
      <c r="Z26" s="13">
        <v>650200.151617</v>
      </c>
      <c r="AA26" s="13">
        <v>3531625.83965</v>
      </c>
      <c r="AB26" s="13">
        <v>1603238.2891120005</v>
      </c>
      <c r="AC26" s="13">
        <v>518072.41336000001</v>
      </c>
      <c r="AD26" s="13">
        <v>513379.17786</v>
      </c>
      <c r="AE26" s="13">
        <v>0</v>
      </c>
      <c r="AF26" s="13">
        <v>0</v>
      </c>
      <c r="AG26" s="13">
        <v>555710.87563999998</v>
      </c>
      <c r="AH26" s="13">
        <v>108999.82791000002</v>
      </c>
      <c r="AI26" s="13">
        <v>0</v>
      </c>
      <c r="AJ26" s="13">
        <v>0</v>
      </c>
      <c r="AK26" s="13">
        <v>0</v>
      </c>
      <c r="AL26" s="13">
        <v>0</v>
      </c>
      <c r="AM26" s="13">
        <v>6052.4517800000003</v>
      </c>
      <c r="AN26" s="13">
        <v>0</v>
      </c>
      <c r="AO26" s="13">
        <v>0</v>
      </c>
      <c r="AP26" s="13">
        <v>0</v>
      </c>
      <c r="AQ26" s="13">
        <v>58.189334000000002</v>
      </c>
      <c r="AR26" s="13">
        <v>0</v>
      </c>
      <c r="AS26" s="13">
        <v>21.984000000000002</v>
      </c>
      <c r="AT26" s="13">
        <v>0</v>
      </c>
      <c r="AU26" s="13">
        <v>10749.99646</v>
      </c>
      <c r="AV26" s="13">
        <v>287.66016000000013</v>
      </c>
      <c r="AW26" s="13">
        <v>179925.15197000001</v>
      </c>
      <c r="AX26" s="13">
        <v>122885.15196999999</v>
      </c>
      <c r="AY26" s="15">
        <v>377169.27743999998</v>
      </c>
      <c r="AZ26" s="15">
        <v>163185.55856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3">
        <f t="shared" si="2"/>
        <v>6453658.0734690009</v>
      </c>
      <c r="BH26" s="13">
        <f t="shared" si="3"/>
        <v>3162175.8171890005</v>
      </c>
      <c r="BI26" s="15">
        <v>47899.894699999997</v>
      </c>
      <c r="BJ26" s="15">
        <v>4.0093799999998883</v>
      </c>
      <c r="BK26" s="15">
        <v>218153.34286</v>
      </c>
      <c r="BL26" s="15">
        <v>50258.106219999987</v>
      </c>
      <c r="BM26" s="15">
        <v>0</v>
      </c>
      <c r="BN26" s="15">
        <v>0</v>
      </c>
      <c r="BO26" s="15">
        <v>0</v>
      </c>
      <c r="BP26" s="15">
        <v>0</v>
      </c>
      <c r="BQ26" s="15">
        <v>44899.96428</v>
      </c>
      <c r="BR26" s="15">
        <v>28433.730119999997</v>
      </c>
      <c r="BS26" s="15">
        <v>91813.724719999998</v>
      </c>
      <c r="BT26" s="15">
        <v>0</v>
      </c>
      <c r="BU26" s="15">
        <v>102647.76419</v>
      </c>
      <c r="BV26" s="15">
        <v>0</v>
      </c>
      <c r="BW26" s="15">
        <v>197668.00609000001</v>
      </c>
      <c r="BX26" s="15">
        <v>185194.91227</v>
      </c>
      <c r="BY26" s="15">
        <v>641144.62824999995</v>
      </c>
      <c r="BZ26" s="15">
        <v>415746.78305999993</v>
      </c>
      <c r="CA26" s="13">
        <f t="shared" si="4"/>
        <v>1344227.3250899999</v>
      </c>
      <c r="CB26" s="13">
        <f t="shared" si="5"/>
        <v>679637.54104999988</v>
      </c>
      <c r="CC26" s="14">
        <f t="shared" si="6"/>
        <v>5109430.7483790014</v>
      </c>
      <c r="CD26" s="14">
        <f t="shared" si="7"/>
        <v>2482538.2761390004</v>
      </c>
    </row>
    <row r="27" spans="1:82" s="1" customFormat="1" x14ac:dyDescent="0.25">
      <c r="A27" s="13">
        <v>18</v>
      </c>
      <c r="B27" s="12">
        <v>44615</v>
      </c>
      <c r="C27" s="13">
        <v>890745.23613999994</v>
      </c>
      <c r="D27" s="13">
        <v>334659.33515</v>
      </c>
      <c r="E27" s="13">
        <v>851286.36398999998</v>
      </c>
      <c r="F27" s="13">
        <v>0</v>
      </c>
      <c r="G27" s="13">
        <v>2697863.8906199997</v>
      </c>
      <c r="H27" s="13">
        <v>0</v>
      </c>
      <c r="I27" s="13">
        <v>0</v>
      </c>
      <c r="J27" s="13">
        <v>0</v>
      </c>
      <c r="K27" s="13">
        <v>700000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3063556.7513800003</v>
      </c>
      <c r="T27" s="13">
        <v>3063556.7513800003</v>
      </c>
      <c r="U27" s="13">
        <v>950161.98141000001</v>
      </c>
      <c r="V27" s="13">
        <v>0</v>
      </c>
      <c r="W27" s="13">
        <f t="shared" si="0"/>
        <v>7253290.2607199997</v>
      </c>
      <c r="X27" s="13">
        <f t="shared" si="1"/>
        <v>3398216.0865300004</v>
      </c>
      <c r="Y27" s="13">
        <v>1289053.4817719997</v>
      </c>
      <c r="Z27" s="13">
        <v>660861.59425599989</v>
      </c>
      <c r="AA27" s="13">
        <v>3465597.8899899996</v>
      </c>
      <c r="AB27" s="13">
        <v>1599972.0709199999</v>
      </c>
      <c r="AC27" s="13">
        <v>529373.30579999997</v>
      </c>
      <c r="AD27" s="13">
        <v>524743.17028000008</v>
      </c>
      <c r="AE27" s="13">
        <v>16.691520000000001</v>
      </c>
      <c r="AF27" s="13">
        <v>0</v>
      </c>
      <c r="AG27" s="13">
        <v>578055.89029000001</v>
      </c>
      <c r="AH27" s="13">
        <v>109429.77177000002</v>
      </c>
      <c r="AI27" s="13">
        <v>0</v>
      </c>
      <c r="AJ27" s="13">
        <v>0</v>
      </c>
      <c r="AK27" s="13">
        <v>0</v>
      </c>
      <c r="AL27" s="13">
        <v>0</v>
      </c>
      <c r="AM27" s="13">
        <v>6052.4517800000003</v>
      </c>
      <c r="AN27" s="13">
        <v>0</v>
      </c>
      <c r="AO27" s="13">
        <v>0</v>
      </c>
      <c r="AP27" s="13">
        <v>0</v>
      </c>
      <c r="AQ27" s="13">
        <v>58.189334000000002</v>
      </c>
      <c r="AR27" s="13">
        <v>0</v>
      </c>
      <c r="AS27" s="13">
        <v>21.984000000000002</v>
      </c>
      <c r="AT27" s="13">
        <v>0</v>
      </c>
      <c r="AU27" s="13">
        <v>10711.571169999999</v>
      </c>
      <c r="AV27" s="13">
        <v>289.12555000000077</v>
      </c>
      <c r="AW27" s="13">
        <v>39623.482649999998</v>
      </c>
      <c r="AX27" s="13">
        <v>39623.482649999998</v>
      </c>
      <c r="AY27" s="15">
        <v>225011.3701</v>
      </c>
      <c r="AZ27" s="15">
        <v>18761.544659999996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3">
        <f t="shared" si="2"/>
        <v>6143576.308406</v>
      </c>
      <c r="BH27" s="13">
        <f t="shared" si="3"/>
        <v>2953680.760086</v>
      </c>
      <c r="BI27" s="15">
        <v>47716.460165000004</v>
      </c>
      <c r="BJ27" s="15">
        <v>4.0950200000014156</v>
      </c>
      <c r="BK27" s="15">
        <v>217140.190455</v>
      </c>
      <c r="BL27" s="15">
        <v>49508.821654999992</v>
      </c>
      <c r="BM27" s="15">
        <v>0</v>
      </c>
      <c r="BN27" s="15">
        <v>0</v>
      </c>
      <c r="BO27" s="15">
        <v>0</v>
      </c>
      <c r="BP27" s="15">
        <v>0</v>
      </c>
      <c r="BQ27" s="15">
        <v>41775.45622</v>
      </c>
      <c r="BR27" s="15">
        <v>28448.136330000001</v>
      </c>
      <c r="BS27" s="15">
        <v>91813.724719999998</v>
      </c>
      <c r="BT27" s="15">
        <v>0</v>
      </c>
      <c r="BU27" s="15">
        <v>102657.37487999999</v>
      </c>
      <c r="BV27" s="15">
        <v>0</v>
      </c>
      <c r="BW27" s="15">
        <v>104303.53284</v>
      </c>
      <c r="BX27" s="15">
        <v>86873.137310000006</v>
      </c>
      <c r="BY27" s="15">
        <v>635514.87575000001</v>
      </c>
      <c r="BZ27" s="15">
        <v>450546.39767999999</v>
      </c>
      <c r="CA27" s="13">
        <f t="shared" si="4"/>
        <v>1240921.61503</v>
      </c>
      <c r="CB27" s="13">
        <f t="shared" si="5"/>
        <v>615380.58799499995</v>
      </c>
      <c r="CC27" s="14">
        <f t="shared" si="6"/>
        <v>4902654.693376</v>
      </c>
      <c r="CD27" s="14">
        <f t="shared" si="7"/>
        <v>2338300.1720909998</v>
      </c>
    </row>
    <row r="28" spans="1:82" s="1" customFormat="1" x14ac:dyDescent="0.25">
      <c r="A28" s="13">
        <v>19</v>
      </c>
      <c r="B28" s="12">
        <v>44616</v>
      </c>
      <c r="C28" s="13">
        <v>977237.61086999997</v>
      </c>
      <c r="D28" s="13">
        <v>397428.03817999997</v>
      </c>
      <c r="E28" s="13">
        <v>1325389.5673099998</v>
      </c>
      <c r="F28" s="13">
        <v>0</v>
      </c>
      <c r="G28" s="13">
        <v>2099551.5583899999</v>
      </c>
      <c r="H28" s="13">
        <v>0</v>
      </c>
      <c r="I28" s="13">
        <v>0</v>
      </c>
      <c r="J28" s="13">
        <v>0</v>
      </c>
      <c r="K28" s="13">
        <v>700000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3288924.1203200002</v>
      </c>
      <c r="T28" s="13">
        <v>3288924.1203200002</v>
      </c>
      <c r="U28" s="13">
        <v>950161.98141000001</v>
      </c>
      <c r="V28" s="13">
        <v>0</v>
      </c>
      <c r="W28" s="13">
        <f t="shared" si="0"/>
        <v>7440940.8754799999</v>
      </c>
      <c r="X28" s="13">
        <f t="shared" si="1"/>
        <v>3686352.1585000004</v>
      </c>
      <c r="Y28" s="13">
        <v>1300770.9400010002</v>
      </c>
      <c r="Z28" s="13">
        <v>690974.68240200018</v>
      </c>
      <c r="AA28" s="13">
        <v>3476968.5513259997</v>
      </c>
      <c r="AB28" s="13">
        <v>1619083.3308639999</v>
      </c>
      <c r="AC28" s="13">
        <v>622272.63595999987</v>
      </c>
      <c r="AD28" s="13">
        <v>617352.24690000003</v>
      </c>
      <c r="AE28" s="13">
        <v>1.10527</v>
      </c>
      <c r="AF28" s="13">
        <v>0</v>
      </c>
      <c r="AG28" s="13">
        <v>601685.87087999994</v>
      </c>
      <c r="AH28" s="13">
        <v>116945.49189</v>
      </c>
      <c r="AI28" s="13">
        <v>0</v>
      </c>
      <c r="AJ28" s="13">
        <v>0</v>
      </c>
      <c r="AK28" s="13">
        <v>0</v>
      </c>
      <c r="AL28" s="13">
        <v>0</v>
      </c>
      <c r="AM28" s="13">
        <v>6052.4517800000003</v>
      </c>
      <c r="AN28" s="13">
        <v>0</v>
      </c>
      <c r="AO28" s="13">
        <v>0</v>
      </c>
      <c r="AP28" s="13">
        <v>0</v>
      </c>
      <c r="AQ28" s="13">
        <v>58.189334000000002</v>
      </c>
      <c r="AR28" s="13">
        <v>0</v>
      </c>
      <c r="AS28" s="13">
        <v>21.984000000000002</v>
      </c>
      <c r="AT28" s="13">
        <v>0</v>
      </c>
      <c r="AU28" s="13">
        <v>10782.568149999999</v>
      </c>
      <c r="AV28" s="13">
        <v>294.08738999999872</v>
      </c>
      <c r="AW28" s="13">
        <v>83039.621939999997</v>
      </c>
      <c r="AX28" s="13">
        <v>83039.621939999997</v>
      </c>
      <c r="AY28" s="15">
        <v>308584.45162000007</v>
      </c>
      <c r="AZ28" s="15">
        <v>116167.72042000004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3">
        <f t="shared" si="2"/>
        <v>6410238.3702610005</v>
      </c>
      <c r="BH28" s="13">
        <f t="shared" si="3"/>
        <v>3243857.1818060004</v>
      </c>
      <c r="BI28" s="15">
        <v>47674.018944999996</v>
      </c>
      <c r="BJ28" s="15">
        <v>4.167339999996126</v>
      </c>
      <c r="BK28" s="15">
        <v>210008.21184999999</v>
      </c>
      <c r="BL28" s="15">
        <v>50362.865839999999</v>
      </c>
      <c r="BM28" s="15">
        <v>0</v>
      </c>
      <c r="BN28" s="15">
        <v>0</v>
      </c>
      <c r="BO28" s="15">
        <v>0</v>
      </c>
      <c r="BP28" s="15">
        <v>0</v>
      </c>
      <c r="BQ28" s="15">
        <v>47192.538549999997</v>
      </c>
      <c r="BR28" s="15">
        <v>37014.992989999992</v>
      </c>
      <c r="BS28" s="15">
        <v>52258.12472</v>
      </c>
      <c r="BT28" s="15">
        <v>0</v>
      </c>
      <c r="BU28" s="15">
        <v>102659.31088999999</v>
      </c>
      <c r="BV28" s="15">
        <v>0</v>
      </c>
      <c r="BW28" s="15">
        <v>134870.08964000002</v>
      </c>
      <c r="BX28" s="15">
        <v>127751.34747000001</v>
      </c>
      <c r="BY28" s="15">
        <v>623329.01188999997</v>
      </c>
      <c r="BZ28" s="15">
        <v>446075.14603999996</v>
      </c>
      <c r="CA28" s="13">
        <f t="shared" si="4"/>
        <v>1217991.3064850001</v>
      </c>
      <c r="CB28" s="13">
        <f t="shared" si="5"/>
        <v>661208.51967999991</v>
      </c>
      <c r="CC28" s="14">
        <f t="shared" si="6"/>
        <v>5192247.0637760004</v>
      </c>
      <c r="CD28" s="14">
        <f t="shared" si="7"/>
        <v>2582648.6621260005</v>
      </c>
    </row>
    <row r="29" spans="1:82" s="1" customFormat="1" x14ac:dyDescent="0.25">
      <c r="A29" s="13">
        <v>20</v>
      </c>
      <c r="B29" s="12">
        <v>44617</v>
      </c>
      <c r="C29" s="13">
        <v>997119.13321999996</v>
      </c>
      <c r="D29" s="13">
        <v>407427.33692999993</v>
      </c>
      <c r="E29" s="13">
        <v>1163550.51942</v>
      </c>
      <c r="F29" s="13">
        <v>0</v>
      </c>
      <c r="G29" s="13">
        <v>2109912.1446799999</v>
      </c>
      <c r="H29" s="13">
        <v>0</v>
      </c>
      <c r="I29" s="13">
        <v>0</v>
      </c>
      <c r="J29" s="13">
        <v>0</v>
      </c>
      <c r="K29" s="13">
        <v>700000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3638650.6118100001</v>
      </c>
      <c r="T29" s="13">
        <v>3638650.6118100001</v>
      </c>
      <c r="U29" s="13">
        <v>950161.98141000001</v>
      </c>
      <c r="V29" s="13">
        <v>0</v>
      </c>
      <c r="W29" s="13">
        <f t="shared" si="0"/>
        <v>7659070.4277199991</v>
      </c>
      <c r="X29" s="13">
        <f t="shared" si="1"/>
        <v>4046077.9487399999</v>
      </c>
      <c r="Y29" s="13">
        <v>1332193.6030830003</v>
      </c>
      <c r="Z29" s="13">
        <v>696114.75726099999</v>
      </c>
      <c r="AA29" s="13">
        <v>3454734.6503679999</v>
      </c>
      <c r="AB29" s="13">
        <v>1628420.580474</v>
      </c>
      <c r="AC29" s="13">
        <v>752049.08725999983</v>
      </c>
      <c r="AD29" s="13">
        <v>747136.40700999985</v>
      </c>
      <c r="AE29" s="13">
        <v>0</v>
      </c>
      <c r="AF29" s="13">
        <v>0</v>
      </c>
      <c r="AG29" s="13">
        <v>598656.10306999995</v>
      </c>
      <c r="AH29" s="13">
        <v>122386.36741999997</v>
      </c>
      <c r="AI29" s="13">
        <v>0</v>
      </c>
      <c r="AJ29" s="13">
        <v>0</v>
      </c>
      <c r="AK29" s="13">
        <v>0</v>
      </c>
      <c r="AL29" s="13">
        <v>0</v>
      </c>
      <c r="AM29" s="13">
        <v>6052.4517800000003</v>
      </c>
      <c r="AN29" s="13">
        <v>0</v>
      </c>
      <c r="AO29" s="13">
        <v>0</v>
      </c>
      <c r="AP29" s="13">
        <v>0</v>
      </c>
      <c r="AQ29" s="13">
        <v>58.189334000000002</v>
      </c>
      <c r="AR29" s="13">
        <v>0</v>
      </c>
      <c r="AS29" s="13">
        <v>21.984000000000002</v>
      </c>
      <c r="AT29" s="13">
        <v>0</v>
      </c>
      <c r="AU29" s="13">
        <v>11768.747170000001</v>
      </c>
      <c r="AV29" s="13">
        <v>283.4384399999995</v>
      </c>
      <c r="AW29" s="13">
        <v>58191.500949999994</v>
      </c>
      <c r="AX29" s="13">
        <v>58191.500949999994</v>
      </c>
      <c r="AY29" s="15">
        <v>305627.77967000002</v>
      </c>
      <c r="AZ29" s="15">
        <v>112940.09899000001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3">
        <f t="shared" si="2"/>
        <v>6519354.0966850007</v>
      </c>
      <c r="BH29" s="13">
        <f t="shared" si="3"/>
        <v>3365473.1505449996</v>
      </c>
      <c r="BI29" s="15">
        <v>46647.083959999989</v>
      </c>
      <c r="BJ29" s="15">
        <v>4.205639999988489</v>
      </c>
      <c r="BK29" s="15">
        <v>203337.94304999997</v>
      </c>
      <c r="BL29" s="15">
        <v>50659.54881</v>
      </c>
      <c r="BM29" s="15">
        <v>0</v>
      </c>
      <c r="BN29" s="15">
        <v>0</v>
      </c>
      <c r="BO29" s="15">
        <v>0</v>
      </c>
      <c r="BP29" s="15">
        <v>0</v>
      </c>
      <c r="BQ29" s="15">
        <v>44977.658790000009</v>
      </c>
      <c r="BR29" s="15">
        <v>35293.434719999997</v>
      </c>
      <c r="BS29" s="15">
        <v>52258.12472</v>
      </c>
      <c r="BT29" s="15">
        <v>0</v>
      </c>
      <c r="BU29" s="15">
        <v>102948.44439</v>
      </c>
      <c r="BV29" s="15">
        <v>0</v>
      </c>
      <c r="BW29" s="15">
        <v>73090.736569999994</v>
      </c>
      <c r="BX29" s="15">
        <v>59830.736570000001</v>
      </c>
      <c r="BY29" s="15">
        <v>636970.40652999992</v>
      </c>
      <c r="BZ29" s="15">
        <v>443943.47435999999</v>
      </c>
      <c r="CA29" s="13">
        <f t="shared" si="4"/>
        <v>1160230.3980099999</v>
      </c>
      <c r="CB29" s="13">
        <f t="shared" si="5"/>
        <v>589731.40009999997</v>
      </c>
      <c r="CC29" s="14">
        <f t="shared" si="6"/>
        <v>5359123.698675001</v>
      </c>
      <c r="CD29" s="14">
        <f t="shared" si="7"/>
        <v>2775741.7504449999</v>
      </c>
    </row>
    <row r="30" spans="1:82" s="1" customFormat="1" x14ac:dyDescent="0.25">
      <c r="A30" s="13">
        <v>21</v>
      </c>
      <c r="B30" s="12">
        <v>44620</v>
      </c>
      <c r="C30" s="13">
        <v>932091.68655999994</v>
      </c>
      <c r="D30" s="13">
        <v>409529.98116999998</v>
      </c>
      <c r="E30" s="13">
        <v>1522771.81436</v>
      </c>
      <c r="F30" s="13">
        <v>0</v>
      </c>
      <c r="G30" s="13">
        <v>2110340.8374399999</v>
      </c>
      <c r="H30" s="13">
        <v>0</v>
      </c>
      <c r="I30" s="13">
        <v>0</v>
      </c>
      <c r="J30" s="13">
        <v>0</v>
      </c>
      <c r="K30" s="13">
        <v>200000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3855306.7718799999</v>
      </c>
      <c r="T30" s="13">
        <v>3855306.7718799999</v>
      </c>
      <c r="U30" s="13">
        <v>950161.98141000001</v>
      </c>
      <c r="V30" s="13">
        <v>0</v>
      </c>
      <c r="W30" s="13">
        <f t="shared" si="0"/>
        <v>7670349.1288300008</v>
      </c>
      <c r="X30" s="13">
        <f t="shared" si="1"/>
        <v>4264836.7530499995</v>
      </c>
      <c r="Y30" s="13">
        <v>1334416.6230960002</v>
      </c>
      <c r="Z30" s="13">
        <v>686369.64313900017</v>
      </c>
      <c r="AA30" s="13">
        <v>3436745.8578340001</v>
      </c>
      <c r="AB30" s="13">
        <v>1630249.4581780001</v>
      </c>
      <c r="AC30" s="13">
        <v>916837.48199999996</v>
      </c>
      <c r="AD30" s="13">
        <v>911885.13345000008</v>
      </c>
      <c r="AE30" s="13">
        <v>51.831199999999995</v>
      </c>
      <c r="AF30" s="13">
        <v>0</v>
      </c>
      <c r="AG30" s="13">
        <v>616895.94990000001</v>
      </c>
      <c r="AH30" s="13">
        <v>122386.36741999997</v>
      </c>
      <c r="AI30" s="13">
        <v>0</v>
      </c>
      <c r="AJ30" s="13">
        <v>0</v>
      </c>
      <c r="AK30" s="13">
        <v>0</v>
      </c>
      <c r="AL30" s="13">
        <v>0</v>
      </c>
      <c r="AM30" s="13">
        <v>6052.4517800000003</v>
      </c>
      <c r="AN30" s="13">
        <v>0</v>
      </c>
      <c r="AO30" s="13">
        <v>0</v>
      </c>
      <c r="AP30" s="13">
        <v>0</v>
      </c>
      <c r="AQ30" s="13">
        <v>58.189334000000002</v>
      </c>
      <c r="AR30" s="13">
        <v>0</v>
      </c>
      <c r="AS30" s="13">
        <v>21.984000000000002</v>
      </c>
      <c r="AT30" s="13">
        <v>0</v>
      </c>
      <c r="AU30" s="13">
        <v>12116.200849999999</v>
      </c>
      <c r="AV30" s="13">
        <v>533.66143999999952</v>
      </c>
      <c r="AW30" s="13">
        <v>0</v>
      </c>
      <c r="AX30" s="13">
        <v>0</v>
      </c>
      <c r="AY30" s="15">
        <v>200901.54202000002</v>
      </c>
      <c r="AZ30" s="15">
        <v>15203.648450000019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3">
        <f t="shared" si="2"/>
        <v>6524098.1120140003</v>
      </c>
      <c r="BH30" s="13">
        <f t="shared" si="3"/>
        <v>3366627.9120770004</v>
      </c>
      <c r="BI30" s="15">
        <v>52552.307879999993</v>
      </c>
      <c r="BJ30" s="15">
        <v>4.205639999988489</v>
      </c>
      <c r="BK30" s="15">
        <v>216372.66253999996</v>
      </c>
      <c r="BL30" s="15">
        <v>51253.504189999985</v>
      </c>
      <c r="BM30" s="15">
        <v>0</v>
      </c>
      <c r="BN30" s="15">
        <v>0</v>
      </c>
      <c r="BO30" s="15">
        <v>0</v>
      </c>
      <c r="BP30" s="15">
        <v>0</v>
      </c>
      <c r="BQ30" s="15">
        <v>49999.103689999996</v>
      </c>
      <c r="BR30" s="15">
        <v>36235.739009999998</v>
      </c>
      <c r="BS30" s="15">
        <v>52258.12472</v>
      </c>
      <c r="BT30" s="15">
        <v>0</v>
      </c>
      <c r="BU30" s="15">
        <v>103125.49868999999</v>
      </c>
      <c r="BV30" s="15">
        <v>0</v>
      </c>
      <c r="BW30" s="15">
        <v>516.85388999999998</v>
      </c>
      <c r="BX30" s="15">
        <v>516.85388999999998</v>
      </c>
      <c r="BY30" s="15">
        <v>661678.82779999997</v>
      </c>
      <c r="BZ30" s="15">
        <v>464304.31313000002</v>
      </c>
      <c r="CA30" s="13">
        <f t="shared" si="4"/>
        <v>1136503.3792099999</v>
      </c>
      <c r="CB30" s="13">
        <f t="shared" si="5"/>
        <v>552314.61586000002</v>
      </c>
      <c r="CC30" s="14">
        <f t="shared" si="6"/>
        <v>5387594.7328040004</v>
      </c>
      <c r="CD30" s="14">
        <f t="shared" si="7"/>
        <v>2814313.2962170001</v>
      </c>
    </row>
    <row r="31" spans="1:82" s="1" customFormat="1" x14ac:dyDescent="0.25">
      <c r="A31" s="13">
        <v>22</v>
      </c>
      <c r="B31" s="12">
        <v>44621</v>
      </c>
      <c r="C31" s="13">
        <v>947360.64398000005</v>
      </c>
      <c r="D31" s="13">
        <v>412885.21229</v>
      </c>
      <c r="E31" s="13">
        <v>1463364.2160499999</v>
      </c>
      <c r="F31" s="13">
        <v>0</v>
      </c>
      <c r="G31" s="13">
        <v>2141895.1477200002</v>
      </c>
      <c r="H31" s="13">
        <v>0</v>
      </c>
      <c r="I31" s="13">
        <v>0</v>
      </c>
      <c r="J31" s="13">
        <v>0</v>
      </c>
      <c r="K31" s="13">
        <v>200000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3743845.1003999994</v>
      </c>
      <c r="T31" s="13">
        <v>3743845.1003999994</v>
      </c>
      <c r="U31" s="13">
        <v>950161.98141000001</v>
      </c>
      <c r="V31" s="13">
        <v>0</v>
      </c>
      <c r="W31" s="13">
        <f t="shared" ref="W31" si="8">C31+E31+G31+I31+K31+M31+O31+Q31+S31-U31</f>
        <v>7546303.1267399993</v>
      </c>
      <c r="X31" s="13">
        <f t="shared" ref="X31" si="9">V31+T31+R31+P31+N31+L31+J31+H31+F31+D31</f>
        <v>4156730.3126899996</v>
      </c>
      <c r="Y31" s="13">
        <v>1350008.0345440002</v>
      </c>
      <c r="Z31" s="13">
        <v>685023.86798600003</v>
      </c>
      <c r="AA31" s="13">
        <v>3490942.6177920001</v>
      </c>
      <c r="AB31" s="13">
        <v>1619513.0861160001</v>
      </c>
      <c r="AC31" s="13">
        <v>742802.30540999991</v>
      </c>
      <c r="AD31" s="13">
        <v>738135.66162000003</v>
      </c>
      <c r="AE31" s="13">
        <v>305.56243000000001</v>
      </c>
      <c r="AF31" s="13">
        <v>0</v>
      </c>
      <c r="AG31" s="13">
        <v>618252.30641999992</v>
      </c>
      <c r="AH31" s="13">
        <v>122434.47156999998</v>
      </c>
      <c r="AI31" s="13">
        <v>0</v>
      </c>
      <c r="AJ31" s="13">
        <v>0</v>
      </c>
      <c r="AK31" s="13">
        <v>0</v>
      </c>
      <c r="AL31" s="13">
        <v>0</v>
      </c>
      <c r="AM31" s="13">
        <v>9424.7036199999984</v>
      </c>
      <c r="AN31" s="13">
        <v>0</v>
      </c>
      <c r="AO31" s="13">
        <v>0</v>
      </c>
      <c r="AP31" s="13">
        <v>0</v>
      </c>
      <c r="AQ31" s="13">
        <v>58.189334000000002</v>
      </c>
      <c r="AR31" s="13">
        <v>0</v>
      </c>
      <c r="AS31" s="13">
        <v>21.984000000000002</v>
      </c>
      <c r="AT31" s="13">
        <v>0</v>
      </c>
      <c r="AU31" s="13">
        <v>11095.023009999999</v>
      </c>
      <c r="AV31" s="13">
        <v>602.20965000000035</v>
      </c>
      <c r="AW31" s="13">
        <v>0</v>
      </c>
      <c r="AX31" s="13">
        <v>0</v>
      </c>
      <c r="AY31" s="15">
        <v>173254.72062000001</v>
      </c>
      <c r="AZ31" s="15">
        <v>12830.711280000001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3">
        <f t="shared" ref="BG31" si="10">Y31+AA31+AC31+AE31+AG31+AI31+AK31+AM31+AO31+AQ31+AS31+AU31+AW31+AY31+BA31+BC31+BE31</f>
        <v>6396165.4471800001</v>
      </c>
      <c r="BH31" s="13">
        <f t="shared" ref="BH31" si="11">Z31+AB31+AD31+AF31+AH31+AJ31+AL31+AN31+AP31+AR31+AT31+AV31+AX31+AZ31+BB31+BD31+BF31</f>
        <v>3178540.0082220002</v>
      </c>
      <c r="BI31" s="15">
        <v>53555.865979999988</v>
      </c>
      <c r="BJ31" s="15">
        <v>4.8007699999921023</v>
      </c>
      <c r="BK31" s="15">
        <v>131155.741155</v>
      </c>
      <c r="BL31" s="15">
        <v>18213.348275000004</v>
      </c>
      <c r="BM31" s="15">
        <v>0</v>
      </c>
      <c r="BN31" s="15">
        <v>0</v>
      </c>
      <c r="BO31" s="15">
        <v>0</v>
      </c>
      <c r="BP31" s="15">
        <v>0</v>
      </c>
      <c r="BQ31" s="15">
        <v>62624.457310000005</v>
      </c>
      <c r="BR31" s="15">
        <v>36364.077440000008</v>
      </c>
      <c r="BS31" s="15">
        <v>62330.811529999999</v>
      </c>
      <c r="BT31" s="15">
        <v>0</v>
      </c>
      <c r="BU31" s="15">
        <v>103227.66215999999</v>
      </c>
      <c r="BV31" s="15">
        <v>0</v>
      </c>
      <c r="BW31" s="15">
        <v>6318.1273600000004</v>
      </c>
      <c r="BX31" s="15">
        <v>2136.6373600000002</v>
      </c>
      <c r="BY31" s="15">
        <v>756548.46354999999</v>
      </c>
      <c r="BZ31" s="15">
        <v>494534.64538</v>
      </c>
      <c r="CA31" s="13">
        <f t="shared" ref="CA31" si="12">BI31+BK31+BM31+BO31+BQ31+BS31+BU31+BW31+BY31</f>
        <v>1175761.1290449998</v>
      </c>
      <c r="CB31" s="13">
        <f t="shared" ref="CB31" si="13">BJ31+BL31+BN31+BP31+BR31+BT31+BV31+BX31+BZ31</f>
        <v>551253.50922500005</v>
      </c>
      <c r="CC31" s="14">
        <f t="shared" ref="CC31" si="14">BG31-CA31</f>
        <v>5220404.3181350008</v>
      </c>
      <c r="CD31" s="14">
        <f t="shared" ref="CD31" si="15">BH31-CB31</f>
        <v>2627286.498997</v>
      </c>
    </row>
    <row r="32" spans="1:82" s="1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</row>
    <row r="33" spans="3:82" s="1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</row>
    <row r="34" spans="3:82" s="1" customFormat="1" ht="30" customHeigh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</row>
    <row r="35" spans="3:82" s="1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</row>
    <row r="36" spans="3:82" s="1" customFormat="1" ht="30" customHeigh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</row>
    <row r="37" spans="3:82" s="1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</row>
    <row r="38" spans="3:82" s="1" customFormat="1" ht="30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</row>
    <row r="39" spans="3:82" s="1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</row>
    <row r="40" spans="3:82" s="1" customFormat="1" ht="30" customHeigh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</row>
    <row r="41" spans="3:82" s="1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</row>
    <row r="42" spans="3:82" s="1" customFormat="1" ht="30" customHeigh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</row>
    <row r="43" spans="3:82" s="1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</row>
    <row r="44" spans="3:82" s="1" customFormat="1" ht="30" customHeigh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</row>
    <row r="45" spans="3:82" s="1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</row>
    <row r="46" spans="3:82" s="1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</row>
    <row r="47" spans="3:82" s="1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</row>
    <row r="48" spans="3:82" s="1" customFormat="1" ht="30" customHeigh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</row>
    <row r="49" spans="3:82" s="1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</row>
    <row r="50" spans="3:82" s="1" customFormat="1" ht="30" customHeigh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</row>
    <row r="51" spans="3:82" s="1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</row>
    <row r="52" spans="3:82" s="1" customFormat="1" ht="30" customHeigh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</row>
    <row r="53" spans="3:82" s="1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</row>
    <row r="54" spans="3:82" s="1" customFormat="1" ht="30" customHeigh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</row>
    <row r="55" spans="3:82" s="1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</row>
    <row r="56" spans="3:82" s="1" customFormat="1" ht="30" customHeigh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</row>
    <row r="57" spans="3:82" s="1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</row>
    <row r="58" spans="3:82" s="1" customFormat="1" ht="30" customHeigh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</row>
    <row r="59" spans="3:82" s="1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</row>
    <row r="60" spans="3:82" s="1" customFormat="1" ht="30" customHeigh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</row>
    <row r="61" spans="3:82" s="1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</row>
    <row r="62" spans="3:82" s="1" customFormat="1" ht="30" customHeigh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</row>
    <row r="63" spans="3:82" s="1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</row>
    <row r="64" spans="3:82" s="1" customFormat="1" ht="30" customHeigh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</row>
    <row r="65" spans="3:82" s="1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</row>
    <row r="66" spans="3:82" s="1" customFormat="1" ht="30" customHeigh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</row>
    <row r="67" spans="3:82" s="1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</row>
    <row r="68" spans="3:82" s="1" customFormat="1" ht="30" customHeigh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</row>
    <row r="69" spans="3:82" s="1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</row>
    <row r="70" spans="3:82" s="1" customFormat="1" ht="30" customHeigh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</row>
    <row r="71" spans="3:82" s="1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</row>
    <row r="72" spans="3:82" s="1" customFormat="1" ht="30" customHeigh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</row>
    <row r="73" spans="3:82" s="1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</row>
    <row r="74" spans="3:82" s="1" customFormat="1" ht="30" customHeigh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</row>
    <row r="75" spans="3:82" s="1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</row>
    <row r="76" spans="3:82" s="1" customFormat="1" ht="30" customHeigh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</row>
    <row r="77" spans="3:82" s="1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</row>
    <row r="78" spans="3:82" s="1" customFormat="1" ht="30" customHeigh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</row>
    <row r="79" spans="3:82" s="1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</row>
    <row r="80" spans="3:82" s="1" customFormat="1" ht="30" customHeigh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</row>
    <row r="81" spans="3:82" s="1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</row>
    <row r="82" spans="3:82" s="1" customFormat="1" ht="30" customHeigh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</row>
    <row r="83" spans="3:82" s="1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</row>
    <row r="84" spans="3:82" s="1" customFormat="1" ht="30" customHeigh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</row>
    <row r="85" spans="3:82" s="1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</row>
    <row r="86" spans="3:82" s="1" customFormat="1" ht="30" customHeigh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</row>
    <row r="87" spans="3:82" s="1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</row>
    <row r="88" spans="3:82" s="1" customFormat="1" ht="30" customHeigh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</row>
    <row r="89" spans="3:82" s="1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</row>
    <row r="90" spans="3:82" s="1" customFormat="1" ht="30" customHeigh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</row>
    <row r="91" spans="3:82" s="1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</row>
    <row r="92" spans="3:82" s="1" customFormat="1" ht="30" customHeigh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</row>
    <row r="93" spans="3:82" s="1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</row>
    <row r="94" spans="3:82" s="1" customFormat="1" ht="30" customHeigh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</row>
    <row r="95" spans="3:82" s="1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</row>
    <row r="96" spans="3:82" s="1" customFormat="1" ht="30" customHeigh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</row>
    <row r="97" spans="3:82" s="1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</row>
    <row r="98" spans="3:82" s="1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</row>
    <row r="99" spans="3:82" s="1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</row>
    <row r="100" spans="3:82" s="1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</row>
    <row r="101" spans="3:82" s="1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</row>
    <row r="102" spans="3:82" s="1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</row>
    <row r="103" spans="3:82" s="1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</row>
    <row r="104" spans="3:82" s="1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</row>
    <row r="105" spans="3:82" s="1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</row>
    <row r="106" spans="3:82" s="1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</row>
    <row r="107" spans="3:82" s="1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</row>
    <row r="108" spans="3:82" s="1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</row>
    <row r="109" spans="3:82" s="1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</row>
    <row r="110" spans="3:82" s="1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3:82" s="1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3:82" s="1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s="1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s="1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s="1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s="1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s="1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s="1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s="1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s="1" customFormat="1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</row>
    <row r="122" spans="3:82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</row>
    <row r="123" spans="3:82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</row>
    <row r="124" spans="3:82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</row>
    <row r="125" spans="3:82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</row>
    <row r="126" spans="3:82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</row>
    <row r="127" spans="3:82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</row>
    <row r="128" spans="3:82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</row>
    <row r="129" spans="3:82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</row>
    <row r="130" spans="3:82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</row>
    <row r="131" spans="3:82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</row>
    <row r="132" spans="3:82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</row>
    <row r="133" spans="3:82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</row>
    <row r="134" spans="3:82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</row>
    <row r="135" spans="3:82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</row>
    <row r="136" spans="3:82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</row>
    <row r="137" spans="3:82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</row>
    <row r="138" spans="3:82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</row>
    <row r="139" spans="3:82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</row>
    <row r="140" spans="3:82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</row>
    <row r="141" spans="3:82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</row>
    <row r="142" spans="3:82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</row>
    <row r="143" spans="3:82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</row>
    <row r="144" spans="3:82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</row>
    <row r="145" spans="3:82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</row>
    <row r="146" spans="3:82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</row>
    <row r="147" spans="3:82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</row>
    <row r="148" spans="3:82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</row>
    <row r="149" spans="3:82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</row>
    <row r="150" spans="3:82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</row>
    <row r="151" spans="3:82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</row>
    <row r="152" spans="3:82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</row>
    <row r="153" spans="3:82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</row>
    <row r="154" spans="3:82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</row>
    <row r="155" spans="3:82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</row>
    <row r="156" spans="3:82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</row>
    <row r="157" spans="3:82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</row>
    <row r="158" spans="3:82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</row>
    <row r="159" spans="3:82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</row>
    <row r="160" spans="3:82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</row>
    <row r="161" spans="3:82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</row>
    <row r="162" spans="3:82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</row>
    <row r="163" spans="3:82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</row>
    <row r="164" spans="3:82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</row>
    <row r="165" spans="3:82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</row>
    <row r="166" spans="3:82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</row>
    <row r="167" spans="3:82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</row>
    <row r="168" spans="3:82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</row>
    <row r="169" spans="3:82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</row>
    <row r="170" spans="3:82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</row>
    <row r="171" spans="3:82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</row>
    <row r="172" spans="3:82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</row>
    <row r="173" spans="3:82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</row>
    <row r="174" spans="3:82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</row>
    <row r="175" spans="3:82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</row>
    <row r="176" spans="3:82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</row>
    <row r="177" spans="3:82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</row>
    <row r="178" spans="3:82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</row>
    <row r="179" spans="3:82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</row>
    <row r="180" spans="3:82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</row>
    <row r="181" spans="3:82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</row>
    <row r="182" spans="3:82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</row>
    <row r="183" spans="3:82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</row>
    <row r="184" spans="3:82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</row>
    <row r="185" spans="3:82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</row>
    <row r="186" spans="3:82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</row>
    <row r="187" spans="3:82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</row>
    <row r="188" spans="3:82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</row>
    <row r="189" spans="3:82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</row>
    <row r="190" spans="3:82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</row>
    <row r="191" spans="3:82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</row>
    <row r="192" spans="3:82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</row>
    <row r="193" spans="3:82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</row>
    <row r="194" spans="3:82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</row>
    <row r="195" spans="3:82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</row>
    <row r="196" spans="3:82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</row>
    <row r="197" spans="3:82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</row>
    <row r="198" spans="3:82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</row>
    <row r="199" spans="3:82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</row>
    <row r="200" spans="3:82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</row>
    <row r="201" spans="3:82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</row>
    <row r="202" spans="3:82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</row>
    <row r="203" spans="3:82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</row>
    <row r="204" spans="3:82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</row>
    <row r="205" spans="3:82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</row>
    <row r="206" spans="3:82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</row>
    <row r="207" spans="3:82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</row>
    <row r="208" spans="3:82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</row>
    <row r="209" spans="3:82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</row>
    <row r="210" spans="3:82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</row>
    <row r="211" spans="3:82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</row>
    <row r="212" spans="3:82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</row>
    <row r="213" spans="3:82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</row>
    <row r="214" spans="3:82" x14ac:dyDescent="0.25"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</row>
    <row r="215" spans="3:82" x14ac:dyDescent="0.25"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</row>
    <row r="216" spans="3:82" x14ac:dyDescent="0.25"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</row>
    <row r="217" spans="3:82" x14ac:dyDescent="0.25"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</row>
    <row r="218" spans="3:82" x14ac:dyDescent="0.25"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</row>
    <row r="219" spans="3:82" x14ac:dyDescent="0.25"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</row>
    <row r="220" spans="3:82" x14ac:dyDescent="0.25"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</row>
    <row r="221" spans="3:82" x14ac:dyDescent="0.25"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</row>
    <row r="222" spans="3:82" x14ac:dyDescent="0.25"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</row>
    <row r="223" spans="3:82" x14ac:dyDescent="0.25"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</row>
    <row r="224" spans="3:82" x14ac:dyDescent="0.25"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</row>
    <row r="225" spans="3:82" x14ac:dyDescent="0.25"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</row>
    <row r="226" spans="3:82" x14ac:dyDescent="0.25"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</row>
    <row r="227" spans="3:82" x14ac:dyDescent="0.25"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</row>
    <row r="228" spans="3:82" x14ac:dyDescent="0.25"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</row>
    <row r="229" spans="3:82" x14ac:dyDescent="0.25"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</row>
    <row r="230" spans="3:82" x14ac:dyDescent="0.25"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</row>
    <row r="231" spans="3:82" x14ac:dyDescent="0.25"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</row>
    <row r="232" spans="3:82" x14ac:dyDescent="0.25"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</row>
    <row r="233" spans="3:82" x14ac:dyDescent="0.25"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</row>
    <row r="234" spans="3:82" x14ac:dyDescent="0.25"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</row>
    <row r="235" spans="3:82" x14ac:dyDescent="0.25"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</row>
    <row r="236" spans="3:82" x14ac:dyDescent="0.25"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</row>
    <row r="237" spans="3:82" x14ac:dyDescent="0.25"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</row>
    <row r="238" spans="3:82" x14ac:dyDescent="0.25"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</row>
    <row r="239" spans="3:82" x14ac:dyDescent="0.25"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</row>
    <row r="240" spans="3:82" x14ac:dyDescent="0.25"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</row>
    <row r="241" spans="3:82" x14ac:dyDescent="0.25"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</row>
    <row r="242" spans="3:82" x14ac:dyDescent="0.25"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</row>
    <row r="243" spans="3:82" x14ac:dyDescent="0.25"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</row>
    <row r="244" spans="3:82" x14ac:dyDescent="0.25"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</row>
    <row r="245" spans="3:82" x14ac:dyDescent="0.25"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</row>
    <row r="246" spans="3:82" x14ac:dyDescent="0.25"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</row>
    <row r="247" spans="3:82" x14ac:dyDescent="0.25"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</row>
    <row r="248" spans="3:82" x14ac:dyDescent="0.25"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</row>
    <row r="249" spans="3:82" x14ac:dyDescent="0.25"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</row>
    <row r="250" spans="3:82" x14ac:dyDescent="0.25"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</row>
    <row r="251" spans="3:82" x14ac:dyDescent="0.25"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</row>
    <row r="252" spans="3:82" x14ac:dyDescent="0.25"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</row>
    <row r="253" spans="3:82" x14ac:dyDescent="0.25"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</row>
    <row r="254" spans="3:82" x14ac:dyDescent="0.25"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</row>
    <row r="255" spans="3:82" x14ac:dyDescent="0.25"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</row>
    <row r="256" spans="3:82" x14ac:dyDescent="0.25"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</row>
    <row r="257" spans="3:82" x14ac:dyDescent="0.25"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</row>
    <row r="258" spans="3:82" x14ac:dyDescent="0.25"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</row>
    <row r="259" spans="3:82" x14ac:dyDescent="0.25"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</row>
    <row r="260" spans="3:82" x14ac:dyDescent="0.25"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</row>
    <row r="261" spans="3:82" x14ac:dyDescent="0.25"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</row>
    <row r="262" spans="3:82" x14ac:dyDescent="0.25"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</row>
    <row r="263" spans="3:82" x14ac:dyDescent="0.25"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</row>
    <row r="264" spans="3:82" x14ac:dyDescent="0.25"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</row>
    <row r="265" spans="3:82" x14ac:dyDescent="0.25"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</row>
    <row r="266" spans="3:82" x14ac:dyDescent="0.25"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</row>
    <row r="267" spans="3:82" x14ac:dyDescent="0.25"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</row>
    <row r="268" spans="3:82" x14ac:dyDescent="0.25"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</row>
    <row r="269" spans="3:82" x14ac:dyDescent="0.25"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</row>
    <row r="270" spans="3:82" x14ac:dyDescent="0.25"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</row>
    <row r="271" spans="3:82" x14ac:dyDescent="0.25"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</row>
    <row r="272" spans="3:82" x14ac:dyDescent="0.25"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</row>
    <row r="273" spans="3:82" x14ac:dyDescent="0.25"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</row>
    <row r="274" spans="3:82" x14ac:dyDescent="0.25"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</row>
    <row r="275" spans="3:82" x14ac:dyDescent="0.25"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</row>
    <row r="276" spans="3:82" x14ac:dyDescent="0.25"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</row>
    <row r="277" spans="3:82" x14ac:dyDescent="0.25"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</row>
    <row r="278" spans="3:82" x14ac:dyDescent="0.25"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</row>
    <row r="279" spans="3:82" x14ac:dyDescent="0.25"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</row>
    <row r="280" spans="3:82" x14ac:dyDescent="0.25"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</row>
    <row r="281" spans="3:82" x14ac:dyDescent="0.25"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</row>
    <row r="282" spans="3:82" x14ac:dyDescent="0.25"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</row>
    <row r="283" spans="3:82" x14ac:dyDescent="0.25"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</row>
    <row r="284" spans="3:82" x14ac:dyDescent="0.25"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</row>
    <row r="285" spans="3:82" x14ac:dyDescent="0.25"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</row>
    <row r="286" spans="3:82" x14ac:dyDescent="0.25"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</row>
    <row r="287" spans="3:82" x14ac:dyDescent="0.25"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</row>
    <row r="288" spans="3:82" x14ac:dyDescent="0.25"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</row>
    <row r="289" spans="3:82" x14ac:dyDescent="0.25"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</row>
    <row r="290" spans="3:82" x14ac:dyDescent="0.25"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</row>
    <row r="291" spans="3:82" x14ac:dyDescent="0.25"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</row>
    <row r="292" spans="3:82" x14ac:dyDescent="0.25"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</row>
    <row r="293" spans="3:82" x14ac:dyDescent="0.25"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</row>
    <row r="294" spans="3:82" x14ac:dyDescent="0.25"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</row>
    <row r="295" spans="3:82" x14ac:dyDescent="0.25"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</row>
    <row r="296" spans="3:82" x14ac:dyDescent="0.25"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</row>
    <row r="297" spans="3:82" x14ac:dyDescent="0.25"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</row>
    <row r="298" spans="3:82" x14ac:dyDescent="0.25"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</row>
    <row r="299" spans="3:82" x14ac:dyDescent="0.25"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</row>
    <row r="300" spans="3:82" x14ac:dyDescent="0.25"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</row>
    <row r="301" spans="3:82" x14ac:dyDescent="0.25"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</row>
    <row r="302" spans="3:82" x14ac:dyDescent="0.25"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</row>
    <row r="303" spans="3:82" x14ac:dyDescent="0.25"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</row>
    <row r="304" spans="3:82" x14ac:dyDescent="0.25"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</row>
    <row r="305" spans="3:82" x14ac:dyDescent="0.25"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</row>
    <row r="306" spans="3:82" x14ac:dyDescent="0.25"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</row>
    <row r="307" spans="3:82" x14ac:dyDescent="0.25"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</row>
    <row r="308" spans="3:82" x14ac:dyDescent="0.25"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</row>
  </sheetData>
  <mergeCells count="47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Табін Юрій Любомирович</cp:lastModifiedBy>
  <dcterms:created xsi:type="dcterms:W3CDTF">2015-06-05T18:17:20Z</dcterms:created>
  <dcterms:modified xsi:type="dcterms:W3CDTF">2022-03-10T13:39:37Z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