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2\"/>
    </mc:Choice>
  </mc:AlternateContent>
  <xr:revisionPtr revIDLastSave="0" documentId="13_ncr:1_{48FDC9A0-FF4D-44FD-9654-CC3A526867AC}" xr6:coauthVersionLast="47" xr6:coauthVersionMax="47" xr10:uidLastSave="{00000000-0000-0000-0000-000000000000}"/>
  <bookViews>
    <workbookView xWindow="-110" yWindow="-110" windowWidth="19420" windowHeight="11500" xr2:uid="{5BA60832-D8F3-4049-8FD3-5490C3EA907A}"/>
  </bookViews>
  <sheets>
    <sheet name="п.п. 5 пункту 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12" i="1" l="1"/>
  <c r="AJ12" i="1"/>
  <c r="E12" i="1" s="1"/>
  <c r="C12" i="1" l="1"/>
  <c r="DM12" i="1" s="1"/>
  <c r="D12" i="1"/>
  <c r="CU12" i="1" l="1"/>
  <c r="CW12" i="1" s="1"/>
  <c r="CV12" i="1" l="1"/>
</calcChain>
</file>

<file path=xl/sharedStrings.xml><?xml version="1.0" encoding="utf-8"?>
<sst xmlns="http://schemas.openxmlformats.org/spreadsheetml/2006/main" count="142" uniqueCount="139">
  <si>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</si>
  <si>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</si>
  <si>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</si>
  <si>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</si>
  <si>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</si>
  <si>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</si>
  <si>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</si>
  <si>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</si>
  <si>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</si>
  <si>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</si>
  <si>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</si>
  <si>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</t>
    </r>
    <r>
      <rPr>
        <sz val="12"/>
        <color rgb="FF000000"/>
        <rFont val="Times New Roman"/>
        <family val="1"/>
        <charset val="204"/>
      </rPr>
      <t>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</si>
  <si>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</si>
  <si>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</si>
  <si>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</si>
  <si>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</si>
  <si>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</si>
  <si>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</si>
  <si>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</si>
  <si>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</si>
  <si>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</si>
  <si>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</si>
  <si>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</si>
  <si>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</si>
  <si>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</si>
  <si>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</si>
  <si>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</si>
  <si>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</si>
  <si>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</si>
  <si>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</si>
  <si>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</si>
  <si>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</si>
  <si>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</si>
  <si>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</si>
  <si>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</si>
  <si>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</si>
  <si>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</si>
  <si>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</si>
  <si>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</si>
  <si>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</si>
  <si>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</si>
  <si>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</si>
  <si>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</si>
  <si>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</si>
  <si>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</si>
  <si>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</si>
  <si>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</si>
  <si>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</si>
  <si>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</si>
  <si>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</si>
  <si>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</si>
  <si>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</si>
  <si>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</si>
  <si>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</si>
  <si>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</si>
  <si>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</si>
  <si>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</si>
  <si>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</si>
  <si>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</si>
  <si>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</si>
  <si>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</si>
  <si>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</si>
  <si>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</si>
  <si>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</si>
  <si>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</si>
  <si>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</si>
  <si>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</si>
  <si>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</si>
  <si>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</si>
  <si>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</si>
  <si>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</si>
  <si>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</si>
  <si>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</si>
  <si>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</si>
  <si>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</si>
  <si>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</si>
  <si>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</si>
  <si>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</si>
  <si>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</si>
  <si>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</si>
  <si>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</si>
  <si>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</si>
  <si>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</si>
  <si>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</si>
  <si>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</si>
  <si>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</si>
  <si>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</si>
  <si>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</si>
  <si>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</si>
  <si>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</si>
  <si>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</si>
  <si>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</si>
  <si>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</si>
  <si>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</si>
  <si>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</si>
  <si>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</si>
  <si>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</si>
  <si>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</si>
  <si>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</si>
  <si>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</si>
  <si>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</si>
  <si>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</si>
  <si>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</si>
  <si>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</si>
  <si>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</si>
  <si>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</si>
  <si>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</si>
  <si>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</si>
  <si>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</si>
  <si>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</si>
  <si>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</si>
  <si>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</si>
  <si>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</si>
  <si>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</si>
  <si>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</si>
  <si>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</si>
  <si>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</si>
  <si>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</si>
  <si>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</si>
  <si>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</si>
  <si>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</si>
  <si>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</si>
  <si>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</si>
  <si>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</si>
  <si>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</si>
  <si>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</si>
  <si>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</si>
  <si>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</si>
  <si>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</si>
  <si>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величина непокритого кредитного ризику (НКР)</t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</si>
  <si>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</si>
  <si>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</si>
  <si>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</si>
  <si>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</t>
    </r>
    <r>
      <rPr>
        <sz val="12"/>
        <rFont val="Times New Roman"/>
        <family val="1"/>
        <charset val="204"/>
      </rPr>
      <t>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</si>
  <si>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</si>
  <si>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</si>
  <si>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</si>
  <si>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АТ "Кредобанк"</t>
  </si>
  <si>
    <t>Нормативи капіталу та їх складові станом на  1 лютого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</si>
</sst>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72">
    <xf numFmtId="0" fontId="0" fillId="0" borderId="0" xfId="0"/>
    <xf numFmtId="0" fontId="1" fillId="0" borderId="0" xfId="3"/>
    <xf numFmtId="0" fontId="5" fillId="0" borderId="0" xfId="4" applyFont="1" applyAlignment="1">
      <alignment horizontal="left" vertical="top"/>
    </xf>
    <xf numFmtId="0" fontId="2" fillId="0" borderId="0" xfId="3" applyFont="1"/>
    <xf numFmtId="0" fontId="6" fillId="0" borderId="0" xfId="3" applyFont="1" applyAlignment="1">
      <alignment horizontal="center" wrapText="1"/>
    </xf>
    <xf numFmtId="0" fontId="7" fillId="0" borderId="0" xfId="3" applyFont="1" applyAlignment="1">
      <alignment horizont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0" fillId="0" borderId="0" xfId="3" applyFont="1"/>
    <xf numFmtId="0" fontId="8" fillId="0" borderId="0" xfId="0" applyFont="1"/>
    <xf numFmtId="0" fontId="21" fillId="0" borderId="2" xfId="3" applyFont="1" applyBorder="1" applyAlignment="1">
      <alignment horizontal="left"/>
    </xf>
    <xf numFmtId="165" fontId="21" fillId="0" borderId="2" xfId="1" applyNumberFormat="1" applyFont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0" fontId="21" fillId="0" borderId="2" xfId="2" applyNumberFormat="1" applyFont="1" applyBorder="1" applyAlignment="1">
      <alignment horizontal="left"/>
    </xf>
    <xf numFmtId="0" fontId="21" fillId="0" borderId="0" xfId="3" applyFont="1" applyAlignment="1">
      <alignment horizontal="left"/>
    </xf>
    <xf numFmtId="165" fontId="21" fillId="0" borderId="0" xfId="1" applyNumberFormat="1" applyFont="1" applyBorder="1" applyAlignment="1">
      <alignment horizontal="left"/>
    </xf>
    <xf numFmtId="165" fontId="21" fillId="0" borderId="0" xfId="1" applyNumberFormat="1" applyFont="1" applyFill="1" applyBorder="1" applyAlignment="1">
      <alignment horizontal="left"/>
    </xf>
    <xf numFmtId="10" fontId="21" fillId="0" borderId="0" xfId="2" applyNumberFormat="1" applyFont="1" applyBorder="1" applyAlignment="1">
      <alignment horizontal="left"/>
    </xf>
    <xf numFmtId="10" fontId="1" fillId="0" borderId="2" xfId="2" applyNumberFormat="1" applyBorder="1"/>
    <xf numFmtId="165" fontId="1" fillId="0" borderId="2" xfId="1" applyNumberFormat="1" applyBorder="1"/>
    <xf numFmtId="0" fontId="4" fillId="2" borderId="0" xfId="4" applyFont="1" applyFill="1" applyAlignment="1">
      <alignment horizontal="center" vertical="top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4" fontId="9" fillId="0" borderId="1" xfId="4" applyNumberFormat="1" applyFont="1" applyBorder="1" applyAlignment="1">
      <alignment horizontal="center" vertical="center" textRotation="90" wrapText="1"/>
    </xf>
    <xf numFmtId="164" fontId="9" fillId="0" borderId="6" xfId="4" applyNumberFormat="1" applyFont="1" applyBorder="1" applyAlignment="1">
      <alignment horizontal="center" vertical="center" textRotation="90" wrapText="1"/>
    </xf>
    <xf numFmtId="164" fontId="9" fillId="0" borderId="15" xfId="4" applyNumberFormat="1" applyFont="1" applyBorder="1" applyAlignment="1">
      <alignment horizontal="center" vertical="center" textRotation="90" wrapText="1"/>
    </xf>
    <xf numFmtId="0" fontId="6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wrapText="1"/>
    </xf>
    <xf numFmtId="0" fontId="11" fillId="0" borderId="14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8" fillId="0" borderId="0" xfId="3" applyFont="1" applyAlignment="1">
      <alignment vertical="top" wrapText="1"/>
    </xf>
    <xf numFmtId="0" fontId="19" fillId="0" borderId="0" xfId="0" applyFont="1" applyAlignment="1">
      <alignment vertical="top" wrapText="1"/>
    </xf>
    <xf numFmtId="0" fontId="8" fillId="0" borderId="0" xfId="3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</cellXfs>
  <cellStyles count="5">
    <cellStyle name="Відсотковий" xfId="2" builtinId="5"/>
    <cellStyle name="Звичайний" xfId="0" builtinId="0"/>
    <cellStyle name="Звичайний 4" xfId="3" xr:uid="{A6CE16EA-5A4A-4D70-83BE-BB5534A330C0}"/>
    <cellStyle name="Обычный 2" xfId="4" xr:uid="{CC7E20FB-AD10-46C9-A194-082A215053BD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76E7-DDAC-46F4-A9F8-E8A019E4FF6E}">
  <dimension ref="A1:DN20"/>
  <sheetViews>
    <sheetView tabSelected="1" zoomScale="40" zoomScaleNormal="40" workbookViewId="0">
      <pane xSplit="2" ySplit="11" topLeftCell="C12" activePane="bottomRight" state="frozen"/>
      <selection activeCell="S3" sqref="S3:S71"/>
      <selection pane="topRight" activeCell="S3" sqref="S3:S71"/>
      <selection pane="bottomLeft" activeCell="S3" sqref="S3:S71"/>
      <selection pane="bottomRight" activeCell="W17" sqref="W17"/>
    </sheetView>
  </sheetViews>
  <sheetFormatPr defaultColWidth="8.90625" defaultRowHeight="14.5" outlineLevelCol="1" x14ac:dyDescent="0.35"/>
  <cols>
    <col min="1" max="1" width="8.90625" style="1"/>
    <col min="2" max="2" width="42.36328125" style="1" customWidth="1"/>
    <col min="3" max="3" width="25.81640625" style="1" customWidth="1"/>
    <col min="4" max="5" width="12.6328125" style="1" customWidth="1"/>
    <col min="6" max="23" width="12.6328125" style="1" customWidth="1" outlineLevel="1"/>
    <col min="24" max="24" width="15.08984375" style="1" customWidth="1" outlineLevel="1"/>
    <col min="25" max="25" width="14.36328125" style="1" customWidth="1" outlineLevel="1"/>
    <col min="26" max="28" width="12.6328125" style="1" customWidth="1" outlineLevel="1"/>
    <col min="29" max="29" width="14.6328125" style="1" customWidth="1" outlineLevel="1"/>
    <col min="30" max="35" width="12.6328125" style="1" customWidth="1" outlineLevel="1"/>
    <col min="36" max="36" width="14.6328125" style="1" customWidth="1" outlineLevel="1"/>
    <col min="37" max="37" width="12.6328125" style="1" customWidth="1" outlineLevel="1"/>
    <col min="38" max="38" width="14.453125" style="1" customWidth="1" outlineLevel="1"/>
    <col min="39" max="43" width="12.6328125" style="1" customWidth="1" outlineLevel="1"/>
    <col min="44" max="44" width="13.90625" style="1" customWidth="1" outlineLevel="1"/>
    <col min="45" max="47" width="12.6328125" style="1" customWidth="1" outlineLevel="1"/>
    <col min="48" max="53" width="13.6328125" style="1" customWidth="1" outlineLevel="1"/>
    <col min="54" max="54" width="12.6328125" style="1" customWidth="1" outlineLevel="1"/>
    <col min="55" max="55" width="15.453125" style="1" customWidth="1" outlineLevel="1"/>
    <col min="56" max="59" width="12.6328125" style="1" customWidth="1" outlineLevel="1"/>
    <col min="60" max="60" width="13.6328125" style="1" customWidth="1"/>
    <col min="61" max="61" width="12.6328125" style="1" customWidth="1" outlineLevel="1"/>
    <col min="62" max="75" width="13.90625" style="1" customWidth="1" outlineLevel="1"/>
    <col min="76" max="76" width="12.6328125" style="1" customWidth="1"/>
    <col min="77" max="89" width="12.6328125" style="1" customWidth="1" outlineLevel="1"/>
    <col min="90" max="94" width="13.08984375" style="1" customWidth="1" outlineLevel="1"/>
    <col min="95" max="95" width="12.6328125" style="1" customWidth="1" outlineLevel="1"/>
    <col min="96" max="96" width="12.6328125" style="1" customWidth="1"/>
    <col min="97" max="97" width="16.36328125" style="1" customWidth="1"/>
    <col min="98" max="98" width="16" style="1" customWidth="1"/>
    <col min="99" max="101" width="12.6328125" style="1" customWidth="1"/>
    <col min="102" max="108" width="13.08984375" style="1" customWidth="1"/>
    <col min="109" max="109" width="12.6328125" style="1" customWidth="1"/>
    <col min="110" max="110" width="16.36328125" style="1" customWidth="1"/>
    <col min="111" max="112" width="15" style="1" customWidth="1"/>
    <col min="113" max="113" width="13.36328125" style="1" customWidth="1"/>
    <col min="114" max="114" width="12.6328125" style="1" customWidth="1"/>
    <col min="115" max="115" width="17.90625" style="1" customWidth="1"/>
    <col min="116" max="116" width="13.453125" style="1" customWidth="1"/>
    <col min="117" max="118" width="36.54296875" style="1" customWidth="1"/>
    <col min="119" max="16384" width="8.90625" style="1"/>
  </cols>
  <sheetData>
    <row r="1" spans="1:118" ht="20" x14ac:dyDescent="0.35">
      <c r="C1" s="26" t="s">
        <v>138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</row>
    <row r="2" spans="1:118" ht="20" x14ac:dyDescent="0.35">
      <c r="C2" s="2"/>
      <c r="D2" s="2"/>
      <c r="BX2" s="3"/>
    </row>
    <row r="3" spans="1:118" x14ac:dyDescent="0.35">
      <c r="C3" s="3"/>
      <c r="D3" s="3"/>
      <c r="E3" s="3"/>
      <c r="BH3" s="3"/>
      <c r="BX3" s="3"/>
    </row>
    <row r="4" spans="1:118" ht="15.5" x14ac:dyDescent="0.35"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4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4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118" ht="18" customHeight="1" x14ac:dyDescent="0.35">
      <c r="A5" s="27" t="s">
        <v>0</v>
      </c>
      <c r="B5" s="30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 t="s">
        <v>6</v>
      </c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 t="s">
        <v>7</v>
      </c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4" t="s">
        <v>8</v>
      </c>
      <c r="CS5" s="37" t="s">
        <v>9</v>
      </c>
      <c r="CT5" s="37" t="s">
        <v>10</v>
      </c>
      <c r="CU5" s="40" t="s">
        <v>11</v>
      </c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2"/>
    </row>
    <row r="6" spans="1:118" ht="26" customHeight="1" x14ac:dyDescent="0.35">
      <c r="A6" s="28"/>
      <c r="B6" s="31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4"/>
      <c r="CS6" s="38"/>
      <c r="CT6" s="38"/>
      <c r="CU6" s="35" t="s">
        <v>12</v>
      </c>
      <c r="CV6" s="35" t="s">
        <v>13</v>
      </c>
      <c r="CW6" s="35" t="s">
        <v>14</v>
      </c>
      <c r="CX6" s="43" t="s">
        <v>15</v>
      </c>
      <c r="CY6" s="44"/>
      <c r="CZ6" s="44"/>
      <c r="DA6" s="44"/>
      <c r="DB6" s="44"/>
      <c r="DC6" s="44"/>
      <c r="DD6" s="44"/>
      <c r="DE6" s="44"/>
      <c r="DF6" s="44"/>
      <c r="DG6" s="44"/>
      <c r="DH6" s="45" t="s">
        <v>16</v>
      </c>
      <c r="DI6" s="46"/>
      <c r="DJ6" s="46"/>
      <c r="DK6" s="46"/>
      <c r="DL6" s="47"/>
      <c r="DM6" s="54" t="s">
        <v>17</v>
      </c>
      <c r="DN6" s="54" t="s">
        <v>18</v>
      </c>
    </row>
    <row r="7" spans="1:118" ht="15.65" customHeight="1" x14ac:dyDescent="0.35">
      <c r="A7" s="28"/>
      <c r="B7" s="31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4"/>
      <c r="CS7" s="38"/>
      <c r="CT7" s="38"/>
      <c r="CU7" s="35"/>
      <c r="CV7" s="35"/>
      <c r="CW7" s="35"/>
      <c r="CX7" s="35" t="s">
        <v>19</v>
      </c>
      <c r="CY7" s="35" t="s">
        <v>20</v>
      </c>
      <c r="CZ7" s="35" t="s">
        <v>21</v>
      </c>
      <c r="DA7" s="35" t="s">
        <v>22</v>
      </c>
      <c r="DB7" s="35" t="s">
        <v>23</v>
      </c>
      <c r="DC7" s="35" t="s">
        <v>24</v>
      </c>
      <c r="DD7" s="35" t="s">
        <v>25</v>
      </c>
      <c r="DE7" s="35" t="s">
        <v>26</v>
      </c>
      <c r="DF7" s="35"/>
      <c r="DG7" s="35"/>
      <c r="DH7" s="48"/>
      <c r="DI7" s="49"/>
      <c r="DJ7" s="49"/>
      <c r="DK7" s="49"/>
      <c r="DL7" s="50"/>
      <c r="DM7" s="55"/>
      <c r="DN7" s="55"/>
    </row>
    <row r="8" spans="1:118" ht="57.65" customHeight="1" x14ac:dyDescent="0.35">
      <c r="A8" s="28"/>
      <c r="B8" s="31"/>
      <c r="C8" s="33"/>
      <c r="D8" s="33"/>
      <c r="E8" s="33"/>
      <c r="F8" s="34" t="s">
        <v>27</v>
      </c>
      <c r="G8" s="36" t="s">
        <v>28</v>
      </c>
      <c r="H8" s="34" t="s">
        <v>29</v>
      </c>
      <c r="I8" s="34" t="s">
        <v>30</v>
      </c>
      <c r="J8" s="34" t="s">
        <v>31</v>
      </c>
      <c r="K8" s="34" t="s">
        <v>32</v>
      </c>
      <c r="L8" s="34" t="s">
        <v>33</v>
      </c>
      <c r="M8" s="34" t="s">
        <v>34</v>
      </c>
      <c r="N8" s="34" t="s">
        <v>35</v>
      </c>
      <c r="O8" s="34" t="s">
        <v>36</v>
      </c>
      <c r="P8" s="34" t="s">
        <v>37</v>
      </c>
      <c r="Q8" s="34" t="s">
        <v>38</v>
      </c>
      <c r="R8" s="34" t="s">
        <v>39</v>
      </c>
      <c r="S8" s="34" t="s">
        <v>40</v>
      </c>
      <c r="T8" s="34" t="s">
        <v>41</v>
      </c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62" t="s">
        <v>42</v>
      </c>
      <c r="BI8" s="34" t="s">
        <v>43</v>
      </c>
      <c r="BJ8" s="36" t="s">
        <v>44</v>
      </c>
      <c r="BK8" s="33" t="s">
        <v>45</v>
      </c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 t="s">
        <v>46</v>
      </c>
      <c r="BY8" s="34" t="s">
        <v>47</v>
      </c>
      <c r="BZ8" s="34" t="s">
        <v>48</v>
      </c>
      <c r="CA8" s="36" t="s">
        <v>49</v>
      </c>
      <c r="CB8" s="34" t="s">
        <v>50</v>
      </c>
      <c r="CC8" s="34" t="s">
        <v>51</v>
      </c>
      <c r="CD8" s="33" t="s">
        <v>52</v>
      </c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4"/>
      <c r="CS8" s="38"/>
      <c r="CT8" s="38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 t="s">
        <v>53</v>
      </c>
      <c r="DF8" s="45" t="s">
        <v>54</v>
      </c>
      <c r="DG8" s="47"/>
      <c r="DH8" s="48"/>
      <c r="DI8" s="49"/>
      <c r="DJ8" s="49"/>
      <c r="DK8" s="49"/>
      <c r="DL8" s="50"/>
      <c r="DM8" s="55"/>
      <c r="DN8" s="55"/>
    </row>
    <row r="9" spans="1:118" ht="57.65" customHeight="1" x14ac:dyDescent="0.35">
      <c r="A9" s="28"/>
      <c r="B9" s="31"/>
      <c r="C9" s="33"/>
      <c r="D9" s="33"/>
      <c r="E9" s="33"/>
      <c r="F9" s="34"/>
      <c r="G9" s="36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57" t="s">
        <v>55</v>
      </c>
      <c r="U9" s="57" t="s">
        <v>56</v>
      </c>
      <c r="V9" s="57" t="s">
        <v>57</v>
      </c>
      <c r="W9" s="57" t="s">
        <v>58</v>
      </c>
      <c r="X9" s="57" t="s">
        <v>59</v>
      </c>
      <c r="Y9" s="57" t="s">
        <v>60</v>
      </c>
      <c r="Z9" s="57" t="s">
        <v>61</v>
      </c>
      <c r="AA9" s="57" t="s">
        <v>62</v>
      </c>
      <c r="AB9" s="57" t="s">
        <v>63</v>
      </c>
      <c r="AC9" s="57" t="s">
        <v>64</v>
      </c>
      <c r="AD9" s="57" t="s">
        <v>65</v>
      </c>
      <c r="AE9" s="57" t="s">
        <v>66</v>
      </c>
      <c r="AF9" s="57" t="s">
        <v>67</v>
      </c>
      <c r="AG9" s="57" t="s">
        <v>68</v>
      </c>
      <c r="AH9" s="57" t="s">
        <v>69</v>
      </c>
      <c r="AI9" s="57" t="s">
        <v>70</v>
      </c>
      <c r="AJ9" s="57" t="s">
        <v>71</v>
      </c>
      <c r="AK9" s="69" t="s">
        <v>72</v>
      </c>
      <c r="AL9" s="70"/>
      <c r="AM9" s="70"/>
      <c r="AN9" s="71"/>
      <c r="AO9" s="57" t="s">
        <v>73</v>
      </c>
      <c r="AP9" s="57" t="s">
        <v>74</v>
      </c>
      <c r="AQ9" s="57" t="s">
        <v>75</v>
      </c>
      <c r="AR9" s="57" t="s">
        <v>76</v>
      </c>
      <c r="AS9" s="69" t="s">
        <v>72</v>
      </c>
      <c r="AT9" s="70"/>
      <c r="AU9" s="70"/>
      <c r="AV9" s="70"/>
      <c r="AW9" s="70"/>
      <c r="AX9" s="70"/>
      <c r="AY9" s="70"/>
      <c r="AZ9" s="70"/>
      <c r="BA9" s="71"/>
      <c r="BB9" s="57" t="s">
        <v>77</v>
      </c>
      <c r="BC9" s="57" t="s">
        <v>78</v>
      </c>
      <c r="BD9" s="57" t="s">
        <v>79</v>
      </c>
      <c r="BE9" s="57" t="s">
        <v>80</v>
      </c>
      <c r="BF9" s="57" t="s">
        <v>81</v>
      </c>
      <c r="BG9" s="57" t="s">
        <v>82</v>
      </c>
      <c r="BH9" s="63"/>
      <c r="BI9" s="34"/>
      <c r="BJ9" s="36"/>
      <c r="BK9" s="57" t="s">
        <v>83</v>
      </c>
      <c r="BL9" s="57" t="s">
        <v>84</v>
      </c>
      <c r="BM9" s="57" t="s">
        <v>85</v>
      </c>
      <c r="BN9" s="57" t="s">
        <v>86</v>
      </c>
      <c r="BO9" s="59" t="s">
        <v>72</v>
      </c>
      <c r="BP9" s="60"/>
      <c r="BQ9" s="60"/>
      <c r="BR9" s="60"/>
      <c r="BS9" s="60"/>
      <c r="BT9" s="60"/>
      <c r="BU9" s="60"/>
      <c r="BV9" s="60"/>
      <c r="BW9" s="61"/>
      <c r="BX9" s="33"/>
      <c r="BY9" s="34"/>
      <c r="BZ9" s="34"/>
      <c r="CA9" s="36"/>
      <c r="CB9" s="34"/>
      <c r="CC9" s="34"/>
      <c r="CD9" s="57" t="s">
        <v>87</v>
      </c>
      <c r="CE9" s="57" t="s">
        <v>88</v>
      </c>
      <c r="CF9" s="57" t="s">
        <v>89</v>
      </c>
      <c r="CG9" s="57" t="s">
        <v>90</v>
      </c>
      <c r="CH9" s="59" t="s">
        <v>72</v>
      </c>
      <c r="CI9" s="60"/>
      <c r="CJ9" s="60"/>
      <c r="CK9" s="60"/>
      <c r="CL9" s="60"/>
      <c r="CM9" s="60"/>
      <c r="CN9" s="60"/>
      <c r="CO9" s="60"/>
      <c r="CP9" s="61"/>
      <c r="CQ9" s="57" t="s">
        <v>91</v>
      </c>
      <c r="CR9" s="34"/>
      <c r="CS9" s="38"/>
      <c r="CT9" s="38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51"/>
      <c r="DG9" s="53"/>
      <c r="DH9" s="51"/>
      <c r="DI9" s="52"/>
      <c r="DJ9" s="52"/>
      <c r="DK9" s="52"/>
      <c r="DL9" s="53"/>
      <c r="DM9" s="55"/>
      <c r="DN9" s="55"/>
    </row>
    <row r="10" spans="1:118" ht="203" customHeight="1" x14ac:dyDescent="0.35">
      <c r="A10" s="29"/>
      <c r="B10" s="32"/>
      <c r="C10" s="33"/>
      <c r="D10" s="33"/>
      <c r="E10" s="33"/>
      <c r="F10" s="34"/>
      <c r="G10" s="36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7" t="s">
        <v>92</v>
      </c>
      <c r="AL10" s="7" t="s">
        <v>93</v>
      </c>
      <c r="AM10" s="7" t="s">
        <v>94</v>
      </c>
      <c r="AN10" s="7" t="s">
        <v>95</v>
      </c>
      <c r="AO10" s="58"/>
      <c r="AP10" s="58"/>
      <c r="AQ10" s="58"/>
      <c r="AR10" s="58"/>
      <c r="AS10" s="7" t="s">
        <v>96</v>
      </c>
      <c r="AT10" s="7" t="s">
        <v>97</v>
      </c>
      <c r="AU10" s="7" t="s">
        <v>98</v>
      </c>
      <c r="AV10" s="7" t="s">
        <v>99</v>
      </c>
      <c r="AW10" s="7" t="s">
        <v>100</v>
      </c>
      <c r="AX10" s="7" t="s">
        <v>101</v>
      </c>
      <c r="AY10" s="7" t="s">
        <v>102</v>
      </c>
      <c r="AZ10" s="7" t="s">
        <v>103</v>
      </c>
      <c r="BA10" s="7" t="s">
        <v>104</v>
      </c>
      <c r="BB10" s="58"/>
      <c r="BC10" s="58"/>
      <c r="BD10" s="58"/>
      <c r="BE10" s="58"/>
      <c r="BF10" s="58"/>
      <c r="BG10" s="58"/>
      <c r="BH10" s="64"/>
      <c r="BI10" s="34"/>
      <c r="BJ10" s="36"/>
      <c r="BK10" s="58"/>
      <c r="BL10" s="58"/>
      <c r="BM10" s="58"/>
      <c r="BN10" s="58"/>
      <c r="BO10" s="7" t="s">
        <v>105</v>
      </c>
      <c r="BP10" s="7" t="s">
        <v>106</v>
      </c>
      <c r="BQ10" s="7" t="s">
        <v>107</v>
      </c>
      <c r="BR10" s="7" t="s">
        <v>108</v>
      </c>
      <c r="BS10" s="7" t="s">
        <v>109</v>
      </c>
      <c r="BT10" s="7" t="s">
        <v>110</v>
      </c>
      <c r="BU10" s="7" t="s">
        <v>111</v>
      </c>
      <c r="BV10" s="7" t="s">
        <v>112</v>
      </c>
      <c r="BW10" s="7" t="s">
        <v>113</v>
      </c>
      <c r="BX10" s="33"/>
      <c r="BY10" s="34"/>
      <c r="BZ10" s="34"/>
      <c r="CA10" s="36"/>
      <c r="CB10" s="34"/>
      <c r="CC10" s="34"/>
      <c r="CD10" s="58"/>
      <c r="CE10" s="58"/>
      <c r="CF10" s="58"/>
      <c r="CG10" s="58"/>
      <c r="CH10" s="7" t="s">
        <v>114</v>
      </c>
      <c r="CI10" s="7" t="s">
        <v>115</v>
      </c>
      <c r="CJ10" s="7" t="s">
        <v>116</v>
      </c>
      <c r="CK10" s="7" t="s">
        <v>117</v>
      </c>
      <c r="CL10" s="7" t="s">
        <v>118</v>
      </c>
      <c r="CM10" s="7" t="s">
        <v>119</v>
      </c>
      <c r="CN10" s="7" t="s">
        <v>120</v>
      </c>
      <c r="CO10" s="7" t="s">
        <v>121</v>
      </c>
      <c r="CP10" s="7" t="s">
        <v>122</v>
      </c>
      <c r="CQ10" s="58"/>
      <c r="CR10" s="34"/>
      <c r="CS10" s="39"/>
      <c r="CT10" s="39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9" t="s">
        <v>123</v>
      </c>
      <c r="DG10" s="9" t="s">
        <v>124</v>
      </c>
      <c r="DH10" s="6" t="s">
        <v>125</v>
      </c>
      <c r="DI10" s="8" t="s">
        <v>126</v>
      </c>
      <c r="DJ10" s="10" t="s">
        <v>127</v>
      </c>
      <c r="DK10" s="11" t="s">
        <v>128</v>
      </c>
      <c r="DL10" s="12" t="s">
        <v>129</v>
      </c>
      <c r="DM10" s="56"/>
      <c r="DN10" s="56"/>
    </row>
    <row r="11" spans="1:118" ht="18" x14ac:dyDescent="0.3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  <c r="R11" s="13">
        <v>18</v>
      </c>
      <c r="S11" s="13">
        <v>19</v>
      </c>
      <c r="T11" s="13">
        <v>20</v>
      </c>
      <c r="U11" s="13">
        <v>21</v>
      </c>
      <c r="V11" s="13">
        <v>22</v>
      </c>
      <c r="W11" s="13">
        <v>23</v>
      </c>
      <c r="X11" s="13">
        <v>24</v>
      </c>
      <c r="Y11" s="13">
        <v>25</v>
      </c>
      <c r="Z11" s="13">
        <v>26</v>
      </c>
      <c r="AA11" s="13">
        <v>27</v>
      </c>
      <c r="AB11" s="13">
        <v>28</v>
      </c>
      <c r="AC11" s="13">
        <v>29</v>
      </c>
      <c r="AD11" s="13">
        <v>30</v>
      </c>
      <c r="AE11" s="13">
        <v>31</v>
      </c>
      <c r="AF11" s="13">
        <v>32</v>
      </c>
      <c r="AG11" s="13">
        <v>33</v>
      </c>
      <c r="AH11" s="13">
        <v>34</v>
      </c>
      <c r="AI11" s="13">
        <v>35</v>
      </c>
      <c r="AJ11" s="13">
        <v>36</v>
      </c>
      <c r="AK11" s="13">
        <v>37</v>
      </c>
      <c r="AL11" s="13">
        <v>38</v>
      </c>
      <c r="AM11" s="13">
        <v>39</v>
      </c>
      <c r="AN11" s="13">
        <v>40</v>
      </c>
      <c r="AO11" s="13">
        <v>41</v>
      </c>
      <c r="AP11" s="13">
        <v>42</v>
      </c>
      <c r="AQ11" s="13">
        <v>43</v>
      </c>
      <c r="AR11" s="13">
        <v>44</v>
      </c>
      <c r="AS11" s="13">
        <v>45</v>
      </c>
      <c r="AT11" s="13">
        <v>46</v>
      </c>
      <c r="AU11" s="13">
        <v>47</v>
      </c>
      <c r="AV11" s="13">
        <v>48</v>
      </c>
      <c r="AW11" s="13">
        <v>49</v>
      </c>
      <c r="AX11" s="13">
        <v>50</v>
      </c>
      <c r="AY11" s="13">
        <v>51</v>
      </c>
      <c r="AZ11" s="13">
        <v>52</v>
      </c>
      <c r="BA11" s="13">
        <v>53</v>
      </c>
      <c r="BB11" s="13">
        <v>54</v>
      </c>
      <c r="BC11" s="13">
        <v>55</v>
      </c>
      <c r="BD11" s="13">
        <v>56</v>
      </c>
      <c r="BE11" s="13">
        <v>57</v>
      </c>
      <c r="BF11" s="13">
        <v>58</v>
      </c>
      <c r="BG11" s="13">
        <v>59</v>
      </c>
      <c r="BH11" s="13">
        <v>60</v>
      </c>
      <c r="BI11" s="13">
        <v>61</v>
      </c>
      <c r="BJ11" s="13">
        <v>62</v>
      </c>
      <c r="BK11" s="13">
        <v>63</v>
      </c>
      <c r="BL11" s="13">
        <v>64</v>
      </c>
      <c r="BM11" s="13">
        <v>65</v>
      </c>
      <c r="BN11" s="13">
        <v>66</v>
      </c>
      <c r="BO11" s="13">
        <v>67</v>
      </c>
      <c r="BP11" s="13">
        <v>68</v>
      </c>
      <c r="BQ11" s="13">
        <v>69</v>
      </c>
      <c r="BR11" s="13">
        <v>70</v>
      </c>
      <c r="BS11" s="13">
        <v>71</v>
      </c>
      <c r="BT11" s="13">
        <v>72</v>
      </c>
      <c r="BU11" s="13">
        <v>73</v>
      </c>
      <c r="BV11" s="13">
        <v>74</v>
      </c>
      <c r="BW11" s="13">
        <v>75</v>
      </c>
      <c r="BX11" s="13">
        <v>76</v>
      </c>
      <c r="BY11" s="13">
        <v>77</v>
      </c>
      <c r="BZ11" s="13">
        <v>78</v>
      </c>
      <c r="CA11" s="13">
        <v>79</v>
      </c>
      <c r="CB11" s="13">
        <v>80</v>
      </c>
      <c r="CC11" s="13">
        <v>81</v>
      </c>
      <c r="CD11" s="13">
        <v>82</v>
      </c>
      <c r="CE11" s="13">
        <v>83</v>
      </c>
      <c r="CF11" s="13">
        <v>84</v>
      </c>
      <c r="CG11" s="13">
        <v>85</v>
      </c>
      <c r="CH11" s="13">
        <v>86</v>
      </c>
      <c r="CI11" s="13">
        <v>87</v>
      </c>
      <c r="CJ11" s="13">
        <v>88</v>
      </c>
      <c r="CK11" s="13">
        <v>89</v>
      </c>
      <c r="CL11" s="13">
        <v>90</v>
      </c>
      <c r="CM11" s="13">
        <v>91</v>
      </c>
      <c r="CN11" s="13">
        <v>92</v>
      </c>
      <c r="CO11" s="13">
        <v>93</v>
      </c>
      <c r="CP11" s="13">
        <v>94</v>
      </c>
      <c r="CQ11" s="13">
        <v>95</v>
      </c>
      <c r="CR11" s="13">
        <v>96</v>
      </c>
      <c r="CS11" s="13">
        <v>97</v>
      </c>
      <c r="CT11" s="13">
        <v>98</v>
      </c>
      <c r="CU11" s="13">
        <v>99</v>
      </c>
      <c r="CV11" s="13">
        <v>100</v>
      </c>
      <c r="CW11" s="13">
        <v>101</v>
      </c>
      <c r="CX11" s="13">
        <v>102</v>
      </c>
      <c r="CY11" s="13">
        <v>103</v>
      </c>
      <c r="CZ11" s="13">
        <v>104</v>
      </c>
      <c r="DA11" s="13">
        <v>105</v>
      </c>
      <c r="DB11" s="13">
        <v>106</v>
      </c>
      <c r="DC11" s="13">
        <v>107</v>
      </c>
      <c r="DD11" s="13">
        <v>108</v>
      </c>
      <c r="DE11" s="13">
        <v>109</v>
      </c>
      <c r="DF11" s="13">
        <v>110</v>
      </c>
      <c r="DG11" s="13">
        <v>111</v>
      </c>
      <c r="DH11" s="13">
        <v>112</v>
      </c>
      <c r="DI11" s="13">
        <v>113</v>
      </c>
      <c r="DJ11" s="13">
        <v>114</v>
      </c>
      <c r="DK11" s="13">
        <v>115</v>
      </c>
      <c r="DL11" s="13">
        <v>116</v>
      </c>
      <c r="DM11" s="13">
        <v>117</v>
      </c>
      <c r="DN11" s="13">
        <v>118</v>
      </c>
    </row>
    <row r="12" spans="1:118" ht="24" customHeight="1" x14ac:dyDescent="0.35">
      <c r="A12" s="16"/>
      <c r="B12" s="16" t="s">
        <v>137</v>
      </c>
      <c r="C12" s="17">
        <f>E12</f>
        <v>5390953.3090500003</v>
      </c>
      <c r="D12" s="17">
        <f>E12</f>
        <v>5390953.3090500003</v>
      </c>
      <c r="E12" s="17">
        <f>F12+H12+I12+R12-(AA12-AB12+AC12-AD12+AG12+AJ12+AR12+BB12-BC12+BD12-BE12+BG12)</f>
        <v>5390953.3090500003</v>
      </c>
      <c r="F12" s="17">
        <v>2248969.4691599999</v>
      </c>
      <c r="G12" s="17">
        <v>0</v>
      </c>
      <c r="H12" s="17">
        <v>38.053170000000001</v>
      </c>
      <c r="I12" s="17">
        <v>4303.2011899999998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3788588.3316299999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1204.04269</v>
      </c>
      <c r="AB12" s="17">
        <v>1204.04269</v>
      </c>
      <c r="AC12" s="17">
        <v>780041.94163999998</v>
      </c>
      <c r="AD12" s="17">
        <v>467014.73596999998</v>
      </c>
      <c r="AE12" s="18">
        <v>0</v>
      </c>
      <c r="AF12" s="17">
        <v>0</v>
      </c>
      <c r="AG12" s="17">
        <v>36818.05891</v>
      </c>
      <c r="AH12" s="17">
        <v>0</v>
      </c>
      <c r="AI12" s="17">
        <v>0</v>
      </c>
      <c r="AJ12" s="17">
        <f>AK12-AL12</f>
        <v>124216.35126</v>
      </c>
      <c r="AK12" s="17">
        <v>124216.35126</v>
      </c>
      <c r="AL12" s="17">
        <v>0</v>
      </c>
      <c r="AM12" s="18">
        <v>0</v>
      </c>
      <c r="AN12" s="18">
        <v>0</v>
      </c>
      <c r="AO12" s="17">
        <v>0</v>
      </c>
      <c r="AP12" s="17">
        <v>0</v>
      </c>
      <c r="AQ12" s="17">
        <v>0</v>
      </c>
      <c r="AR12" s="18">
        <v>35000</v>
      </c>
      <c r="AS12" s="17">
        <v>35000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342747</v>
      </c>
      <c r="BC12" s="17">
        <v>208535.49869000001</v>
      </c>
      <c r="BD12" s="17">
        <v>155285.45730000001</v>
      </c>
      <c r="BE12" s="17">
        <v>152108.06035000001</v>
      </c>
      <c r="BF12" s="17">
        <v>0</v>
      </c>
      <c r="BG12" s="17">
        <v>4495.232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</v>
      </c>
      <c r="CP12" s="17">
        <v>0</v>
      </c>
      <c r="CQ12" s="17">
        <v>0</v>
      </c>
      <c r="CR12" s="18">
        <v>0</v>
      </c>
      <c r="CS12" s="18">
        <v>0</v>
      </c>
      <c r="CT12" s="18">
        <v>0</v>
      </c>
      <c r="CU12" s="19">
        <f>C12/(DH12+DI12+DJ12-DL12)</f>
        <v>0.22246276700398523</v>
      </c>
      <c r="CV12" s="19">
        <f>CU12</f>
        <v>0.22246276700398523</v>
      </c>
      <c r="CW12" s="19">
        <f>CU12</f>
        <v>0.22246276700398523</v>
      </c>
      <c r="CX12" s="17">
        <v>49284358.574280001</v>
      </c>
      <c r="CY12" s="17">
        <v>0</v>
      </c>
      <c r="CZ12" s="17">
        <v>6720687.9183</v>
      </c>
      <c r="DA12" s="17">
        <v>0</v>
      </c>
      <c r="DB12" s="17">
        <v>0</v>
      </c>
      <c r="DC12" s="17">
        <v>533643.73117000004</v>
      </c>
      <c r="DD12" s="17">
        <v>0</v>
      </c>
      <c r="DE12" s="17">
        <v>15533822.237919999</v>
      </c>
      <c r="DF12" s="17">
        <v>0</v>
      </c>
      <c r="DG12" s="17">
        <v>0</v>
      </c>
      <c r="DH12" s="17">
        <f>CX12*0+CZ12*0.2+DC12*0.5+DE12*1</f>
        <v>17144781.687165</v>
      </c>
      <c r="DI12" s="17">
        <v>7025088.5489999996</v>
      </c>
      <c r="DJ12" s="17">
        <v>63188.543299999998</v>
      </c>
      <c r="DK12" s="17">
        <v>0</v>
      </c>
      <c r="DL12" s="17">
        <v>0</v>
      </c>
      <c r="DM12" s="24">
        <f>C12/DN12</f>
        <v>7.2443147324959836E-2</v>
      </c>
      <c r="DN12" s="25">
        <v>74416332.090979993</v>
      </c>
    </row>
    <row r="13" spans="1:118" ht="24" customHeight="1" x14ac:dyDescent="0.35">
      <c r="A13" s="20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2"/>
      <c r="AF13" s="21"/>
      <c r="AG13" s="21"/>
      <c r="AH13" s="21"/>
      <c r="AI13" s="21"/>
      <c r="AJ13" s="21"/>
      <c r="AK13" s="21"/>
      <c r="AL13" s="21"/>
      <c r="AM13" s="22"/>
      <c r="AN13" s="22"/>
      <c r="AO13" s="21"/>
      <c r="AP13" s="21"/>
      <c r="AQ13" s="21"/>
      <c r="AR13" s="22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22"/>
      <c r="CT13" s="22"/>
      <c r="CU13" s="23"/>
      <c r="CV13" s="23"/>
      <c r="CW13" s="23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</row>
    <row r="14" spans="1:118" s="14" customFormat="1" ht="33.65" customHeight="1" x14ac:dyDescent="0.35">
      <c r="A14" s="65" t="s">
        <v>130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18" s="14" customFormat="1" ht="38" customHeight="1" x14ac:dyDescent="0.35">
      <c r="A15" s="65" t="s">
        <v>131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118" s="14" customFormat="1" ht="43.25" customHeight="1" x14ac:dyDescent="0.35">
      <c r="A16" s="67" t="s">
        <v>132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1:19" s="14" customFormat="1" ht="35.4" customHeight="1" x14ac:dyDescent="0.35">
      <c r="A17" s="65" t="s">
        <v>133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pans="1:19" s="14" customFormat="1" ht="23" customHeight="1" x14ac:dyDescent="0.35">
      <c r="A18" s="65" t="s">
        <v>134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s="14" customFormat="1" ht="38" customHeight="1" x14ac:dyDescent="0.35">
      <c r="A19" s="65" t="s">
        <v>135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 ht="15.5" x14ac:dyDescent="0.35">
      <c r="A20" s="15" t="s">
        <v>136</v>
      </c>
    </row>
  </sheetData>
  <mergeCells count="102">
    <mergeCell ref="A14:S14"/>
    <mergeCell ref="A15:S15"/>
    <mergeCell ref="A16:S16"/>
    <mergeCell ref="A17:S17"/>
    <mergeCell ref="A18:S18"/>
    <mergeCell ref="A19:S19"/>
    <mergeCell ref="BL9:BL10"/>
    <mergeCell ref="BM9:BM10"/>
    <mergeCell ref="BN9:BN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  <mergeCell ref="AB9:AB10"/>
    <mergeCell ref="AC9:AC10"/>
    <mergeCell ref="AD9:AD10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BK8:BW8"/>
    <mergeCell ref="BX8:BX10"/>
    <mergeCell ref="BH8:BH10"/>
    <mergeCell ref="BI8:BI10"/>
    <mergeCell ref="BJ8:BJ10"/>
    <mergeCell ref="AE9:AE10"/>
    <mergeCell ref="N8:N10"/>
    <mergeCell ref="O8:O10"/>
    <mergeCell ref="P8:P10"/>
    <mergeCell ref="Q8:Q10"/>
    <mergeCell ref="R8:R10"/>
    <mergeCell ref="S8:S10"/>
    <mergeCell ref="T9:T10"/>
    <mergeCell ref="U9:U10"/>
    <mergeCell ref="V9:V10"/>
    <mergeCell ref="W9:W10"/>
    <mergeCell ref="X9:X10"/>
    <mergeCell ref="Y9:Y10"/>
    <mergeCell ref="Z9:Z10"/>
    <mergeCell ref="AA9:AA10"/>
    <mergeCell ref="T8:BG8"/>
    <mergeCell ref="DB7:DB10"/>
    <mergeCell ref="DC7:DC10"/>
    <mergeCell ref="CS5:CS10"/>
    <mergeCell ref="CT5:CT10"/>
    <mergeCell ref="CU5:DN5"/>
    <mergeCell ref="CU6:CU10"/>
    <mergeCell ref="CV6:CV10"/>
    <mergeCell ref="CW6:CW10"/>
    <mergeCell ref="CX6:DG6"/>
    <mergeCell ref="DH6:DL9"/>
    <mergeCell ref="DE8:DE10"/>
    <mergeCell ref="DF8:DG9"/>
    <mergeCell ref="DM6:DM10"/>
    <mergeCell ref="DN6:DN10"/>
    <mergeCell ref="C1:DL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CZ7:CZ10"/>
    <mergeCell ref="DA7:D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2025-09-04T07:04:08Z</dcterms:created>
  <dcterms:modified xsi:type="dcterms:W3CDTF">2026-02-04T15:38:59Z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2025-09-04T07:46:59Z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53d2c350-596a-4f0c-960a-51168f9cc078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