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yhladun\Desktop\"/>
    </mc:Choice>
  </mc:AlternateContent>
  <xr:revisionPtr revIDLastSave="0" documentId="13_ncr:1_{975ACD1D-1802-46D6-85CF-37A56B67350E}" xr6:coauthVersionLast="45" xr6:coauthVersionMax="45" xr10:uidLastSave="{00000000-0000-0000-0000-000000000000}"/>
  <workbookProtection workbookAlgorithmName="SHA-512" workbookHashValue="/mOEh1BvDqB2qwZMIi4EpnAtk7yl+XXzeLnQEHF24ewxv2DCFePVxNfZ8hoj+HcX7Vmjz9Jx7TxKkYRrOASVLg==" workbookSaltValue="o/iAsGNaUmxINlE8oM4S1A==" workbookSpinCount="100000" lockStructure="1"/>
  <bookViews>
    <workbookView xWindow="-120" yWindow="-120" windowWidth="29040" windowHeight="15990" tabRatio="793" xr2:uid="{00000000-000D-0000-FFFF-FFFF00000000}"/>
  </bookViews>
  <sheets>
    <sheet name="Авто_Калькулятор" sheetId="2" r:id="rId1"/>
    <sheet name="Аркуш1" sheetId="3" state="hidden" r:id="rId2"/>
  </sheets>
  <definedNames>
    <definedName name="_xlnm._FilterDatabase" localSheetId="1" hidden="1">Аркуш1!$A$2:$M$22</definedName>
    <definedName name="avto">#REF!</definedName>
    <definedName name="format">#REF!,#REF!,#REF!,#REF!,#REF!,#REF!</definedName>
    <definedName name="Z_4C1579FF_9512_4037_BEB2_F3CE00C3060A_.wvu.Cols" localSheetId="0" hidden="1">Авто_Калькулятор!#REF!</definedName>
    <definedName name="Z_4C1579FF_9512_4037_BEB2_F3CE00C3060A_.wvu.PrintArea" localSheetId="0" hidden="1">Авто_Калькулятор!$A$1:$N$111</definedName>
    <definedName name="ззз">#REF!</definedName>
    <definedName name="_xlnm.Print_Area" localSheetId="0">Авто_Калькулятор!$A$1:$N$53</definedName>
    <definedName name="фмещ">#REF!</definedName>
  </definedNames>
  <calcPr calcId="191029"/>
  <customWorkbookViews>
    <customWorkbookView name="Вірун Олена Вячеславівна - Особисте подання" guid="{4C1579FF-9512-4037-BEB2-F3CE00C3060A}" mergeInterval="0" personalView="1" maximized="1" windowWidth="1276" windowHeight="671" tabRatio="793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6" i="3" l="1"/>
  <c r="R25" i="3"/>
  <c r="L180" i="3"/>
  <c r="V3" i="2" l="1"/>
  <c r="W3" i="2"/>
  <c r="X3" i="2"/>
  <c r="L136" i="3" l="1"/>
  <c r="L32" i="3"/>
  <c r="L63" i="3"/>
  <c r="N12" i="2" l="1"/>
  <c r="L8" i="2" l="1"/>
  <c r="AY16" i="2"/>
  <c r="N8" i="2" l="1"/>
  <c r="AY28" i="2"/>
  <c r="AW28" i="2"/>
  <c r="AW16" i="2"/>
  <c r="R18" i="3" l="1"/>
  <c r="L171" i="3"/>
  <c r="L12" i="3"/>
  <c r="L48" i="3" l="1"/>
  <c r="L153" i="3" l="1"/>
  <c r="L128" i="3"/>
  <c r="R12" i="2" s="1"/>
  <c r="L78" i="3"/>
  <c r="L70" i="3"/>
  <c r="L40" i="3"/>
  <c r="L112" i="3" l="1"/>
  <c r="R24" i="3" l="1"/>
  <c r="R23" i="3"/>
  <c r="R22" i="3"/>
  <c r="L159" i="3"/>
  <c r="L147" i="3"/>
  <c r="R21" i="3"/>
  <c r="R20" i="3"/>
  <c r="R19" i="3"/>
  <c r="W2" i="2" l="1"/>
  <c r="AW76" i="2"/>
  <c r="AW64" i="2"/>
  <c r="AW52" i="2"/>
  <c r="AW40" i="2"/>
  <c r="W4" i="2" l="1"/>
  <c r="V4" i="2"/>
  <c r="X4" i="2" l="1"/>
  <c r="N4" i="2" l="1"/>
  <c r="N2" i="2"/>
  <c r="R16" i="2"/>
  <c r="V23" i="2"/>
  <c r="R17" i="3"/>
  <c r="R16" i="3"/>
  <c r="R15" i="3"/>
  <c r="R14" i="3"/>
  <c r="R13" i="3"/>
  <c r="R12" i="3"/>
  <c r="L120" i="3"/>
  <c r="L104" i="3"/>
  <c r="L4" i="3"/>
  <c r="L24" i="3"/>
  <c r="L54" i="3"/>
  <c r="L86" i="3"/>
  <c r="L95" i="3"/>
  <c r="M152" i="3" l="1"/>
  <c r="M179" i="3"/>
  <c r="B4" i="2" s="1"/>
  <c r="N10" i="2"/>
  <c r="M170" i="3"/>
  <c r="M11" i="3"/>
  <c r="M47" i="3"/>
  <c r="T4" i="2" s="1"/>
  <c r="M127" i="3"/>
  <c r="M53" i="3"/>
  <c r="M39" i="3"/>
  <c r="M167" i="3"/>
  <c r="M3" i="3"/>
  <c r="M146" i="3"/>
  <c r="M62" i="3"/>
  <c r="M135" i="3"/>
  <c r="M143" i="3"/>
  <c r="M158" i="3"/>
  <c r="V19" i="2"/>
  <c r="R7" i="3" l="1"/>
  <c r="R8" i="3"/>
  <c r="R9" i="3"/>
  <c r="R10" i="3"/>
  <c r="R11" i="3"/>
  <c r="R2" i="3"/>
  <c r="R3" i="3"/>
  <c r="R4" i="3"/>
  <c r="R5" i="3"/>
  <c r="R6" i="3"/>
  <c r="Q24" i="2" l="1"/>
  <c r="Q25" i="2" s="1"/>
  <c r="AC26" i="2"/>
  <c r="AC27" i="2" s="1"/>
  <c r="AC28" i="2" s="1"/>
  <c r="AC29" i="2" s="1"/>
  <c r="AC30" i="2" s="1"/>
  <c r="AC31" i="2" s="1"/>
  <c r="AC32" i="2" s="1"/>
  <c r="AC33" i="2" s="1"/>
  <c r="AC34" i="2" s="1"/>
  <c r="AC35" i="2" s="1"/>
  <c r="AC36" i="2" s="1"/>
  <c r="AC37" i="2" s="1"/>
  <c r="AC38" i="2" s="1"/>
  <c r="AC39" i="2" s="1"/>
  <c r="AC40" i="2" s="1"/>
  <c r="AC41" i="2" s="1"/>
  <c r="AC42" i="2" s="1"/>
  <c r="AC43" i="2" s="1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C63" i="2" s="1"/>
  <c r="AC64" i="2" s="1"/>
  <c r="AC65" i="2" s="1"/>
  <c r="AC66" i="2" s="1"/>
  <c r="AC67" i="2" s="1"/>
  <c r="AC68" i="2" s="1"/>
  <c r="AC69" i="2" s="1"/>
  <c r="AC70" i="2" s="1"/>
  <c r="AC71" i="2" s="1"/>
  <c r="AC72" i="2" s="1"/>
  <c r="AC73" i="2" s="1"/>
  <c r="AC74" i="2" s="1"/>
  <c r="AC75" i="2" s="1"/>
  <c r="AC76" i="2" s="1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C88" i="2" s="1"/>
  <c r="AC89" i="2" s="1"/>
  <c r="AB4" i="2"/>
  <c r="R20" i="2"/>
  <c r="AB5" i="2" l="1"/>
  <c r="AK4" i="2"/>
  <c r="AK5" i="2" s="1"/>
  <c r="AK6" i="2" s="1"/>
  <c r="AK7" i="2" s="1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K40" i="2" s="1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K53" i="2" s="1"/>
  <c r="AK54" i="2" s="1"/>
  <c r="AK55" i="2" s="1"/>
  <c r="AK56" i="2" s="1"/>
  <c r="AK57" i="2" s="1"/>
  <c r="AK58" i="2" s="1"/>
  <c r="AK59" i="2" s="1"/>
  <c r="AK60" i="2" s="1"/>
  <c r="AK61" i="2" s="1"/>
  <c r="AK62" i="2" s="1"/>
  <c r="AK63" i="2" s="1"/>
  <c r="AK64" i="2" s="1"/>
  <c r="AK65" i="2" s="1"/>
  <c r="AK66" i="2" s="1"/>
  <c r="AK67" i="2" s="1"/>
  <c r="AK68" i="2" s="1"/>
  <c r="AK69" i="2" s="1"/>
  <c r="AK70" i="2" s="1"/>
  <c r="AK71" i="2" s="1"/>
  <c r="AK72" i="2" s="1"/>
  <c r="AK73" i="2" s="1"/>
  <c r="AK74" i="2" s="1"/>
  <c r="AK75" i="2" s="1"/>
  <c r="AK76" i="2" s="1"/>
  <c r="AK77" i="2" s="1"/>
  <c r="AK78" i="2" s="1"/>
  <c r="AK79" i="2" s="1"/>
  <c r="AK80" i="2" s="1"/>
  <c r="AK81" i="2" s="1"/>
  <c r="AK82" i="2" s="1"/>
  <c r="AK83" i="2" s="1"/>
  <c r="AK84" i="2" s="1"/>
  <c r="AK85" i="2" s="1"/>
  <c r="AK86" i="2" s="1"/>
  <c r="AK87" i="2" s="1"/>
  <c r="AK88" i="2" s="1"/>
  <c r="AK89" i="2" s="1"/>
  <c r="V21" i="2"/>
  <c r="V20" i="2"/>
  <c r="AB6" i="2" l="1"/>
  <c r="M111" i="3"/>
  <c r="M23" i="3"/>
  <c r="M31" i="3"/>
  <c r="M94" i="3"/>
  <c r="M85" i="3"/>
  <c r="M103" i="3"/>
  <c r="M69" i="3"/>
  <c r="M77" i="3"/>
  <c r="M119" i="3"/>
  <c r="M20" i="3"/>
  <c r="T3" i="2" l="1"/>
  <c r="U4" i="2" s="1"/>
  <c r="AB7" i="2"/>
  <c r="K164" i="3" l="1"/>
  <c r="B186" i="3"/>
  <c r="K181" i="3"/>
  <c r="B185" i="3"/>
  <c r="B184" i="3"/>
  <c r="K183" i="3"/>
  <c r="K184" i="3"/>
  <c r="B182" i="3"/>
  <c r="B181" i="3"/>
  <c r="K180" i="3"/>
  <c r="K182" i="3"/>
  <c r="B183" i="3"/>
  <c r="K185" i="3"/>
  <c r="K168" i="3"/>
  <c r="K186" i="3"/>
  <c r="B180" i="3"/>
  <c r="B55" i="3"/>
  <c r="B78" i="3"/>
  <c r="B28" i="3"/>
  <c r="B59" i="3"/>
  <c r="K147" i="3"/>
  <c r="K5" i="3"/>
  <c r="B106" i="3"/>
  <c r="B43" i="3"/>
  <c r="K124" i="3"/>
  <c r="K8" i="3"/>
  <c r="B148" i="3"/>
  <c r="K54" i="3"/>
  <c r="B71" i="3"/>
  <c r="K92" i="3"/>
  <c r="B7" i="3"/>
  <c r="B124" i="3"/>
  <c r="B17" i="3"/>
  <c r="B96" i="3"/>
  <c r="K107" i="3"/>
  <c r="K34" i="3"/>
  <c r="B5" i="3"/>
  <c r="K26" i="3"/>
  <c r="B8" i="3"/>
  <c r="K131" i="3"/>
  <c r="B100" i="3"/>
  <c r="B40" i="3"/>
  <c r="K98" i="3"/>
  <c r="B18" i="3"/>
  <c r="B27" i="3"/>
  <c r="B13" i="3"/>
  <c r="K109" i="3"/>
  <c r="K16" i="3"/>
  <c r="K122" i="3"/>
  <c r="B164" i="3"/>
  <c r="B79" i="3"/>
  <c r="B16" i="3"/>
  <c r="B48" i="3"/>
  <c r="B132" i="3"/>
  <c r="K97" i="3"/>
  <c r="B92" i="3"/>
  <c r="B49" i="3"/>
  <c r="B12" i="3"/>
  <c r="K117" i="3"/>
  <c r="K15" i="3"/>
  <c r="K83" i="3"/>
  <c r="B131" i="3"/>
  <c r="K32" i="3"/>
  <c r="K137" i="3"/>
  <c r="B24" i="3"/>
  <c r="B80" i="3"/>
  <c r="K66" i="3"/>
  <c r="K120" i="3"/>
  <c r="B120" i="3"/>
  <c r="B74" i="3"/>
  <c r="B97" i="3"/>
  <c r="K24" i="3"/>
  <c r="B101" i="3"/>
  <c r="B44" i="3"/>
  <c r="B73" i="3"/>
  <c r="K9" i="3"/>
  <c r="B86" i="3"/>
  <c r="B14" i="3"/>
  <c r="B29" i="3"/>
  <c r="K123" i="3"/>
  <c r="B168" i="3"/>
  <c r="B169" i="3" s="1"/>
  <c r="K153" i="3"/>
  <c r="B160" i="3"/>
  <c r="B154" i="3"/>
  <c r="B140" i="3"/>
  <c r="K169" i="3"/>
  <c r="K91" i="3"/>
  <c r="K55" i="3"/>
  <c r="K58" i="3"/>
  <c r="K56" i="3"/>
  <c r="K51" i="3"/>
  <c r="K177" i="3"/>
  <c r="K174" i="3"/>
  <c r="K18" i="3"/>
  <c r="K81" i="3"/>
  <c r="K159" i="3"/>
  <c r="B54" i="3"/>
  <c r="B42" i="3"/>
  <c r="B64" i="3"/>
  <c r="B15" i="3"/>
  <c r="K65" i="3"/>
  <c r="B57" i="3"/>
  <c r="B125" i="3"/>
  <c r="B95" i="3"/>
  <c r="B123" i="3"/>
  <c r="B45" i="3"/>
  <c r="K67" i="3"/>
  <c r="B21" i="3"/>
  <c r="B22" i="3" s="1"/>
  <c r="B66" i="3"/>
  <c r="B36" i="3"/>
  <c r="K95" i="3"/>
  <c r="B121" i="3"/>
  <c r="B155" i="3"/>
  <c r="B150" i="3"/>
  <c r="B139" i="3"/>
  <c r="K155" i="3"/>
  <c r="K149" i="3"/>
  <c r="K78" i="3"/>
  <c r="K40" i="3"/>
  <c r="K60" i="3"/>
  <c r="K72" i="3"/>
  <c r="K90" i="3"/>
  <c r="K50" i="3"/>
  <c r="K14" i="3"/>
  <c r="K17" i="3"/>
  <c r="B173" i="3"/>
  <c r="K136" i="3"/>
  <c r="K161" i="3"/>
  <c r="K116" i="3"/>
  <c r="B114" i="3"/>
  <c r="K125" i="3"/>
  <c r="K6" i="3"/>
  <c r="K45" i="3"/>
  <c r="K172" i="3"/>
  <c r="B141" i="3"/>
  <c r="K148" i="3"/>
  <c r="K100" i="3"/>
  <c r="B33" i="3"/>
  <c r="K121" i="3"/>
  <c r="B161" i="3"/>
  <c r="B50" i="3"/>
  <c r="B32" i="3"/>
  <c r="B65" i="3"/>
  <c r="B89" i="3"/>
  <c r="B6" i="3"/>
  <c r="B149" i="3"/>
  <c r="B156" i="3"/>
  <c r="K115" i="3"/>
  <c r="K74" i="3"/>
  <c r="K165" i="3"/>
  <c r="K106" i="3"/>
  <c r="K101" i="3"/>
  <c r="B107" i="3"/>
  <c r="B108" i="3"/>
  <c r="B87" i="3"/>
  <c r="B35" i="3"/>
  <c r="B147" i="3"/>
  <c r="K154" i="3"/>
  <c r="B163" i="3"/>
  <c r="B112" i="3"/>
  <c r="K114" i="3"/>
  <c r="K36" i="3"/>
  <c r="K89" i="3"/>
  <c r="K44" i="3"/>
  <c r="K42" i="3"/>
  <c r="K128" i="3"/>
  <c r="K140" i="3"/>
  <c r="K108" i="3"/>
  <c r="B104" i="3"/>
  <c r="K104" i="3"/>
  <c r="B99" i="3"/>
  <c r="K105" i="3"/>
  <c r="B67" i="3"/>
  <c r="B41" i="3"/>
  <c r="K4" i="3"/>
  <c r="B122" i="3"/>
  <c r="B75" i="3"/>
  <c r="K29" i="3"/>
  <c r="B91" i="3"/>
  <c r="B98" i="3"/>
  <c r="B165" i="3"/>
  <c r="B113" i="3"/>
  <c r="B130" i="3"/>
  <c r="B137" i="3"/>
  <c r="B159" i="3"/>
  <c r="K113" i="3"/>
  <c r="K70" i="3"/>
  <c r="K88" i="3"/>
  <c r="K59" i="3"/>
  <c r="K57" i="3"/>
  <c r="K132" i="3"/>
  <c r="B133" i="3"/>
  <c r="B171" i="3"/>
  <c r="K171" i="3"/>
  <c r="K80" i="3"/>
  <c r="K139" i="3"/>
  <c r="K162" i="3"/>
  <c r="K75" i="3"/>
  <c r="B51" i="3"/>
  <c r="B105" i="3"/>
  <c r="B117" i="3"/>
  <c r="B25" i="3"/>
  <c r="B60" i="3"/>
  <c r="B129" i="3"/>
  <c r="B138" i="3"/>
  <c r="K86" i="3"/>
  <c r="K35" i="3"/>
  <c r="K130" i="3"/>
  <c r="K49" i="3"/>
  <c r="B177" i="3"/>
  <c r="B174" i="3"/>
  <c r="K141" i="3"/>
  <c r="B90" i="3"/>
  <c r="B83" i="3"/>
  <c r="B116" i="3"/>
  <c r="K63" i="3"/>
  <c r="B37" i="3"/>
  <c r="B82" i="3"/>
  <c r="B115" i="3"/>
  <c r="B9" i="3"/>
  <c r="K64" i="3"/>
  <c r="K144" i="3"/>
  <c r="K145" i="3" s="1"/>
  <c r="K176" i="3"/>
  <c r="K173" i="3"/>
  <c r="B172" i="3"/>
  <c r="K163" i="3"/>
  <c r="B63" i="3"/>
  <c r="K25" i="3"/>
  <c r="B109" i="3"/>
  <c r="B26" i="3"/>
  <c r="K27" i="3"/>
  <c r="B56" i="3"/>
  <c r="B58" i="3"/>
  <c r="B4" i="3"/>
  <c r="B81" i="3"/>
  <c r="K7" i="3"/>
  <c r="K99" i="3"/>
  <c r="B72" i="3"/>
  <c r="K28" i="3"/>
  <c r="B70" i="3"/>
  <c r="K21" i="3"/>
  <c r="K22" i="3" s="1"/>
  <c r="B34" i="3"/>
  <c r="K96" i="3"/>
  <c r="B88" i="3"/>
  <c r="B144" i="3"/>
  <c r="B145" i="3" s="1"/>
  <c r="K156" i="3"/>
  <c r="B128" i="3"/>
  <c r="B136" i="3"/>
  <c r="B153" i="3"/>
  <c r="K112" i="3"/>
  <c r="K37" i="3"/>
  <c r="K87" i="3"/>
  <c r="K73" i="3"/>
  <c r="K71" i="3"/>
  <c r="K129" i="3"/>
  <c r="K133" i="3"/>
  <c r="B176" i="3"/>
  <c r="K13" i="3"/>
  <c r="K82" i="3"/>
  <c r="K138" i="3"/>
  <c r="K160" i="3"/>
  <c r="B162" i="3"/>
  <c r="K150" i="3"/>
  <c r="K33" i="3"/>
  <c r="K43" i="3"/>
  <c r="K41" i="3"/>
  <c r="K48" i="3"/>
  <c r="K12" i="3"/>
  <c r="B175" i="3"/>
  <c r="K175" i="3"/>
  <c r="K79" i="3"/>
  <c r="AB8" i="2"/>
  <c r="AB9" i="2" s="1"/>
  <c r="AB10" i="2" s="1"/>
  <c r="AB11" i="2" s="1"/>
  <c r="AB12" i="2" s="1"/>
  <c r="AB13" i="2" s="1"/>
  <c r="AB14" i="2" s="1"/>
  <c r="AB15" i="2" s="1"/>
  <c r="AB16" i="2" s="1"/>
  <c r="B19" i="3"/>
  <c r="R13" i="2"/>
  <c r="B187" i="3" l="1"/>
  <c r="K187" i="3"/>
  <c r="B151" i="3"/>
  <c r="B46" i="3"/>
  <c r="K151" i="3"/>
  <c r="B52" i="3"/>
  <c r="K126" i="3"/>
  <c r="K30" i="3"/>
  <c r="K10" i="3"/>
  <c r="K110" i="3"/>
  <c r="K142" i="3"/>
  <c r="B68" i="3"/>
  <c r="K118" i="3"/>
  <c r="B10" i="3"/>
  <c r="B126" i="3"/>
  <c r="B30" i="3"/>
  <c r="K61" i="3"/>
  <c r="B84" i="3"/>
  <c r="K166" i="3"/>
  <c r="B157" i="3"/>
  <c r="B166" i="3"/>
  <c r="B102" i="3"/>
  <c r="K93" i="3"/>
  <c r="B178" i="3"/>
  <c r="B93" i="3"/>
  <c r="K19" i="3"/>
  <c r="B38" i="3"/>
  <c r="B61" i="3"/>
  <c r="B142" i="3"/>
  <c r="K76" i="3"/>
  <c r="K52" i="3"/>
  <c r="K102" i="3"/>
  <c r="K134" i="3"/>
  <c r="K84" i="3"/>
  <c r="K46" i="3"/>
  <c r="K38" i="3"/>
  <c r="B76" i="3"/>
  <c r="K178" i="3"/>
  <c r="K68" i="3"/>
  <c r="B110" i="3"/>
  <c r="B134" i="3"/>
  <c r="B118" i="3"/>
  <c r="K157" i="3"/>
  <c r="AB17" i="2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X18" i="2"/>
  <c r="S33" i="2" l="1"/>
  <c r="R33" i="2"/>
  <c r="E14" i="2" s="1"/>
  <c r="AN60" i="2"/>
  <c r="AN47" i="2"/>
  <c r="AN53" i="2"/>
  <c r="AN16" i="2"/>
  <c r="AN80" i="2"/>
  <c r="AN73" i="2"/>
  <c r="AN17" i="2"/>
  <c r="AN59" i="2"/>
  <c r="AN62" i="2"/>
  <c r="AN20" i="2"/>
  <c r="AN84" i="2"/>
  <c r="AN7" i="2"/>
  <c r="AN71" i="2"/>
  <c r="AN26" i="2"/>
  <c r="AN58" i="2"/>
  <c r="AN61" i="2"/>
  <c r="AN21" i="2"/>
  <c r="AN40" i="2"/>
  <c r="AN8" i="2"/>
  <c r="AN30" i="2"/>
  <c r="AN44" i="2"/>
  <c r="AN31" i="2"/>
  <c r="AN45" i="2"/>
  <c r="AN64" i="2"/>
  <c r="AN83" i="2"/>
  <c r="AN5" i="2"/>
  <c r="AN46" i="2"/>
  <c r="AN19" i="2"/>
  <c r="AN41" i="2"/>
  <c r="AN43" i="2"/>
  <c r="AN68" i="2"/>
  <c r="AN55" i="2"/>
  <c r="AN4" i="2"/>
  <c r="AN34" i="2"/>
  <c r="AN66" i="2"/>
  <c r="AN24" i="2"/>
  <c r="AN38" i="2"/>
  <c r="AN51" i="2"/>
  <c r="AN86" i="2"/>
  <c r="AN28" i="2"/>
  <c r="AN15" i="2"/>
  <c r="AN79" i="2"/>
  <c r="AN29" i="2"/>
  <c r="AN48" i="2"/>
  <c r="AN14" i="2"/>
  <c r="AN49" i="2"/>
  <c r="AN25" i="2"/>
  <c r="AN70" i="2"/>
  <c r="AN85" i="2"/>
  <c r="AN27" i="2"/>
  <c r="AN65" i="2"/>
  <c r="AN52" i="2"/>
  <c r="AN77" i="2"/>
  <c r="AN39" i="2"/>
  <c r="AN10" i="2"/>
  <c r="AN42" i="2"/>
  <c r="AN74" i="2"/>
  <c r="AN72" i="2"/>
  <c r="AN89" i="2"/>
  <c r="AN75" i="2"/>
  <c r="AN9" i="2"/>
  <c r="AN57" i="2"/>
  <c r="AN35" i="2"/>
  <c r="AN12" i="2"/>
  <c r="AN76" i="2"/>
  <c r="AN63" i="2"/>
  <c r="AN13" i="2"/>
  <c r="AN32" i="2"/>
  <c r="AN67" i="2"/>
  <c r="AN11" i="2"/>
  <c r="AN78" i="2"/>
  <c r="AN54" i="2"/>
  <c r="AN33" i="2"/>
  <c r="AN36" i="2"/>
  <c r="AN6" i="2"/>
  <c r="AN23" i="2"/>
  <c r="AN87" i="2"/>
  <c r="AN18" i="2"/>
  <c r="AN50" i="2"/>
  <c r="AN82" i="2"/>
  <c r="AN37" i="2"/>
  <c r="AN69" i="2"/>
  <c r="AN56" i="2"/>
  <c r="AN88" i="2"/>
  <c r="AN81" i="2"/>
  <c r="AN22" i="2"/>
  <c r="N6" i="2" l="1"/>
  <c r="AU3" i="2" s="1"/>
  <c r="AE4" i="2"/>
  <c r="AE52" i="2" s="1"/>
  <c r="AT5" i="2"/>
  <c r="AP5" i="2" s="1"/>
  <c r="AR5" i="2" s="1"/>
  <c r="AP4" i="2"/>
  <c r="AN90" i="2"/>
  <c r="AE74" i="2" l="1"/>
  <c r="AE47" i="2"/>
  <c r="AG88" i="2"/>
  <c r="AE77" i="2"/>
  <c r="AE87" i="2"/>
  <c r="AG74" i="2"/>
  <c r="AE42" i="2"/>
  <c r="AE13" i="2"/>
  <c r="AE49" i="2"/>
  <c r="AE40" i="2"/>
  <c r="AE43" i="2"/>
  <c r="AE32" i="2"/>
  <c r="AG68" i="2"/>
  <c r="AG78" i="2"/>
  <c r="AE61" i="2"/>
  <c r="AG72" i="2"/>
  <c r="AE81" i="2"/>
  <c r="AG27" i="2"/>
  <c r="AE89" i="2"/>
  <c r="AG17" i="2"/>
  <c r="AG59" i="2"/>
  <c r="AG71" i="2"/>
  <c r="AG48" i="2"/>
  <c r="AG32" i="2"/>
  <c r="AI32" i="2" s="1"/>
  <c r="AU32" i="2" s="1"/>
  <c r="AG63" i="2"/>
  <c r="AG42" i="2"/>
  <c r="AE12" i="2"/>
  <c r="AG29" i="2"/>
  <c r="AG18" i="2"/>
  <c r="AG66" i="2"/>
  <c r="AE79" i="2"/>
  <c r="AE70" i="2"/>
  <c r="AG16" i="2"/>
  <c r="AE59" i="2"/>
  <c r="AG61" i="2"/>
  <c r="AE56" i="2"/>
  <c r="AG79" i="2"/>
  <c r="AE30" i="2"/>
  <c r="AE66" i="2"/>
  <c r="AE18" i="2"/>
  <c r="AG31" i="2"/>
  <c r="AE26" i="2"/>
  <c r="AG87" i="2"/>
  <c r="AG44" i="2"/>
  <c r="AG15" i="2"/>
  <c r="AE54" i="2"/>
  <c r="AG45" i="2"/>
  <c r="AG64" i="2"/>
  <c r="AE11" i="2"/>
  <c r="AG30" i="2"/>
  <c r="AE71" i="2"/>
  <c r="AE78" i="2"/>
  <c r="AG65" i="2"/>
  <c r="AG73" i="2"/>
  <c r="AE5" i="2"/>
  <c r="AG77" i="2"/>
  <c r="AI77" i="2" s="1"/>
  <c r="AU77" i="2" s="1"/>
  <c r="AE85" i="2"/>
  <c r="AG81" i="2"/>
  <c r="AE6" i="2"/>
  <c r="AE27" i="2"/>
  <c r="AE73" i="2"/>
  <c r="AE55" i="2"/>
  <c r="AG75" i="2"/>
  <c r="AE82" i="2"/>
  <c r="AE76" i="2"/>
  <c r="AE60" i="2"/>
  <c r="AE7" i="2"/>
  <c r="AG54" i="2"/>
  <c r="AG52" i="2"/>
  <c r="AI52" i="2" s="1"/>
  <c r="AE34" i="2"/>
  <c r="AG25" i="2"/>
  <c r="AE64" i="2"/>
  <c r="AG43" i="2"/>
  <c r="AG23" i="2"/>
  <c r="AE75" i="2"/>
  <c r="AE68" i="2"/>
  <c r="AG57" i="2"/>
  <c r="AE14" i="2"/>
  <c r="AE21" i="2"/>
  <c r="AG19" i="2"/>
  <c r="AG21" i="2"/>
  <c r="AG11" i="2"/>
  <c r="AE69" i="2"/>
  <c r="AG62" i="2"/>
  <c r="AE16" i="2"/>
  <c r="AG82" i="2"/>
  <c r="AG60" i="2"/>
  <c r="AE50" i="2"/>
  <c r="AE45" i="2"/>
  <c r="AG4" i="2"/>
  <c r="AI4" i="2" s="1"/>
  <c r="AU4" i="2" s="1"/>
  <c r="AE51" i="2"/>
  <c r="AG53" i="2"/>
  <c r="AG26" i="2"/>
  <c r="AE28" i="2"/>
  <c r="AG58" i="2"/>
  <c r="AE22" i="2"/>
  <c r="AE86" i="2"/>
  <c r="AE67" i="2"/>
  <c r="AG28" i="2"/>
  <c r="AE65" i="2"/>
  <c r="AE63" i="2"/>
  <c r="AE62" i="2"/>
  <c r="AG85" i="2"/>
  <c r="AG46" i="2"/>
  <c r="AE17" i="2"/>
  <c r="AE15" i="2"/>
  <c r="AG36" i="2"/>
  <c r="AE72" i="2"/>
  <c r="AG80" i="2"/>
  <c r="AG38" i="2"/>
  <c r="AE44" i="2"/>
  <c r="AI44" i="2" s="1"/>
  <c r="AU44" i="2" s="1"/>
  <c r="AG37" i="2"/>
  <c r="AE41" i="2"/>
  <c r="AE57" i="2"/>
  <c r="AG39" i="2"/>
  <c r="AG47" i="2"/>
  <c r="AG89" i="2"/>
  <c r="AG56" i="2"/>
  <c r="AI56" i="2" s="1"/>
  <c r="AU56" i="2" s="1"/>
  <c r="AG41" i="2"/>
  <c r="AE10" i="2"/>
  <c r="AG13" i="2"/>
  <c r="AE20" i="2"/>
  <c r="AG33" i="2"/>
  <c r="AG12" i="2"/>
  <c r="AE84" i="2"/>
  <c r="AG84" i="2"/>
  <c r="AE39" i="2"/>
  <c r="AG70" i="2"/>
  <c r="AI70" i="2" s="1"/>
  <c r="AU70" i="2" s="1"/>
  <c r="AG34" i="2"/>
  <c r="AE25" i="2"/>
  <c r="AG40" i="2"/>
  <c r="AG49" i="2"/>
  <c r="AE80" i="2"/>
  <c r="AG8" i="2"/>
  <c r="AG22" i="2"/>
  <c r="AE37" i="2"/>
  <c r="AG10" i="2"/>
  <c r="AE29" i="2"/>
  <c r="AI29" i="2" s="1"/>
  <c r="AU29" i="2" s="1"/>
  <c r="AE31" i="2"/>
  <c r="AG86" i="2"/>
  <c r="AG6" i="2"/>
  <c r="AE35" i="2"/>
  <c r="AE48" i="2"/>
  <c r="AI48" i="2" s="1"/>
  <c r="AU48" i="2" s="1"/>
  <c r="AE8" i="2"/>
  <c r="AG35" i="2"/>
  <c r="AE9" i="2"/>
  <c r="AG5" i="2"/>
  <c r="AG7" i="2"/>
  <c r="AG20" i="2"/>
  <c r="AG14" i="2"/>
  <c r="AI14" i="2" s="1"/>
  <c r="AU14" i="2" s="1"/>
  <c r="AG9" i="2"/>
  <c r="AE33" i="2"/>
  <c r="AE23" i="2"/>
  <c r="AE83" i="2"/>
  <c r="AG24" i="2"/>
  <c r="AE38" i="2"/>
  <c r="AE58" i="2"/>
  <c r="AG83" i="2"/>
  <c r="AE19" i="2"/>
  <c r="AG51" i="2"/>
  <c r="AG50" i="2"/>
  <c r="AE24" i="2"/>
  <c r="AG55" i="2"/>
  <c r="AE36" i="2"/>
  <c r="AE53" i="2"/>
  <c r="AI53" i="2" s="1"/>
  <c r="AU53" i="2" s="1"/>
  <c r="AG69" i="2"/>
  <c r="AG76" i="2"/>
  <c r="AE46" i="2"/>
  <c r="AI46" i="2" s="1"/>
  <c r="AU46" i="2" s="1"/>
  <c r="AG67" i="2"/>
  <c r="AE88" i="2"/>
  <c r="AT6" i="2"/>
  <c r="AP6" i="2" s="1"/>
  <c r="AR6" i="2" s="1"/>
  <c r="AR4" i="2"/>
  <c r="AI87" i="2" l="1"/>
  <c r="AU87" i="2" s="1"/>
  <c r="AI61" i="2"/>
  <c r="AU61" i="2" s="1"/>
  <c r="AI12" i="2"/>
  <c r="AU12" i="2" s="1"/>
  <c r="AI17" i="2"/>
  <c r="AU17" i="2" s="1"/>
  <c r="AI49" i="2"/>
  <c r="AU49" i="2" s="1"/>
  <c r="AI89" i="2"/>
  <c r="AU89" i="2" s="1"/>
  <c r="AI65" i="2"/>
  <c r="AU65" i="2" s="1"/>
  <c r="AI88" i="2"/>
  <c r="AU88" i="2" s="1"/>
  <c r="AI43" i="2"/>
  <c r="AU43" i="2" s="1"/>
  <c r="AI11" i="2"/>
  <c r="AU11" i="2" s="1"/>
  <c r="AI81" i="2"/>
  <c r="AU81" i="2" s="1"/>
  <c r="AI42" i="2"/>
  <c r="AU42" i="2" s="1"/>
  <c r="AI47" i="2"/>
  <c r="AU47" i="2" s="1"/>
  <c r="AI76" i="2"/>
  <c r="AI26" i="2"/>
  <c r="AU26" i="2" s="1"/>
  <c r="AI16" i="2"/>
  <c r="AI59" i="2"/>
  <c r="AU59" i="2" s="1"/>
  <c r="AI63" i="2"/>
  <c r="AU63" i="2" s="1"/>
  <c r="AI31" i="2"/>
  <c r="AU31" i="2" s="1"/>
  <c r="AI40" i="2"/>
  <c r="AI78" i="2"/>
  <c r="AU78" i="2" s="1"/>
  <c r="AI68" i="2"/>
  <c r="AU68" i="2" s="1"/>
  <c r="AI79" i="2"/>
  <c r="AU79" i="2" s="1"/>
  <c r="AI27" i="2"/>
  <c r="AU27" i="2" s="1"/>
  <c r="AI18" i="2"/>
  <c r="AU18" i="2" s="1"/>
  <c r="AI6" i="2"/>
  <c r="AU6" i="2" s="1"/>
  <c r="AI23" i="2"/>
  <c r="AU23" i="2" s="1"/>
  <c r="AI62" i="2"/>
  <c r="AU62" i="2" s="1"/>
  <c r="AI72" i="2"/>
  <c r="AU72" i="2" s="1"/>
  <c r="AI13" i="2"/>
  <c r="AU13" i="2" s="1"/>
  <c r="AI30" i="2"/>
  <c r="AU30" i="2" s="1"/>
  <c r="AI74" i="2"/>
  <c r="AU74" i="2" s="1"/>
  <c r="AI64" i="2"/>
  <c r="AI84" i="2"/>
  <c r="AU84" i="2" s="1"/>
  <c r="AI73" i="2"/>
  <c r="AU73" i="2" s="1"/>
  <c r="AI54" i="2"/>
  <c r="AU54" i="2" s="1"/>
  <c r="AI66" i="2"/>
  <c r="AU66" i="2" s="1"/>
  <c r="AI37" i="2"/>
  <c r="AU37" i="2" s="1"/>
  <c r="AI55" i="2"/>
  <c r="AU55" i="2" s="1"/>
  <c r="AI19" i="2"/>
  <c r="AU19" i="2" s="1"/>
  <c r="AI8" i="2"/>
  <c r="AU8" i="2" s="1"/>
  <c r="AI82" i="2"/>
  <c r="AU82" i="2" s="1"/>
  <c r="AI5" i="2"/>
  <c r="AU5" i="2" s="1"/>
  <c r="AI22" i="2"/>
  <c r="AU22" i="2" s="1"/>
  <c r="AI50" i="2"/>
  <c r="AU50" i="2" s="1"/>
  <c r="AI10" i="2"/>
  <c r="AU10" i="2" s="1"/>
  <c r="AI71" i="2"/>
  <c r="AU71" i="2" s="1"/>
  <c r="AI83" i="2"/>
  <c r="AU83" i="2" s="1"/>
  <c r="AI35" i="2"/>
  <c r="AU35" i="2" s="1"/>
  <c r="AI86" i="2"/>
  <c r="AU86" i="2" s="1"/>
  <c r="AI85" i="2"/>
  <c r="AU85" i="2" s="1"/>
  <c r="AI33" i="2"/>
  <c r="AU33" i="2" s="1"/>
  <c r="AI36" i="2"/>
  <c r="AU36" i="2" s="1"/>
  <c r="AI51" i="2"/>
  <c r="AU51" i="2" s="1"/>
  <c r="AI24" i="2"/>
  <c r="AU24" i="2" s="1"/>
  <c r="AI28" i="2"/>
  <c r="AI69" i="2"/>
  <c r="AU69" i="2" s="1"/>
  <c r="AI67" i="2"/>
  <c r="AU67" i="2" s="1"/>
  <c r="AI34" i="2"/>
  <c r="AU34" i="2" s="1"/>
  <c r="AI9" i="2"/>
  <c r="AU9" i="2" s="1"/>
  <c r="AI41" i="2"/>
  <c r="AU41" i="2" s="1"/>
  <c r="AI60" i="2"/>
  <c r="AU60" i="2" s="1"/>
  <c r="AI25" i="2"/>
  <c r="AU25" i="2" s="1"/>
  <c r="AI45" i="2"/>
  <c r="AU45" i="2" s="1"/>
  <c r="AI20" i="2"/>
  <c r="AU20" i="2" s="1"/>
  <c r="AI57" i="2"/>
  <c r="AU57" i="2" s="1"/>
  <c r="AI38" i="2"/>
  <c r="AU38" i="2" s="1"/>
  <c r="AI58" i="2"/>
  <c r="AU58" i="2" s="1"/>
  <c r="AI21" i="2"/>
  <c r="AU21" i="2" s="1"/>
  <c r="AI39" i="2"/>
  <c r="AU39" i="2" s="1"/>
  <c r="AI75" i="2"/>
  <c r="AU75" i="2" s="1"/>
  <c r="AI7" i="2"/>
  <c r="AU7" i="2" s="1"/>
  <c r="AE90" i="2"/>
  <c r="AG90" i="2"/>
  <c r="AI80" i="2"/>
  <c r="AU80" i="2" s="1"/>
  <c r="AI15" i="2"/>
  <c r="AU15" i="2" s="1"/>
  <c r="AX64" i="2"/>
  <c r="AX52" i="2"/>
  <c r="AU52" i="2" s="1"/>
  <c r="AX76" i="2"/>
  <c r="AX16" i="2"/>
  <c r="AX28" i="2"/>
  <c r="AX40" i="2"/>
  <c r="AT7" i="2"/>
  <c r="AP7" i="2" s="1"/>
  <c r="AR7" i="2" s="1"/>
  <c r="E16" i="2"/>
  <c r="AU40" i="2" l="1"/>
  <c r="AU76" i="2"/>
  <c r="N14" i="2"/>
  <c r="AU64" i="2"/>
  <c r="AI90" i="2"/>
  <c r="AU90" i="2" s="1"/>
  <c r="AU28" i="2"/>
  <c r="AT8" i="2"/>
  <c r="AP8" i="2" s="1"/>
  <c r="AR8" i="2" s="1"/>
  <c r="AU16" i="2"/>
  <c r="E19" i="2" s="1"/>
  <c r="AX2" i="2"/>
  <c r="AT9" i="2" l="1"/>
  <c r="AP9" i="2" s="1"/>
  <c r="AW2" i="2"/>
  <c r="N16" i="2" s="1"/>
  <c r="N18" i="2" s="1"/>
  <c r="AT10" i="2" l="1"/>
  <c r="AP10" i="2" s="1"/>
  <c r="AR10" i="2" s="1"/>
  <c r="AR9" i="2"/>
  <c r="AT11" i="2" l="1"/>
  <c r="AP11" i="2" s="1"/>
  <c r="AT12" i="2" l="1"/>
  <c r="AP12" i="2" s="1"/>
  <c r="AR12" i="2" s="1"/>
  <c r="AR11" i="2"/>
  <c r="AT13" i="2" l="1"/>
  <c r="AP13" i="2" s="1"/>
  <c r="AR13" i="2" s="1"/>
  <c r="AT14" i="2" l="1"/>
  <c r="AP14" i="2" s="1"/>
  <c r="AR14" i="2" s="1"/>
  <c r="AT15" i="2" l="1"/>
  <c r="AP15" i="2" s="1"/>
  <c r="AR15" i="2" s="1"/>
  <c r="AT16" i="2" l="1"/>
  <c r="AP16" i="2" s="1"/>
  <c r="AR16" i="2" s="1"/>
  <c r="AT17" i="2" l="1"/>
  <c r="AP17" i="2" s="1"/>
  <c r="AR17" i="2" s="1"/>
  <c r="AT18" i="2" l="1"/>
  <c r="AP18" i="2" s="1"/>
  <c r="AR18" i="2" s="1"/>
  <c r="AT19" i="2" l="1"/>
  <c r="AP19" i="2" s="1"/>
  <c r="AR19" i="2" s="1"/>
  <c r="AT20" i="2" l="1"/>
  <c r="AP20" i="2" s="1"/>
  <c r="AR20" i="2" s="1"/>
  <c r="AT21" i="2" l="1"/>
  <c r="AT22" i="2" s="1"/>
  <c r="AP21" i="2" l="1"/>
  <c r="AR21" i="2" s="1"/>
  <c r="AP22" i="2"/>
  <c r="AR22" i="2" s="1"/>
  <c r="AT23" i="2"/>
  <c r="AT24" i="2" l="1"/>
  <c r="AP23" i="2"/>
  <c r="AR23" i="2" s="1"/>
  <c r="AP24" i="2" l="1"/>
  <c r="AR24" i="2" s="1"/>
  <c r="AT25" i="2"/>
  <c r="AP25" i="2" l="1"/>
  <c r="AR25" i="2" s="1"/>
  <c r="AT26" i="2"/>
  <c r="AT27" i="2" l="1"/>
  <c r="AP26" i="2"/>
  <c r="AR26" i="2" s="1"/>
  <c r="AT28" i="2" l="1"/>
  <c r="AP27" i="2"/>
  <c r="AR27" i="2" s="1"/>
  <c r="AT29" i="2" l="1"/>
  <c r="AP28" i="2"/>
  <c r="AR28" i="2" s="1"/>
  <c r="AP29" i="2" l="1"/>
  <c r="AR29" i="2" s="1"/>
  <c r="AT30" i="2"/>
  <c r="AT31" i="2" l="1"/>
  <c r="AP30" i="2"/>
  <c r="AR30" i="2" s="1"/>
  <c r="AT32" i="2" l="1"/>
  <c r="AP31" i="2"/>
  <c r="AR31" i="2" s="1"/>
  <c r="AP32" i="2" l="1"/>
  <c r="AR32" i="2" s="1"/>
  <c r="AT33" i="2"/>
  <c r="AP33" i="2" l="1"/>
  <c r="AR33" i="2" s="1"/>
  <c r="AT34" i="2"/>
  <c r="AT35" i="2" l="1"/>
  <c r="AP34" i="2"/>
  <c r="AR34" i="2" s="1"/>
  <c r="AT36" i="2" l="1"/>
  <c r="AP35" i="2"/>
  <c r="AR35" i="2" s="1"/>
  <c r="AT37" i="2" l="1"/>
  <c r="AP36" i="2"/>
  <c r="AR36" i="2" s="1"/>
  <c r="AT38" i="2" l="1"/>
  <c r="AP37" i="2"/>
  <c r="AR37" i="2" s="1"/>
  <c r="AP38" i="2" l="1"/>
  <c r="AR38" i="2" s="1"/>
  <c r="AT39" i="2"/>
  <c r="AT40" i="2" l="1"/>
  <c r="AP39" i="2"/>
  <c r="AR39" i="2" s="1"/>
  <c r="AP40" i="2" l="1"/>
  <c r="AR40" i="2" s="1"/>
  <c r="AT41" i="2"/>
  <c r="AP41" i="2" l="1"/>
  <c r="AR41" i="2" s="1"/>
  <c r="AT42" i="2"/>
  <c r="AT43" i="2" l="1"/>
  <c r="AP42" i="2"/>
  <c r="AR42" i="2" s="1"/>
  <c r="AP43" i="2" l="1"/>
  <c r="AR43" i="2" s="1"/>
  <c r="AT44" i="2"/>
  <c r="AP44" i="2" l="1"/>
  <c r="AR44" i="2" s="1"/>
  <c r="AT45" i="2"/>
  <c r="AT46" i="2" l="1"/>
  <c r="AP45" i="2"/>
  <c r="AR45" i="2" s="1"/>
  <c r="AP46" i="2" l="1"/>
  <c r="AR46" i="2" s="1"/>
  <c r="AT47" i="2"/>
  <c r="AP47" i="2" l="1"/>
  <c r="AR47" i="2" s="1"/>
  <c r="AT48" i="2"/>
  <c r="AT49" i="2" l="1"/>
  <c r="AP48" i="2"/>
  <c r="AR48" i="2" s="1"/>
  <c r="AP49" i="2" l="1"/>
  <c r="AR49" i="2" s="1"/>
  <c r="AT50" i="2"/>
  <c r="AP50" i="2" l="1"/>
  <c r="AR50" i="2" s="1"/>
  <c r="AT51" i="2"/>
  <c r="AT52" i="2" l="1"/>
  <c r="AP51" i="2"/>
  <c r="AR51" i="2" s="1"/>
  <c r="AT53" i="2" l="1"/>
  <c r="AP52" i="2"/>
  <c r="AR52" i="2" s="1"/>
  <c r="AT54" i="2" l="1"/>
  <c r="AP53" i="2"/>
  <c r="AR53" i="2" s="1"/>
  <c r="AT55" i="2" l="1"/>
  <c r="AP54" i="2"/>
  <c r="AR54" i="2" s="1"/>
  <c r="AP55" i="2" l="1"/>
  <c r="AR55" i="2" s="1"/>
  <c r="AT56" i="2"/>
  <c r="AT57" i="2" l="1"/>
  <c r="AP56" i="2"/>
  <c r="AR56" i="2" s="1"/>
  <c r="AP57" i="2" l="1"/>
  <c r="AR57" i="2" s="1"/>
  <c r="AT58" i="2"/>
  <c r="AT59" i="2" l="1"/>
  <c r="AP58" i="2"/>
  <c r="AR58" i="2" s="1"/>
  <c r="AP59" i="2" l="1"/>
  <c r="AR59" i="2" s="1"/>
  <c r="AT60" i="2"/>
  <c r="AT61" i="2" l="1"/>
  <c r="AP60" i="2"/>
  <c r="AR60" i="2" s="1"/>
  <c r="AT62" i="2" l="1"/>
  <c r="AP61" i="2"/>
  <c r="AR61" i="2" s="1"/>
  <c r="AP62" i="2" l="1"/>
  <c r="AR62" i="2" s="1"/>
  <c r="AT63" i="2"/>
  <c r="AP63" i="2" l="1"/>
  <c r="AR63" i="2" s="1"/>
  <c r="AT64" i="2"/>
  <c r="AP64" i="2" l="1"/>
  <c r="AR64" i="2" s="1"/>
  <c r="AT65" i="2"/>
  <c r="AT66" i="2" l="1"/>
  <c r="AP65" i="2"/>
  <c r="AR65" i="2" s="1"/>
  <c r="AP66" i="2" l="1"/>
  <c r="AR66" i="2" s="1"/>
  <c r="AT67" i="2"/>
  <c r="AP67" i="2" l="1"/>
  <c r="AR67" i="2" s="1"/>
  <c r="AT68" i="2"/>
  <c r="AT69" i="2" l="1"/>
  <c r="AP68" i="2"/>
  <c r="AR68" i="2" s="1"/>
  <c r="AP69" i="2" l="1"/>
  <c r="AR69" i="2" s="1"/>
  <c r="AT70" i="2"/>
  <c r="AT71" i="2" l="1"/>
  <c r="AP70" i="2"/>
  <c r="AR70" i="2" s="1"/>
  <c r="AP71" i="2" l="1"/>
  <c r="AR71" i="2" s="1"/>
  <c r="AT72" i="2"/>
  <c r="AP72" i="2" l="1"/>
  <c r="AR72" i="2" s="1"/>
  <c r="AT73" i="2"/>
  <c r="AP73" i="2" l="1"/>
  <c r="AR73" i="2" s="1"/>
  <c r="AT74" i="2"/>
  <c r="AT75" i="2" l="1"/>
  <c r="AP74" i="2"/>
  <c r="AR74" i="2" s="1"/>
  <c r="AP75" i="2" l="1"/>
  <c r="AR75" i="2" s="1"/>
  <c r="AT76" i="2"/>
  <c r="AP76" i="2" l="1"/>
  <c r="AR76" i="2" s="1"/>
  <c r="AT77" i="2"/>
  <c r="AP77" i="2" l="1"/>
  <c r="AR77" i="2" s="1"/>
  <c r="AT78" i="2"/>
  <c r="AP78" i="2" l="1"/>
  <c r="AR78" i="2" s="1"/>
  <c r="AT79" i="2"/>
  <c r="AT80" i="2" l="1"/>
  <c r="AP79" i="2"/>
  <c r="AR79" i="2" s="1"/>
  <c r="AT81" i="2" l="1"/>
  <c r="AP80" i="2"/>
  <c r="AR80" i="2" s="1"/>
  <c r="AT82" i="2" l="1"/>
  <c r="AP81" i="2"/>
  <c r="AR81" i="2" s="1"/>
  <c r="AP82" i="2" l="1"/>
  <c r="AR82" i="2" s="1"/>
  <c r="AT83" i="2"/>
  <c r="AP83" i="2" l="1"/>
  <c r="AR83" i="2" s="1"/>
  <c r="AT84" i="2"/>
  <c r="AT85" i="2" l="1"/>
  <c r="AP84" i="2"/>
  <c r="AR84" i="2" s="1"/>
  <c r="AT86" i="2" l="1"/>
  <c r="AP85" i="2"/>
  <c r="AR85" i="2" s="1"/>
  <c r="AP86" i="2" l="1"/>
  <c r="AR86" i="2" s="1"/>
  <c r="AT87" i="2"/>
  <c r="AP87" i="2" l="1"/>
  <c r="AR87" i="2" s="1"/>
  <c r="AT88" i="2"/>
  <c r="AP88" i="2" l="1"/>
  <c r="AT89" i="2"/>
  <c r="AP89" i="2" s="1"/>
  <c r="AR89" i="2" s="1"/>
  <c r="AR88" i="2" l="1"/>
  <c r="AR90" i="2" s="1"/>
  <c r="AP90" i="2"/>
  <c r="R15" i="2"/>
</calcChain>
</file>

<file path=xl/sharedStrings.xml><?xml version="1.0" encoding="utf-8"?>
<sst xmlns="http://schemas.openxmlformats.org/spreadsheetml/2006/main" count="369" uniqueCount="211">
  <si>
    <t>Термін</t>
  </si>
  <si>
    <t>Ануїтет</t>
  </si>
  <si>
    <t xml:space="preserve">ГРАФІК ПОГАШЕННЯ КРЕДИТУ </t>
  </si>
  <si>
    <t>Місяць</t>
  </si>
  <si>
    <t>Розмір щомісячних внесків з повернення кредиту, грн.</t>
  </si>
  <si>
    <t>Щомісячна плата за кредитне обслуговування, грн.</t>
  </si>
  <si>
    <t>Розмір щомісячних процентних внесків, грн.</t>
  </si>
  <si>
    <t>Загальна сума внесків до повернення в місяць, грн.</t>
  </si>
  <si>
    <t>Ануїтетна</t>
  </si>
  <si>
    <t>Відсоткова ставка річна (%)</t>
  </si>
  <si>
    <t>Так</t>
  </si>
  <si>
    <t>Ні</t>
  </si>
  <si>
    <t>Сума кредиту</t>
  </si>
  <si>
    <t>Дата</t>
  </si>
  <si>
    <t>Число</t>
  </si>
  <si>
    <t>Всього</t>
  </si>
  <si>
    <t>ні</t>
  </si>
  <si>
    <t>так</t>
  </si>
  <si>
    <t>№ платежу</t>
  </si>
  <si>
    <t>Максимальна сума кредиту</t>
  </si>
  <si>
    <t>ВСЬОГО ВИТРАТ</t>
  </si>
  <si>
    <t>Нотаріальні послуги:</t>
  </si>
  <si>
    <t>без комісії за видачу</t>
  </si>
  <si>
    <t>вартість-аванс</t>
  </si>
  <si>
    <t>сума дод. страхування</t>
  </si>
  <si>
    <t>%,Участь власними коштами</t>
  </si>
  <si>
    <t>Ставка</t>
  </si>
  <si>
    <t>Продукти:</t>
  </si>
  <si>
    <t>Класика</t>
  </si>
  <si>
    <t>Залишок заборгованості</t>
  </si>
  <si>
    <t>Варіанти НВ</t>
  </si>
  <si>
    <t>ПМ</t>
  </si>
  <si>
    <t>Kredo FAW (10%-20%)</t>
  </si>
  <si>
    <t xml:space="preserve">Kredo FAW (20%-30%) </t>
  </si>
  <si>
    <t xml:space="preserve">Kredo FAW (30%-40%) </t>
  </si>
  <si>
    <t xml:space="preserve">Kredo FAW (40%-50%) </t>
  </si>
  <si>
    <t xml:space="preserve">Kredo FAW (50%-60%) </t>
  </si>
  <si>
    <t>Kredo FAW (&gt;60%)</t>
  </si>
  <si>
    <t>Список продуктів</t>
  </si>
  <si>
    <t>Продукт</t>
  </si>
  <si>
    <t>Kredo FAW</t>
  </si>
  <si>
    <t>Kredo Mitsubishi(10%-19,99%) п.р.</t>
  </si>
  <si>
    <t>Kredo Mitsubishi(20%-29,99%) п.р.</t>
  </si>
  <si>
    <t>Kredo Mitsubishi(30%-39,99%) п.р.</t>
  </si>
  <si>
    <t>Kredo Mitsubishi(40%-49,99%) п.р.</t>
  </si>
  <si>
    <t>Kredo Mitsubishi(50%-59,99%) п.р.</t>
  </si>
  <si>
    <t>Kredo Mitsubishi</t>
  </si>
  <si>
    <t>Формат для авансу Продукту</t>
  </si>
  <si>
    <t>Комісія</t>
  </si>
  <si>
    <t>Автостарт</t>
  </si>
  <si>
    <t>Кредоавто (10%-19,99%) п.р.</t>
  </si>
  <si>
    <t>Кредоавто (20%-29,99%) п.р.</t>
  </si>
  <si>
    <t>Кредоавто (30%-39,99%) п.р.</t>
  </si>
  <si>
    <t>Кредоавто (40%-49,99%) п.р.</t>
  </si>
  <si>
    <t>Кредоавто (50%-59,99%) п.р.</t>
  </si>
  <si>
    <t>Кредоавто (&gt;60%) п.р.</t>
  </si>
  <si>
    <t>Кредоавто</t>
  </si>
  <si>
    <t>Кредо Укравто</t>
  </si>
  <si>
    <t>Кредо УкрАвто (10%-20%) п.р.</t>
  </si>
  <si>
    <t>Кредо УкрАвто (20%-30%) п.р.</t>
  </si>
  <si>
    <t>Кредо УкрАвто (30%-40%) п.р.</t>
  </si>
  <si>
    <t>Кредо УкрАвто (40%-50%) п.р.</t>
  </si>
  <si>
    <t>Кредо УкрАвто (50%-60%) п.р.</t>
  </si>
  <si>
    <t>Кредо УкрАвто (&gt;60%) п.р.</t>
  </si>
  <si>
    <t>Mazda-suzuki</t>
  </si>
  <si>
    <t>Mazda-Suzuki (10%-20%) п.р.</t>
  </si>
  <si>
    <t>Mazda-Suzuki (20%-30%) п.р.</t>
  </si>
  <si>
    <t>Mazda-Suzuki (30%-40%) п.р.</t>
  </si>
  <si>
    <t>Mazda-Suzuki (40%-50%) п.р.</t>
  </si>
  <si>
    <t>Mazda-Suzuki (50%-60%) п.р.</t>
  </si>
  <si>
    <t>Mazda-Suzuki (&gt;60%) п.р.</t>
  </si>
  <si>
    <t>Kredo TOP (10%-19,99%) п.р.</t>
  </si>
  <si>
    <t>Kredo TOP (20%-29,99%) п.р.</t>
  </si>
  <si>
    <t>Kredo TOP (30%-39,99%) п.р.</t>
  </si>
  <si>
    <t>Kredo TOP (40%-49,99%) п.р.</t>
  </si>
  <si>
    <t>Kredo TOP (50%-59,99%) п.р.</t>
  </si>
  <si>
    <t>Kredo TOP (60%-69,99%) п.р.</t>
  </si>
  <si>
    <t>Kredo TOP (&gt;70%) п.р.</t>
  </si>
  <si>
    <t>Kredo TOP</t>
  </si>
  <si>
    <t>Kredo BMW (20%-30%) п.р.</t>
  </si>
  <si>
    <t>Kredo BMW (30%-40%) п.р.</t>
  </si>
  <si>
    <t>Kredo BMW (40%-50%) п.р.</t>
  </si>
  <si>
    <t>Kredo BMW (50%-60%) п.р.</t>
  </si>
  <si>
    <t>Kredo BMW (&gt;60%) п.р.</t>
  </si>
  <si>
    <t>Kredo BMW</t>
  </si>
  <si>
    <t>Kredo PCU (10%-20%) п.р.</t>
  </si>
  <si>
    <t>Kredo PCU (20%-30%) п.р.</t>
  </si>
  <si>
    <t>Kredo PCU (30%-40%) п.р.</t>
  </si>
  <si>
    <t>Kredo PCU (40%-50%) п.р.</t>
  </si>
  <si>
    <t>Kredo PCU (50%-60%) п.р.</t>
  </si>
  <si>
    <t>Kredo PCU (&gt;60%) п.р.</t>
  </si>
  <si>
    <t>Kredo PCU</t>
  </si>
  <si>
    <t>Нові</t>
  </si>
  <si>
    <t>Kredo_Electro(10%-20%) п.р.</t>
  </si>
  <si>
    <t>Kredo_Electro(20%-30%) п.р.</t>
  </si>
  <si>
    <t>Kredo_Electro(30%-40%) п.р.</t>
  </si>
  <si>
    <t>Kredo_Electro(40%-50%) п.р.</t>
  </si>
  <si>
    <t>Kredo_Electro(50%-60%) п.р.</t>
  </si>
  <si>
    <t>Kredo_Electro(&gt;60%) п.р.</t>
  </si>
  <si>
    <t>Кредо Електро</t>
  </si>
  <si>
    <t>Kredo Skoda Плюс</t>
  </si>
  <si>
    <t>Kredo Skoda Плюс (10%-19,99%) п.р.</t>
  </si>
  <si>
    <t>Kredo Skoda  Плюс (20%-29,99%) п.р.</t>
  </si>
  <si>
    <t>Kredo Skoda  Плюс (30%-39,99%) п.р.</t>
  </si>
  <si>
    <t>Kredo Skoda  Плюс (40%-49,99%) п.р.</t>
  </si>
  <si>
    <t>Kredo Skoda  Плюс (50%-59,99%) п.р.</t>
  </si>
  <si>
    <t>Kredo Skoda  Плюс (60%-69,99%) п.р.</t>
  </si>
  <si>
    <t>Kredo Skoda  Плюс (&gt;70%) п.р.</t>
  </si>
  <si>
    <t>Kredo Hyundai 2020 (10%-19,99%) п.р.</t>
  </si>
  <si>
    <t>Kredo Hyundai 2020 (20%-29,99%) п.р.</t>
  </si>
  <si>
    <t>Kredo Hyundai 2020 (30%-39,99%) п.р.</t>
  </si>
  <si>
    <t>Kredo Hyundai 2020 (40%-49,99%) п.р.</t>
  </si>
  <si>
    <t>Kredo Hyundai 2020 (50%-59,99%) п.р.</t>
  </si>
  <si>
    <t>Kredo Hyundai 2020 (60%-69,99%) п.р.</t>
  </si>
  <si>
    <t>Kredo Hyundai 2020 (&gt;70%) п.р.</t>
  </si>
  <si>
    <t>Kredo Hyundai 2020</t>
  </si>
  <si>
    <t>Kredo FIAT</t>
  </si>
  <si>
    <t>Kredo Fiat (10%-19,99%) п.р.</t>
  </si>
  <si>
    <t>Kredo Fiat (20%-29,99%) п.р.</t>
  </si>
  <si>
    <t>Kredo Fiat (30%-39,99%) п.р.</t>
  </si>
  <si>
    <t>Kredo Fiat (40%-49,99%) п.р.</t>
  </si>
  <si>
    <t>Kredo Fiat (50%-59,99%) п.р.</t>
  </si>
  <si>
    <t>Kredo Fiat (&gt;60%) п.р.</t>
  </si>
  <si>
    <t>Доступний</t>
  </si>
  <si>
    <t>Доступний (10%-20%) п.р.</t>
  </si>
  <si>
    <t>Доступний  (20%-30%) п.р.</t>
  </si>
  <si>
    <t>Доступний (30%-40%) п.р.</t>
  </si>
  <si>
    <t>Доступний (40%-50%) п.р.</t>
  </si>
  <si>
    <t>Доступний (50%-60%) п.р.</t>
  </si>
  <si>
    <t>Доступний (&gt;60%) п.р.</t>
  </si>
  <si>
    <t>Kredo Grace</t>
  </si>
  <si>
    <t>Kredo Grace (10%-19,99%) п.р.</t>
  </si>
  <si>
    <t>Kredo Grace (20%-29,99%) п.р.</t>
  </si>
  <si>
    <t>Kredo Grace (30%-39,99%) п.р.</t>
  </si>
  <si>
    <t>Kredo Grace (40%-49,99%) п.р.</t>
  </si>
  <si>
    <t>Kredo Grace (50%-59,99%) п.р.</t>
  </si>
  <si>
    <t>Kredo Grace (&gt;60%) п.р.</t>
  </si>
  <si>
    <t>Вартість автомобіля</t>
  </si>
  <si>
    <t>Аванс</t>
  </si>
  <si>
    <t>Готівка</t>
  </si>
  <si>
    <t>Відсоток</t>
  </si>
  <si>
    <t>Або</t>
  </si>
  <si>
    <t>Відображення авансу</t>
  </si>
  <si>
    <t>Нотаріальні послуги (одноразово)</t>
  </si>
  <si>
    <t>Каско</t>
  </si>
  <si>
    <t>Комісія за видачу кредиту (грн)</t>
  </si>
  <si>
    <t>Kredo T</t>
  </si>
  <si>
    <t>Взаємний 2,5</t>
  </si>
  <si>
    <t>Взаємний 2,5 (10%-20%) п.р.</t>
  </si>
  <si>
    <t>Взаємний 2,5  (20%-30%) п.р.</t>
  </si>
  <si>
    <t>Взаємний 2,5 (30%-40%) п.р.</t>
  </si>
  <si>
    <t>Взаємний 2,5 (40%-50%) п.р.</t>
  </si>
  <si>
    <t>Взаємний 2,5 (50%-60%) п.р.</t>
  </si>
  <si>
    <t>Взаємний 2,5 (&gt;60%) п.р.</t>
  </si>
  <si>
    <t>Kredo Ravon</t>
  </si>
  <si>
    <t>Kredo T (50%-60%) п.р.</t>
  </si>
  <si>
    <t>Kredo P</t>
  </si>
  <si>
    <t>Kredo P (10%-30%) п.р.</t>
  </si>
  <si>
    <t>Kredo P (30%-50%) п.р.</t>
  </si>
  <si>
    <t>Kredo P (50%-60%) п.р.</t>
  </si>
  <si>
    <t>Kredo LUX</t>
  </si>
  <si>
    <t>Kredo LUX (10%-30%) п.р.</t>
  </si>
  <si>
    <t>Kredo LUX (30%-50%) п.р.</t>
  </si>
  <si>
    <t>Kredo LUX (50%-60%) п.р.</t>
  </si>
  <si>
    <t>Kredo LUX (&gt;60%) п.р.</t>
  </si>
  <si>
    <t>Kredo P (&gt;60%) п.р.</t>
  </si>
  <si>
    <t>Lada Finance</t>
  </si>
  <si>
    <t>Lada Finance (10%-19,99%) п.р.</t>
  </si>
  <si>
    <t>Lada Finance (20%-29,99%) п.р.</t>
  </si>
  <si>
    <t>Lada Finance (30%-39,99%) п.р.</t>
  </si>
  <si>
    <t>Lada Finance (40%-49,99%) п.р.</t>
  </si>
  <si>
    <t>Lada Finance (50%-59,99%) п.р.</t>
  </si>
  <si>
    <t>Lada Finance (60%-69,99%) п.р.</t>
  </si>
  <si>
    <t>Lada Finance (&gt;70%) п.р.</t>
  </si>
  <si>
    <t>Для працівників та партнерів</t>
  </si>
  <si>
    <t>-</t>
  </si>
  <si>
    <t>Kredo Hyundai SE (30%-40%) п.р.</t>
  </si>
  <si>
    <t>Kredo Hyundai SE (40%-50%) п.р.</t>
  </si>
  <si>
    <t>Kredo Hyundai SE (50%-60%) п.р.</t>
  </si>
  <si>
    <t>Kredo Hyundai SE (60%-70%) п.р.</t>
  </si>
  <si>
    <t>Kredo Hyundai SE</t>
  </si>
  <si>
    <t>Kredo T (10%-20%) п.р.</t>
  </si>
  <si>
    <t>Kredo T (20%-30%) п.р.</t>
  </si>
  <si>
    <t>Kredo T (30%-40%) п.р.</t>
  </si>
  <si>
    <t>Kredo T (40%-50%) п.р.</t>
  </si>
  <si>
    <t>Kredo T (&gt;60%) п.р.</t>
  </si>
  <si>
    <t>Kredo Mitsubishi(60%-69,99%) п.р.</t>
  </si>
  <si>
    <t>Kredo Mitsubishi(&gt;70%) п.р.</t>
  </si>
  <si>
    <t>Kredo MINIMUM</t>
  </si>
  <si>
    <t>Kredo MINIMUM (10%-19,99%) п.р.</t>
  </si>
  <si>
    <t>Kredo MINIMUM (20%-29,99%) п.р.</t>
  </si>
  <si>
    <t>Kredo MINIMUM (30%-39,99%) п.р.</t>
  </si>
  <si>
    <t>Kredo MINIMUM (40%-49,99%) п.р.</t>
  </si>
  <si>
    <t>Kredo MINIMUM (50%-59,99%) п.р.</t>
  </si>
  <si>
    <t>Kredo MINIMUM (60%-69,99%) п.р.</t>
  </si>
  <si>
    <t>Kredo MINIMUM (&gt;70%) п.р.</t>
  </si>
  <si>
    <t>Сума процентів за користування кредитом</t>
  </si>
  <si>
    <t>Страхування НВ, щорічно (грн)</t>
  </si>
  <si>
    <t>Реальна річна процентна ставка, відсотків річних</t>
  </si>
  <si>
    <t>Суму платежу за розрахунковий період (місяць) (грн)</t>
  </si>
  <si>
    <t>Термін кредитування (місяць)</t>
  </si>
  <si>
    <t>Загальні витрати за кредитом (грн)</t>
  </si>
  <si>
    <t>Загальна вартість кредиту для клієнта (грн)</t>
  </si>
  <si>
    <t>Кредо Старт (10%-19,99%) п.р.</t>
  </si>
  <si>
    <t>Кредо Старт (20%-29,99%) п.р.</t>
  </si>
  <si>
    <t>Кредо Старт (30%-39,99%) п.р.</t>
  </si>
  <si>
    <t>Кредо Старт (40%-49,99%) п.р.</t>
  </si>
  <si>
    <t>Кредо Старт (50%-59,99%) п.р.</t>
  </si>
  <si>
    <t>Кредо Старт (60%-69,99%) п.р.</t>
  </si>
  <si>
    <t>Кредо Старт (&gt;70%) п.р.</t>
  </si>
  <si>
    <t>Кредо Старт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</si>
</sst>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грн.&quot;;\-#,##0\ &quot;грн.&quot;"/>
    <numFmt numFmtId="165" formatCode="#,##0.00\ &quot;грн.&quot;;\-#,##0.00\ &quot;грн.&quot;"/>
    <numFmt numFmtId="166" formatCode="0.0"/>
    <numFmt numFmtId="167" formatCode="#&quot; &quot;##0"/>
    <numFmt numFmtId="168" formatCode="#&quot; &quot;##0.0"/>
    <numFmt numFmtId="169" formatCode="_-* #,##0.00\ _ _-;\-* #,##0.00\ _ _-;_-* &quot;-&quot;??\ _ _-;_-@_-"/>
    <numFmt numFmtId="170" formatCode="mmmm\ yyyy"/>
    <numFmt numFmtId="171" formatCode="#,##0.00&quot;₴&quot;"/>
    <numFmt numFmtId="172" formatCode="#,##0.00_ ;\-#,##0.00\ "/>
    <numFmt numFmtId="173" formatCode="###&quot; &quot;##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7.5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7" tint="-0.249977111117893"/>
      <name val="Times New Roman"/>
      <family val="1"/>
      <charset val="204"/>
    </font>
    <font>
      <sz val="10"/>
      <color theme="7" tint="-0.249977111117893"/>
      <name val="Arial"/>
      <family val="2"/>
      <charset val="204"/>
    </font>
    <font>
      <sz val="10"/>
      <color theme="6" tint="-0.499984740745262"/>
      <name val="Arial"/>
      <family val="2"/>
      <charset val="204"/>
    </font>
    <font>
      <sz val="11"/>
      <color theme="7" tint="-0.24997711111789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14"/>
      <color theme="6" tint="-0.499984740745262"/>
      <name val="Times New Roman"/>
      <family val="1"/>
      <charset val="204"/>
    </font>
    <font>
      <b/>
      <sz val="14"/>
      <color rgb="FF008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6D6"/>
        <bgColor indexed="64"/>
      </patternFill>
    </fill>
    <fill>
      <patternFill patternType="solid">
        <fgColor rgb="FFC0E498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patternFill patternType="solid">
        <fgColor rgb="FF407B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 style="slantDashDot">
        <color theme="6" tint="-0.249977111117893"/>
      </bottom>
      <diagonal/>
    </border>
    <border>
      <left/>
      <right/>
      <top/>
      <bottom style="slantDashDot">
        <color theme="6" tint="-0.249977111117893"/>
      </bottom>
      <diagonal/>
    </border>
    <border>
      <left/>
      <right style="slantDashDot">
        <color theme="6" tint="-0.249977111117893"/>
      </right>
      <top/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/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 style="slantDashDot">
        <color theme="6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/>
      <bottom style="dashed">
        <color theme="7" tint="-0.249977111117893"/>
      </bottom>
      <diagonal/>
    </border>
    <border>
      <left/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dashDotDot">
        <color theme="6" tint="-0.249977111117893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/>
      <diagonal/>
    </border>
    <border>
      <left style="slantDashDot">
        <color theme="6" tint="-0.499984740745262"/>
      </left>
      <right style="slantDashDot">
        <color theme="6" tint="-0.499984740745262"/>
      </right>
      <top/>
      <bottom style="slantDashDot">
        <color theme="6" tint="-0.499984740745262"/>
      </bottom>
      <diagonal/>
    </border>
    <border>
      <left/>
      <right/>
      <top/>
      <bottom style="dashed">
        <color theme="7" tint="-0.249977111117893"/>
      </bottom>
      <diagonal/>
    </border>
    <border>
      <left/>
      <right style="dashDotDot">
        <color theme="6" tint="-0.249977111117893"/>
      </right>
      <top/>
      <bottom/>
      <diagonal/>
    </border>
    <border>
      <left style="dashed">
        <color theme="7" tint="-0.249977111117893"/>
      </left>
      <right style="dashed">
        <color theme="7" tint="-0.249977111117893"/>
      </right>
      <top/>
      <bottom/>
      <diagonal/>
    </border>
    <border>
      <left/>
      <right/>
      <top style="medium">
        <color indexed="64"/>
      </top>
      <bottom style="dashed">
        <color theme="7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 style="medium">
        <color indexed="64"/>
      </top>
      <bottom style="dashed">
        <color theme="7" tint="-0.249977111117893"/>
      </bottom>
      <diagonal/>
    </border>
    <border>
      <left/>
      <right style="dashDotDot">
        <color theme="6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/>
      <top/>
      <bottom/>
      <diagonal/>
    </border>
    <border>
      <left style="dashDotDot">
        <color theme="6" tint="-0.249977111117893"/>
      </left>
      <right/>
      <top/>
      <bottom style="dashDotDot">
        <color theme="6" tint="-0.249977111117893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dashDotDot">
        <color theme="6" tint="-0.249977111117893"/>
      </top>
      <bottom/>
      <diagonal/>
    </border>
    <border>
      <left style="dashDotDot">
        <color theme="6" tint="-0.249977111117893"/>
      </left>
      <right/>
      <top style="dashDotDot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9" fontId="17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307">
    <xf numFmtId="0" fontId="0" fillId="0" borderId="0" xfId="0"/>
    <xf numFmtId="0" fontId="2" fillId="2" borderId="1" xfId="27" applyFont="1" applyFill="1" applyBorder="1" applyProtection="1"/>
    <xf numFmtId="0" fontId="1" fillId="2" borderId="2" xfId="27" applyFill="1" applyBorder="1" applyProtection="1"/>
    <xf numFmtId="0" fontId="1" fillId="2" borderId="2" xfId="27" applyFont="1" applyFill="1" applyBorder="1" applyProtection="1"/>
    <xf numFmtId="0" fontId="18" fillId="2" borderId="2" xfId="27" applyFont="1" applyFill="1" applyBorder="1" applyProtection="1"/>
    <xf numFmtId="1" fontId="3" fillId="2" borderId="2" xfId="27" applyNumberFormat="1" applyFont="1" applyFill="1" applyBorder="1" applyAlignment="1" applyProtection="1">
      <alignment horizontal="center" vertical="top" wrapText="1"/>
    </xf>
    <xf numFmtId="0" fontId="1" fillId="2" borderId="3" xfId="27" applyFill="1" applyBorder="1" applyProtection="1"/>
    <xf numFmtId="0" fontId="1" fillId="2" borderId="0" xfId="27" applyFill="1" applyProtection="1"/>
    <xf numFmtId="0" fontId="1" fillId="0" borderId="0" xfId="27" applyProtection="1"/>
    <xf numFmtId="0" fontId="2" fillId="2" borderId="4" xfId="27" applyFont="1" applyFill="1" applyBorder="1" applyProtection="1"/>
    <xf numFmtId="0" fontId="18" fillId="2" borderId="0" xfId="27" applyFont="1" applyFill="1" applyBorder="1" applyProtection="1"/>
    <xf numFmtId="0" fontId="1" fillId="2" borderId="0" xfId="27" applyFill="1" applyBorder="1" applyProtection="1"/>
    <xf numFmtId="0" fontId="1" fillId="2" borderId="5" xfId="27" applyFill="1" applyBorder="1" applyProtection="1"/>
    <xf numFmtId="0" fontId="1" fillId="2" borderId="0" xfId="27" applyFont="1" applyFill="1" applyBorder="1" applyProtection="1"/>
    <xf numFmtId="167" fontId="7" fillId="2" borderId="6" xfId="27" applyNumberFormat="1" applyFont="1" applyFill="1" applyBorder="1" applyAlignment="1" applyProtection="1">
      <alignment horizontal="center" vertical="center" wrapText="1"/>
    </xf>
    <xf numFmtId="0" fontId="1" fillId="2" borderId="7" xfId="27" applyFill="1" applyBorder="1" applyProtection="1"/>
    <xf numFmtId="0" fontId="1" fillId="0" borderId="0" xfId="27" applyFill="1" applyProtection="1"/>
    <xf numFmtId="0" fontId="11" fillId="2" borderId="4" xfId="27" applyFont="1" applyFill="1" applyBorder="1" applyProtection="1"/>
    <xf numFmtId="168" fontId="12" fillId="2" borderId="8" xfId="27" applyNumberFormat="1" applyFont="1" applyFill="1" applyBorder="1" applyAlignment="1" applyProtection="1">
      <alignment horizontal="right" vertical="center"/>
    </xf>
    <xf numFmtId="4" fontId="12" fillId="2" borderId="8" xfId="27" applyNumberFormat="1" applyFont="1" applyFill="1" applyBorder="1" applyAlignment="1" applyProtection="1">
      <alignment horizontal="right" vertical="center"/>
    </xf>
    <xf numFmtId="0" fontId="4" fillId="2" borderId="0" xfId="2" applyFill="1" applyBorder="1" applyProtection="1"/>
    <xf numFmtId="0" fontId="14" fillId="2" borderId="0" xfId="27" applyFont="1" applyFill="1" applyProtection="1"/>
    <xf numFmtId="0" fontId="14" fillId="2" borderId="0" xfId="27" applyFont="1" applyFill="1" applyBorder="1" applyProtection="1"/>
    <xf numFmtId="0" fontId="14" fillId="0" borderId="0" xfId="27" applyFont="1" applyProtection="1"/>
    <xf numFmtId="168" fontId="12" fillId="2" borderId="0" xfId="27" applyNumberFormat="1" applyFont="1" applyFill="1" applyBorder="1" applyAlignment="1" applyProtection="1">
      <alignment horizontal="right" vertical="center"/>
    </xf>
    <xf numFmtId="4" fontId="12" fillId="2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Border="1" applyProtection="1"/>
    <xf numFmtId="0" fontId="2" fillId="0" borderId="0" xfId="27" applyFont="1" applyFill="1" applyProtection="1"/>
    <xf numFmtId="168" fontId="12" fillId="0" borderId="0" xfId="27" applyNumberFormat="1" applyFont="1" applyFill="1" applyBorder="1" applyAlignment="1" applyProtection="1">
      <alignment horizontal="right" vertical="center"/>
    </xf>
    <xf numFmtId="4" fontId="12" fillId="0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Protection="1"/>
    <xf numFmtId="0" fontId="1" fillId="2" borderId="0" xfId="27" applyFont="1" applyFill="1" applyProtection="1"/>
    <xf numFmtId="0" fontId="4" fillId="2" borderId="0" xfId="2" applyFill="1" applyProtection="1"/>
    <xf numFmtId="0" fontId="4" fillId="0" borderId="0" xfId="2" applyProtection="1"/>
    <xf numFmtId="0" fontId="4" fillId="0" borderId="0" xfId="2" applyFill="1" applyProtection="1"/>
    <xf numFmtId="0" fontId="10" fillId="0" borderId="0" xfId="27" applyFont="1" applyAlignment="1" applyProtection="1">
      <alignment horizontal="center"/>
    </xf>
    <xf numFmtId="0" fontId="16" fillId="2" borderId="0" xfId="27" applyFont="1" applyFill="1" applyProtection="1"/>
    <xf numFmtId="168" fontId="1" fillId="2" borderId="0" xfId="27" applyNumberFormat="1" applyFill="1" applyProtection="1"/>
    <xf numFmtId="0" fontId="2" fillId="0" borderId="11" xfId="27" applyFont="1" applyFill="1" applyBorder="1" applyProtection="1"/>
    <xf numFmtId="0" fontId="15" fillId="2" borderId="4" xfId="27" applyFont="1" applyFill="1" applyBorder="1" applyProtection="1"/>
    <xf numFmtId="0" fontId="1" fillId="4" borderId="0" xfId="27" applyFill="1" applyBorder="1" applyProtection="1"/>
    <xf numFmtId="0" fontId="1" fillId="4" borderId="0" xfId="27" applyFill="1" applyProtection="1"/>
    <xf numFmtId="0" fontId="24" fillId="0" borderId="0" xfId="0" applyFont="1" applyBorder="1" applyAlignment="1">
      <alignment horizontal="center" vertical="center" wrapText="1"/>
    </xf>
    <xf numFmtId="170" fontId="23" fillId="0" borderId="7" xfId="0" applyNumberFormat="1" applyFont="1" applyBorder="1" applyAlignment="1" applyProtection="1">
      <alignment wrapText="1"/>
      <protection hidden="1"/>
    </xf>
    <xf numFmtId="0" fontId="25" fillId="2" borderId="0" xfId="27" applyFont="1" applyFill="1" applyProtection="1"/>
    <xf numFmtId="4" fontId="25" fillId="2" borderId="0" xfId="27" applyNumberFormat="1" applyFont="1" applyFill="1" applyProtection="1"/>
    <xf numFmtId="4" fontId="1" fillId="4" borderId="0" xfId="27" applyNumberFormat="1" applyFill="1" applyBorder="1" applyProtection="1"/>
    <xf numFmtId="4" fontId="4" fillId="4" borderId="0" xfId="2" applyNumberFormat="1" applyFill="1" applyBorder="1" applyProtection="1"/>
    <xf numFmtId="0" fontId="4" fillId="4" borderId="0" xfId="2" applyFill="1" applyBorder="1" applyProtection="1"/>
    <xf numFmtId="168" fontId="12" fillId="4" borderId="0" xfId="27" applyNumberFormat="1" applyFont="1" applyFill="1" applyBorder="1" applyAlignment="1" applyProtection="1">
      <alignment horizontal="right" vertical="center"/>
    </xf>
    <xf numFmtId="4" fontId="12" fillId="4" borderId="0" xfId="27" applyNumberFormat="1" applyFont="1" applyFill="1" applyBorder="1" applyAlignment="1" applyProtection="1">
      <alignment horizontal="right" vertical="center"/>
    </xf>
    <xf numFmtId="4" fontId="26" fillId="4" borderId="0" xfId="27" applyNumberFormat="1" applyFont="1" applyFill="1" applyBorder="1" applyAlignment="1" applyProtection="1">
      <alignment vertical="center" wrapText="1"/>
    </xf>
    <xf numFmtId="4" fontId="27" fillId="4" borderId="0" xfId="27" applyNumberFormat="1" applyFont="1" applyFill="1" applyBorder="1" applyAlignment="1" applyProtection="1">
      <alignment vertical="center" wrapText="1"/>
    </xf>
    <xf numFmtId="0" fontId="1" fillId="4" borderId="0" xfId="27" applyFill="1" applyBorder="1" applyProtection="1">
      <protection hidden="1"/>
    </xf>
    <xf numFmtId="4" fontId="26" fillId="4" borderId="0" xfId="27" applyNumberFormat="1" applyFont="1" applyFill="1" applyBorder="1" applyAlignment="1" applyProtection="1">
      <alignment vertical="center" wrapText="1"/>
      <protection hidden="1"/>
    </xf>
    <xf numFmtId="171" fontId="1" fillId="4" borderId="0" xfId="27" applyNumberFormat="1" applyFill="1" applyBorder="1" applyProtection="1"/>
    <xf numFmtId="0" fontId="1" fillId="2" borderId="15" xfId="27" applyFill="1" applyBorder="1" applyProtection="1"/>
    <xf numFmtId="2" fontId="28" fillId="2" borderId="0" xfId="2" applyNumberFormat="1" applyFont="1" applyFill="1" applyBorder="1" applyAlignment="1">
      <alignment horizontal="center" vertical="center" wrapText="1"/>
    </xf>
    <xf numFmtId="0" fontId="29" fillId="2" borderId="0" xfId="27" applyFont="1" applyFill="1" applyBorder="1" applyProtection="1"/>
    <xf numFmtId="0" fontId="30" fillId="2" borderId="0" xfId="27" applyFont="1" applyFill="1" applyProtection="1"/>
    <xf numFmtId="2" fontId="31" fillId="0" borderId="0" xfId="0" applyNumberFormat="1" applyFont="1" applyFill="1" applyBorder="1" applyAlignment="1">
      <alignment horizontal="center" vertical="center" wrapText="1"/>
    </xf>
    <xf numFmtId="9" fontId="29" fillId="2" borderId="0" xfId="27" applyNumberFormat="1" applyFont="1" applyFill="1" applyBorder="1" applyProtection="1"/>
    <xf numFmtId="2" fontId="28" fillId="0" borderId="0" xfId="0" applyNumberFormat="1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vertical="center" wrapText="1"/>
    </xf>
    <xf numFmtId="170" fontId="23" fillId="4" borderId="41" xfId="0" applyNumberFormat="1" applyFont="1" applyFill="1" applyBorder="1" applyAlignment="1" applyProtection="1">
      <alignment wrapText="1"/>
      <protection hidden="1"/>
    </xf>
    <xf numFmtId="2" fontId="32" fillId="4" borderId="0" xfId="2" applyNumberFormat="1" applyFont="1" applyFill="1" applyBorder="1" applyAlignment="1">
      <alignment horizontal="center" vertical="center" wrapText="1"/>
    </xf>
    <xf numFmtId="166" fontId="1" fillId="2" borderId="0" xfId="27" applyNumberFormat="1" applyFill="1" applyBorder="1" applyProtection="1"/>
    <xf numFmtId="0" fontId="30" fillId="2" borderId="0" xfId="27" applyFont="1" applyFill="1" applyBorder="1" applyAlignment="1" applyProtection="1">
      <alignment horizontal="center"/>
    </xf>
    <xf numFmtId="0" fontId="1" fillId="2" borderId="0" xfId="27" applyFill="1" applyBorder="1" applyAlignment="1" applyProtection="1">
      <alignment horizontal="center" vertical="center"/>
    </xf>
    <xf numFmtId="4" fontId="1" fillId="2" borderId="16" xfId="27" applyNumberFormat="1" applyFill="1" applyBorder="1" applyProtection="1"/>
    <xf numFmtId="0" fontId="1" fillId="2" borderId="6" xfId="27" applyFill="1" applyBorder="1" applyProtection="1"/>
    <xf numFmtId="4" fontId="1" fillId="2" borderId="12" xfId="27" applyNumberFormat="1" applyFill="1" applyBorder="1" applyProtection="1"/>
    <xf numFmtId="0" fontId="22" fillId="2" borderId="42" xfId="27" applyFont="1" applyFill="1" applyBorder="1" applyProtection="1"/>
    <xf numFmtId="0" fontId="1" fillId="2" borderId="43" xfId="27" applyFill="1" applyBorder="1" applyProtection="1"/>
    <xf numFmtId="0" fontId="2" fillId="2" borderId="42" xfId="27" applyFont="1" applyFill="1" applyBorder="1" applyProtection="1"/>
    <xf numFmtId="0" fontId="29" fillId="2" borderId="0" xfId="27" applyFont="1" applyFill="1" applyProtection="1"/>
    <xf numFmtId="0" fontId="1" fillId="2" borderId="44" xfId="27" applyFill="1" applyBorder="1" applyProtection="1"/>
    <xf numFmtId="14" fontId="1" fillId="2" borderId="42" xfId="27" applyNumberFormat="1" applyFill="1" applyBorder="1" applyProtection="1"/>
    <xf numFmtId="0" fontId="1" fillId="2" borderId="17" xfId="27" applyFill="1" applyBorder="1" applyProtection="1"/>
    <xf numFmtId="4" fontId="29" fillId="2" borderId="13" xfId="27" applyNumberFormat="1" applyFont="1" applyFill="1" applyBorder="1" applyProtection="1"/>
    <xf numFmtId="0" fontId="1" fillId="2" borderId="45" xfId="27" applyFill="1" applyBorder="1" applyProtection="1"/>
    <xf numFmtId="0" fontId="1" fillId="2" borderId="46" xfId="27" applyFill="1" applyBorder="1" applyProtection="1"/>
    <xf numFmtId="0" fontId="1" fillId="2" borderId="47" xfId="27" applyFill="1" applyBorder="1" applyProtection="1"/>
    <xf numFmtId="0" fontId="1" fillId="2" borderId="42" xfId="27" applyFill="1" applyBorder="1" applyProtection="1"/>
    <xf numFmtId="0" fontId="16" fillId="2" borderId="13" xfId="27" applyFont="1" applyFill="1" applyBorder="1" applyProtection="1"/>
    <xf numFmtId="3" fontId="1" fillId="2" borderId="13" xfId="27" applyNumberFormat="1" applyFill="1" applyBorder="1" applyProtection="1"/>
    <xf numFmtId="168" fontId="29" fillId="2" borderId="0" xfId="27" applyNumberFormat="1" applyFont="1" applyFill="1" applyProtection="1"/>
    <xf numFmtId="168" fontId="1" fillId="2" borderId="0" xfId="27" applyNumberFormat="1" applyFill="1" applyBorder="1" applyProtection="1"/>
    <xf numFmtId="0" fontId="13" fillId="0" borderId="0" xfId="0" applyFont="1" applyFill="1" applyBorder="1" applyAlignment="1">
      <alignment horizontal="center" vertical="center" wrapText="1"/>
    </xf>
    <xf numFmtId="168" fontId="29" fillId="2" borderId="0" xfId="27" applyNumberFormat="1" applyFont="1" applyFill="1" applyBorder="1" applyProtection="1"/>
    <xf numFmtId="170" fontId="23" fillId="0" borderId="18" xfId="0" applyNumberFormat="1" applyFont="1" applyBorder="1" applyAlignment="1" applyProtection="1">
      <alignment wrapText="1"/>
      <protection hidden="1"/>
    </xf>
    <xf numFmtId="0" fontId="33" fillId="0" borderId="0" xfId="0" applyFont="1" applyBorder="1" applyAlignment="1">
      <alignment horizontal="left" vertical="center" wrapText="1"/>
    </xf>
    <xf numFmtId="166" fontId="34" fillId="0" borderId="0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1" fillId="2" borderId="48" xfId="27" applyFill="1" applyBorder="1" applyProtection="1"/>
    <xf numFmtId="0" fontId="25" fillId="2" borderId="0" xfId="27" applyFont="1" applyFill="1" applyBorder="1" applyAlignment="1" applyProtection="1">
      <alignment horizontal="center" vertical="center"/>
    </xf>
    <xf numFmtId="0" fontId="25" fillId="2" borderId="0" xfId="27" applyFont="1" applyFill="1" applyBorder="1" applyProtection="1"/>
    <xf numFmtId="4" fontId="9" fillId="4" borderId="0" xfId="27" applyNumberFormat="1" applyFont="1" applyFill="1" applyBorder="1" applyProtection="1"/>
    <xf numFmtId="0" fontId="1" fillId="2" borderId="49" xfId="27" applyFill="1" applyBorder="1" applyProtection="1"/>
    <xf numFmtId="0" fontId="30" fillId="2" borderId="50" xfId="27" applyFont="1" applyFill="1" applyBorder="1" applyProtection="1"/>
    <xf numFmtId="0" fontId="19" fillId="4" borderId="51" xfId="2" applyFont="1" applyFill="1" applyBorder="1" applyAlignment="1">
      <alignment horizontal="center" vertical="center" wrapText="1"/>
    </xf>
    <xf numFmtId="4" fontId="9" fillId="2" borderId="7" xfId="27" applyNumberFormat="1" applyFont="1" applyFill="1" applyBorder="1" applyAlignment="1" applyProtection="1">
      <alignment horizontal="center"/>
    </xf>
    <xf numFmtId="4" fontId="9" fillId="2" borderId="18" xfId="27" applyNumberFormat="1" applyFont="1" applyFill="1" applyBorder="1" applyAlignment="1" applyProtection="1">
      <alignment horizontal="center"/>
    </xf>
    <xf numFmtId="0" fontId="19" fillId="4" borderId="52" xfId="2" applyFont="1" applyFill="1" applyBorder="1" applyAlignment="1">
      <alignment horizontal="center" vertical="center" wrapText="1"/>
    </xf>
    <xf numFmtId="0" fontId="19" fillId="4" borderId="53" xfId="2" applyFont="1" applyFill="1" applyBorder="1" applyAlignment="1">
      <alignment horizontal="center" vertical="center" wrapText="1"/>
    </xf>
    <xf numFmtId="0" fontId="19" fillId="4" borderId="54" xfId="2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4" fontId="1" fillId="2" borderId="0" xfId="27" applyNumberFormat="1" applyFill="1" applyAlignment="1" applyProtection="1">
      <alignment horizontal="center"/>
    </xf>
    <xf numFmtId="166" fontId="9" fillId="4" borderId="0" xfId="27" applyNumberFormat="1" applyFont="1" applyFill="1" applyBorder="1" applyProtection="1"/>
    <xf numFmtId="0" fontId="1" fillId="4" borderId="0" xfId="27" applyFont="1" applyFill="1" applyBorder="1" applyProtection="1"/>
    <xf numFmtId="0" fontId="23" fillId="3" borderId="7" xfId="0" applyFont="1" applyFill="1" applyBorder="1" applyAlignment="1">
      <alignment vertical="center" wrapText="1"/>
    </xf>
    <xf numFmtId="166" fontId="9" fillId="2" borderId="7" xfId="27" applyNumberFormat="1" applyFont="1" applyFill="1" applyBorder="1" applyProtection="1"/>
    <xf numFmtId="168" fontId="9" fillId="2" borderId="18" xfId="27" applyNumberFormat="1" applyFont="1" applyFill="1" applyBorder="1" applyProtection="1"/>
    <xf numFmtId="10" fontId="30" fillId="2" borderId="7" xfId="1" applyNumberFormat="1" applyFont="1" applyFill="1" applyBorder="1" applyAlignment="1" applyProtection="1">
      <alignment horizontal="center"/>
    </xf>
    <xf numFmtId="10" fontId="1" fillId="2" borderId="7" xfId="1" applyNumberFormat="1" applyFont="1" applyFill="1" applyBorder="1" applyAlignment="1" applyProtection="1">
      <alignment horizontal="center" vertical="center"/>
    </xf>
    <xf numFmtId="2" fontId="28" fillId="0" borderId="7" xfId="0" applyNumberFormat="1" applyFont="1" applyFill="1" applyBorder="1" applyAlignment="1">
      <alignment horizontal="center" vertical="center" wrapText="1"/>
    </xf>
    <xf numFmtId="4" fontId="1" fillId="2" borderId="7" xfId="27" applyNumberFormat="1" applyFill="1" applyBorder="1" applyProtection="1"/>
    <xf numFmtId="0" fontId="1" fillId="2" borderId="56" xfId="27" applyFill="1" applyBorder="1" applyProtection="1"/>
    <xf numFmtId="0" fontId="0" fillId="0" borderId="13" xfId="0" applyBorder="1" applyAlignment="1">
      <alignment horizontal="center"/>
    </xf>
    <xf numFmtId="0" fontId="1" fillId="2" borderId="7" xfId="27" applyFill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14" fontId="0" fillId="0" borderId="7" xfId="0" applyNumberFormat="1" applyBorder="1"/>
    <xf numFmtId="0" fontId="0" fillId="0" borderId="7" xfId="0" applyBorder="1"/>
    <xf numFmtId="0" fontId="1" fillId="2" borderId="57" xfId="27" applyFill="1" applyBorder="1" applyProtection="1"/>
    <xf numFmtId="0" fontId="0" fillId="0" borderId="0" xfId="0" applyBorder="1"/>
    <xf numFmtId="0" fontId="8" fillId="6" borderId="19" xfId="27" applyFont="1" applyFill="1" applyBorder="1" applyAlignment="1" applyProtection="1">
      <alignment horizontal="center" vertical="center" wrapText="1"/>
      <protection hidden="1"/>
    </xf>
    <xf numFmtId="0" fontId="0" fillId="0" borderId="5" xfId="0" applyBorder="1"/>
    <xf numFmtId="0" fontId="1" fillId="2" borderId="0" xfId="27" applyFill="1" applyBorder="1" applyAlignment="1" applyProtection="1"/>
    <xf numFmtId="0" fontId="0" fillId="0" borderId="9" xfId="0" applyBorder="1"/>
    <xf numFmtId="0" fontId="0" fillId="0" borderId="10" xfId="0" applyBorder="1"/>
    <xf numFmtId="0" fontId="1" fillId="2" borderId="59" xfId="27" applyFill="1" applyBorder="1" applyProtection="1"/>
    <xf numFmtId="0" fontId="13" fillId="4" borderId="58" xfId="0" applyFont="1" applyFill="1" applyBorder="1" applyAlignment="1">
      <alignment horizontal="center" vertical="center" wrapText="1"/>
    </xf>
    <xf numFmtId="0" fontId="1" fillId="2" borderId="60" xfId="27" applyFill="1" applyBorder="1" applyProtection="1"/>
    <xf numFmtId="0" fontId="1" fillId="2" borderId="20" xfId="27" applyFill="1" applyBorder="1" applyProtection="1"/>
    <xf numFmtId="0" fontId="8" fillId="6" borderId="21" xfId="27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41" fillId="6" borderId="21" xfId="27" applyFont="1" applyFill="1" applyBorder="1" applyAlignment="1" applyProtection="1">
      <alignment horizontal="center" vertical="center" wrapText="1"/>
      <protection hidden="1"/>
    </xf>
    <xf numFmtId="0" fontId="41" fillId="6" borderId="13" xfId="27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/>
    </xf>
    <xf numFmtId="0" fontId="0" fillId="0" borderId="63" xfId="0" applyBorder="1"/>
    <xf numFmtId="0" fontId="1" fillId="2" borderId="64" xfId="27" applyFill="1" applyBorder="1" applyProtection="1"/>
    <xf numFmtId="2" fontId="30" fillId="2" borderId="65" xfId="27" applyNumberFormat="1" applyFont="1" applyFill="1" applyBorder="1" applyProtection="1"/>
    <xf numFmtId="0" fontId="1" fillId="0" borderId="66" xfId="27" applyFill="1" applyBorder="1" applyAlignment="1" applyProtection="1"/>
    <xf numFmtId="0" fontId="5" fillId="8" borderId="23" xfId="2" applyFont="1" applyFill="1" applyBorder="1" applyAlignment="1" applyProtection="1">
      <alignment horizontal="center" vertical="center"/>
      <protection hidden="1"/>
    </xf>
    <xf numFmtId="0" fontId="8" fillId="10" borderId="7" xfId="27" applyFont="1" applyFill="1" applyBorder="1" applyAlignment="1" applyProtection="1">
      <alignment horizontal="center" vertical="center" wrapText="1"/>
      <protection hidden="1"/>
    </xf>
    <xf numFmtId="4" fontId="10" fillId="4" borderId="0" xfId="27" applyNumberFormat="1" applyFont="1" applyFill="1" applyBorder="1" applyAlignment="1" applyProtection="1"/>
    <xf numFmtId="0" fontId="9" fillId="4" borderId="0" xfId="27" applyFont="1" applyFill="1" applyBorder="1" applyAlignment="1" applyProtection="1"/>
    <xf numFmtId="4" fontId="9" fillId="4" borderId="0" xfId="27" applyNumberFormat="1" applyFont="1" applyFill="1" applyBorder="1" applyAlignment="1" applyProtection="1"/>
    <xf numFmtId="4" fontId="16" fillId="6" borderId="1" xfId="27" applyNumberFormat="1" applyFont="1" applyFill="1" applyBorder="1" applyAlignment="1" applyProtection="1">
      <alignment vertical="center" wrapText="1"/>
      <protection hidden="1"/>
    </xf>
    <xf numFmtId="4" fontId="16" fillId="6" borderId="11" xfId="27" applyNumberFormat="1" applyFont="1" applyFill="1" applyBorder="1" applyAlignment="1" applyProtection="1">
      <alignment vertical="center" wrapText="1"/>
      <protection hidden="1"/>
    </xf>
    <xf numFmtId="164" fontId="8" fillId="5" borderId="13" xfId="27" applyNumberFormat="1" applyFont="1" applyFill="1" applyBorder="1" applyAlignment="1" applyProtection="1">
      <alignment horizontal="center" vertical="center"/>
      <protection locked="0"/>
    </xf>
    <xf numFmtId="4" fontId="21" fillId="9" borderId="1" xfId="27" applyNumberFormat="1" applyFont="1" applyFill="1" applyBorder="1" applyAlignment="1" applyProtection="1">
      <alignment vertical="center" wrapText="1"/>
      <protection hidden="1"/>
    </xf>
    <xf numFmtId="4" fontId="21" fillId="9" borderId="4" xfId="27" applyNumberFormat="1" applyFont="1" applyFill="1" applyBorder="1" applyAlignment="1" applyProtection="1">
      <alignment vertical="center" wrapText="1"/>
      <protection hidden="1"/>
    </xf>
    <xf numFmtId="4" fontId="21" fillId="9" borderId="11" xfId="27" applyNumberFormat="1" applyFont="1" applyFill="1" applyBorder="1" applyAlignment="1" applyProtection="1">
      <alignment vertical="center" wrapText="1"/>
      <protection hidden="1"/>
    </xf>
    <xf numFmtId="0" fontId="8" fillId="5" borderId="13" xfId="27" applyNumberFormat="1" applyFont="1" applyFill="1" applyBorder="1" applyAlignment="1" applyProtection="1">
      <alignment horizontal="center" vertical="center"/>
      <protection locked="0"/>
    </xf>
    <xf numFmtId="4" fontId="1" fillId="0" borderId="0" xfId="27" applyNumberFormat="1" applyProtection="1"/>
    <xf numFmtId="165" fontId="1" fillId="0" borderId="0" xfId="27" applyNumberFormat="1" applyProtection="1"/>
    <xf numFmtId="172" fontId="1" fillId="0" borderId="0" xfId="27" applyNumberFormat="1" applyProtection="1"/>
    <xf numFmtId="4" fontId="12" fillId="2" borderId="34" xfId="27" applyNumberFormat="1" applyFont="1" applyFill="1" applyBorder="1" applyAlignment="1" applyProtection="1">
      <alignment vertical="center"/>
    </xf>
    <xf numFmtId="165" fontId="8" fillId="6" borderId="23" xfId="27" applyNumberFormat="1" applyFont="1" applyFill="1" applyBorder="1" applyAlignment="1" applyProtection="1">
      <alignment horizontal="center" vertical="center"/>
      <protection hidden="1"/>
    </xf>
    <xf numFmtId="165" fontId="8" fillId="6" borderId="23" xfId="27" applyNumberFormat="1" applyFont="1" applyFill="1" applyBorder="1" applyAlignment="1" applyProtection="1">
      <alignment horizontal="center" vertical="center"/>
      <protection hidden="1"/>
    </xf>
    <xf numFmtId="165" fontId="21" fillId="5" borderId="25" xfId="27" applyNumberFormat="1" applyFont="1" applyFill="1" applyBorder="1" applyAlignment="1" applyProtection="1">
      <alignment horizontal="center" vertical="center"/>
      <protection hidden="1"/>
    </xf>
    <xf numFmtId="0" fontId="1" fillId="0" borderId="7" xfId="27" applyBorder="1" applyAlignment="1" applyProtection="1">
      <alignment horizontal="center" vertical="center"/>
    </xf>
    <xf numFmtId="2" fontId="28" fillId="0" borderId="68" xfId="0" applyNumberFormat="1" applyFont="1" applyFill="1" applyBorder="1" applyAlignment="1">
      <alignment horizontal="center" vertical="center" wrapText="1"/>
    </xf>
    <xf numFmtId="2" fontId="31" fillId="0" borderId="7" xfId="0" applyNumberFormat="1" applyFont="1" applyFill="1" applyBorder="1" applyAlignment="1">
      <alignment horizontal="center" vertical="center" wrapText="1"/>
    </xf>
    <xf numFmtId="0" fontId="1" fillId="0" borderId="0" xfId="27" applyNumberFormat="1" applyProtection="1"/>
    <xf numFmtId="0" fontId="0" fillId="0" borderId="12" xfId="0" applyBorder="1" applyAlignment="1">
      <alignment horizontal="center" vertical="center"/>
    </xf>
    <xf numFmtId="0" fontId="1" fillId="0" borderId="0" xfId="27" applyFill="1" applyBorder="1" applyProtection="1"/>
    <xf numFmtId="0" fontId="0" fillId="0" borderId="9" xfId="0" applyFill="1" applyBorder="1"/>
    <xf numFmtId="0" fontId="1" fillId="0" borderId="60" xfId="27" applyFill="1" applyBorder="1" applyProtection="1"/>
    <xf numFmtId="0" fontId="0" fillId="0" borderId="0" xfId="0" applyFill="1" applyBorder="1"/>
    <xf numFmtId="2" fontId="30" fillId="0" borderId="65" xfId="27" applyNumberFormat="1" applyFont="1" applyFill="1" applyBorder="1" applyProtection="1"/>
    <xf numFmtId="0" fontId="30" fillId="0" borderId="67" xfId="27" applyNumberFormat="1" applyFont="1" applyFill="1" applyBorder="1" applyProtection="1"/>
    <xf numFmtId="0" fontId="30" fillId="0" borderId="0" xfId="27" applyNumberFormat="1" applyFont="1" applyFill="1" applyBorder="1" applyProtection="1"/>
    <xf numFmtId="0" fontId="0" fillId="0" borderId="0" xfId="0" applyFill="1"/>
    <xf numFmtId="10" fontId="30" fillId="0" borderId="7" xfId="1" applyNumberFormat="1" applyFont="1" applyFill="1" applyBorder="1" applyAlignment="1" applyProtection="1">
      <alignment horizontal="center"/>
    </xf>
    <xf numFmtId="172" fontId="1" fillId="2" borderId="5" xfId="27" applyNumberFormat="1" applyFill="1" applyBorder="1" applyProtection="1"/>
    <xf numFmtId="0" fontId="1" fillId="11" borderId="0" xfId="27" applyFill="1" applyBorder="1" applyProtection="1"/>
    <xf numFmtId="2" fontId="30" fillId="11" borderId="65" xfId="27" applyNumberFormat="1" applyFont="1" applyFill="1" applyBorder="1" applyProtection="1"/>
    <xf numFmtId="0" fontId="16" fillId="2" borderId="0" xfId="27" applyFont="1" applyFill="1" applyBorder="1" applyProtection="1"/>
    <xf numFmtId="165" fontId="21" fillId="5" borderId="13" xfId="27" applyNumberFormat="1" applyFont="1" applyFill="1" applyBorder="1" applyAlignment="1" applyProtection="1">
      <alignment horizontal="center" vertical="center"/>
      <protection hidden="1"/>
    </xf>
    <xf numFmtId="0" fontId="30" fillId="11" borderId="67" xfId="27" applyNumberFormat="1" applyFont="1" applyFill="1" applyBorder="1" applyProtection="1"/>
    <xf numFmtId="0" fontId="24" fillId="11" borderId="0" xfId="0" applyFont="1" applyFill="1" applyBorder="1" applyAlignment="1">
      <alignment horizontal="center" vertical="center" wrapText="1"/>
    </xf>
    <xf numFmtId="0" fontId="1" fillId="11" borderId="64" xfId="27" applyFill="1" applyBorder="1" applyProtection="1"/>
    <xf numFmtId="10" fontId="30" fillId="11" borderId="7" xfId="1" applyNumberFormat="1" applyFont="1" applyFill="1" applyBorder="1" applyAlignment="1" applyProtection="1">
      <alignment horizontal="center"/>
    </xf>
    <xf numFmtId="0" fontId="0" fillId="10" borderId="0" xfId="0" applyFill="1"/>
    <xf numFmtId="0" fontId="5" fillId="7" borderId="23" xfId="2" applyFont="1" applyFill="1" applyBorder="1" applyAlignment="1" applyProtection="1">
      <alignment horizontal="center" vertical="center"/>
      <protection hidden="1"/>
    </xf>
    <xf numFmtId="0" fontId="5" fillId="7" borderId="24" xfId="2" applyFont="1" applyFill="1" applyBorder="1" applyAlignment="1" applyProtection="1">
      <alignment horizontal="center" vertical="center"/>
      <protection hidden="1"/>
    </xf>
    <xf numFmtId="4" fontId="8" fillId="6" borderId="23" xfId="27" applyNumberFormat="1" applyFont="1" applyFill="1" applyBorder="1" applyAlignment="1" applyProtection="1">
      <alignment horizontal="center" vertical="center"/>
      <protection hidden="1"/>
    </xf>
    <xf numFmtId="4" fontId="8" fillId="6" borderId="25" xfId="27" applyNumberFormat="1" applyFont="1" applyFill="1" applyBorder="1" applyAlignment="1" applyProtection="1">
      <alignment horizontal="center" vertical="center"/>
      <protection hidden="1"/>
    </xf>
    <xf numFmtId="0" fontId="5" fillId="7" borderId="25" xfId="2" applyFont="1" applyFill="1" applyBorder="1" applyAlignment="1" applyProtection="1">
      <alignment horizontal="center" vertical="center"/>
      <protection hidden="1"/>
    </xf>
    <xf numFmtId="0" fontId="42" fillId="7" borderId="23" xfId="2" applyFont="1" applyFill="1" applyBorder="1" applyAlignment="1" applyProtection="1">
      <alignment horizontal="center" vertical="center"/>
      <protection hidden="1"/>
    </xf>
    <xf numFmtId="0" fontId="42" fillId="7" borderId="25" xfId="2" applyFont="1" applyFill="1" applyBorder="1" applyAlignment="1" applyProtection="1">
      <alignment horizontal="center" vertical="center"/>
      <protection hidden="1"/>
    </xf>
    <xf numFmtId="0" fontId="5" fillId="7" borderId="1" xfId="2" applyFont="1" applyFill="1" applyBorder="1" applyAlignment="1" applyProtection="1">
      <alignment horizontal="center" vertical="center" wrapText="1"/>
      <protection hidden="1"/>
    </xf>
    <xf numFmtId="0" fontId="5" fillId="7" borderId="2" xfId="2" applyFont="1" applyFill="1" applyBorder="1" applyAlignment="1" applyProtection="1">
      <alignment horizontal="center" vertical="center" wrapText="1"/>
      <protection hidden="1"/>
    </xf>
    <xf numFmtId="0" fontId="5" fillId="7" borderId="3" xfId="2" applyFont="1" applyFill="1" applyBorder="1" applyAlignment="1" applyProtection="1">
      <alignment horizontal="center" vertical="center" wrapText="1"/>
      <protection hidden="1"/>
    </xf>
    <xf numFmtId="0" fontId="5" fillId="7" borderId="11" xfId="2" applyFont="1" applyFill="1" applyBorder="1" applyAlignment="1" applyProtection="1">
      <alignment horizontal="center" vertical="center" wrapText="1"/>
      <protection hidden="1"/>
    </xf>
    <xf numFmtId="0" fontId="5" fillId="7" borderId="9" xfId="2" applyFont="1" applyFill="1" applyBorder="1" applyAlignment="1" applyProtection="1">
      <alignment horizontal="center" vertical="center" wrapText="1"/>
      <protection hidden="1"/>
    </xf>
    <xf numFmtId="0" fontId="5" fillId="7" borderId="10" xfId="2" applyFont="1" applyFill="1" applyBorder="1" applyAlignment="1" applyProtection="1">
      <alignment horizontal="center" vertical="center" wrapText="1"/>
      <protection hidden="1"/>
    </xf>
    <xf numFmtId="165" fontId="8" fillId="6" borderId="1" xfId="27" applyNumberFormat="1" applyFont="1" applyFill="1" applyBorder="1" applyAlignment="1" applyProtection="1">
      <alignment horizontal="center" vertical="center"/>
      <protection hidden="1"/>
    </xf>
    <xf numFmtId="165" fontId="8" fillId="6" borderId="3" xfId="27" applyNumberFormat="1" applyFont="1" applyFill="1" applyBorder="1" applyAlignment="1" applyProtection="1">
      <alignment horizontal="center" vertical="center"/>
      <protection hidden="1"/>
    </xf>
    <xf numFmtId="165" fontId="8" fillId="6" borderId="11" xfId="27" applyNumberFormat="1" applyFont="1" applyFill="1" applyBorder="1" applyAlignment="1" applyProtection="1">
      <alignment horizontal="center" vertical="center"/>
      <protection hidden="1"/>
    </xf>
    <xf numFmtId="165" fontId="8" fillId="6" borderId="10" xfId="27" applyNumberFormat="1" applyFont="1" applyFill="1" applyBorder="1" applyAlignment="1" applyProtection="1">
      <alignment horizontal="center" vertical="center"/>
      <protection hidden="1"/>
    </xf>
    <xf numFmtId="164" fontId="8" fillId="5" borderId="23" xfId="27" applyNumberFormat="1" applyFont="1" applyFill="1" applyBorder="1" applyAlignment="1" applyProtection="1">
      <alignment horizontal="center" vertical="center"/>
      <protection locked="0"/>
    </xf>
    <xf numFmtId="164" fontId="8" fillId="5" borderId="25" xfId="27" applyNumberFormat="1" applyFont="1" applyFill="1" applyBorder="1" applyAlignment="1" applyProtection="1">
      <alignment horizontal="center" vertical="center"/>
      <protection locked="0"/>
    </xf>
    <xf numFmtId="0" fontId="8" fillId="7" borderId="23" xfId="2" applyFont="1" applyFill="1" applyBorder="1" applyAlignment="1" applyProtection="1">
      <alignment horizontal="center" vertical="center"/>
      <protection hidden="1"/>
    </xf>
    <xf numFmtId="0" fontId="8" fillId="7" borderId="24" xfId="2" applyFont="1" applyFill="1" applyBorder="1" applyAlignment="1" applyProtection="1">
      <alignment horizontal="center" vertical="center"/>
      <protection hidden="1"/>
    </xf>
    <xf numFmtId="4" fontId="43" fillId="6" borderId="4" xfId="27" applyNumberFormat="1" applyFont="1" applyFill="1" applyBorder="1" applyAlignment="1" applyProtection="1">
      <alignment horizontal="center" vertical="center" wrapText="1"/>
      <protection hidden="1"/>
    </xf>
    <xf numFmtId="4" fontId="43" fillId="6" borderId="0" xfId="27" applyNumberFormat="1" applyFont="1" applyFill="1" applyBorder="1" applyAlignment="1" applyProtection="1">
      <alignment horizontal="center" vertical="center" wrapText="1"/>
      <protection hidden="1"/>
    </xf>
    <xf numFmtId="0" fontId="8" fillId="8" borderId="23" xfId="2" applyFont="1" applyFill="1" applyBorder="1" applyAlignment="1" applyProtection="1">
      <alignment horizontal="center" vertical="center"/>
      <protection hidden="1"/>
    </xf>
    <xf numFmtId="0" fontId="8" fillId="8" borderId="24" xfId="2" applyFont="1" applyFill="1" applyBorder="1" applyAlignment="1" applyProtection="1">
      <alignment horizontal="center" vertical="center"/>
      <protection hidden="1"/>
    </xf>
    <xf numFmtId="0" fontId="8" fillId="8" borderId="25" xfId="2" applyFont="1" applyFill="1" applyBorder="1" applyAlignment="1" applyProtection="1">
      <alignment horizontal="center" vertical="center"/>
      <protection hidden="1"/>
    </xf>
    <xf numFmtId="0" fontId="8" fillId="7" borderId="1" xfId="2" applyFont="1" applyFill="1" applyBorder="1" applyAlignment="1" applyProtection="1">
      <alignment horizontal="center" vertical="center"/>
      <protection hidden="1"/>
    </xf>
    <xf numFmtId="0" fontId="8" fillId="7" borderId="2" xfId="2" applyFont="1" applyFill="1" applyBorder="1" applyAlignment="1" applyProtection="1">
      <alignment horizontal="center" vertical="center"/>
      <protection hidden="1"/>
    </xf>
    <xf numFmtId="0" fontId="8" fillId="7" borderId="3" xfId="2" applyFont="1" applyFill="1" applyBorder="1" applyAlignment="1" applyProtection="1">
      <alignment horizontal="center" vertical="center"/>
      <protection hidden="1"/>
    </xf>
    <xf numFmtId="0" fontId="8" fillId="7" borderId="4" xfId="2" applyFont="1" applyFill="1" applyBorder="1" applyAlignment="1" applyProtection="1">
      <alignment horizontal="center" vertical="center"/>
      <protection hidden="1"/>
    </xf>
    <xf numFmtId="0" fontId="8" fillId="7" borderId="0" xfId="2" applyFont="1" applyFill="1" applyBorder="1" applyAlignment="1" applyProtection="1">
      <alignment horizontal="center" vertical="center"/>
      <protection hidden="1"/>
    </xf>
    <xf numFmtId="0" fontId="8" fillId="7" borderId="5" xfId="2" applyFont="1" applyFill="1" applyBorder="1" applyAlignment="1" applyProtection="1">
      <alignment horizontal="center" vertical="center"/>
      <protection hidden="1"/>
    </xf>
    <xf numFmtId="0" fontId="8" fillId="7" borderId="11" xfId="2" applyFont="1" applyFill="1" applyBorder="1" applyAlignment="1" applyProtection="1">
      <alignment horizontal="center" vertical="center"/>
      <protection hidden="1"/>
    </xf>
    <xf numFmtId="0" fontId="8" fillId="7" borderId="9" xfId="2" applyFont="1" applyFill="1" applyBorder="1" applyAlignment="1" applyProtection="1">
      <alignment horizontal="center" vertical="center"/>
      <protection hidden="1"/>
    </xf>
    <xf numFmtId="0" fontId="8" fillId="7" borderId="10" xfId="2" applyFont="1" applyFill="1" applyBorder="1" applyAlignment="1" applyProtection="1">
      <alignment horizontal="center" vertical="center"/>
      <protection hidden="1"/>
    </xf>
    <xf numFmtId="4" fontId="8" fillId="6" borderId="4" xfId="27" applyNumberFormat="1" applyFont="1" applyFill="1" applyBorder="1" applyAlignment="1" applyProtection="1">
      <alignment horizontal="center" vertical="center"/>
      <protection hidden="1"/>
    </xf>
    <xf numFmtId="4" fontId="8" fillId="6" borderId="5" xfId="27" applyNumberFormat="1" applyFont="1" applyFill="1" applyBorder="1" applyAlignment="1" applyProtection="1">
      <alignment horizontal="center" vertical="center"/>
      <protection hidden="1"/>
    </xf>
    <xf numFmtId="0" fontId="8" fillId="5" borderId="23" xfId="27" applyFont="1" applyFill="1" applyBorder="1" applyAlignment="1" applyProtection="1">
      <alignment horizontal="center" vertical="center"/>
      <protection locked="0" hidden="1"/>
    </xf>
    <xf numFmtId="0" fontId="8" fillId="5" borderId="25" xfId="27" applyFont="1" applyFill="1" applyBorder="1" applyAlignment="1" applyProtection="1">
      <alignment horizontal="center" vertical="center"/>
      <protection locked="0" hidden="1"/>
    </xf>
    <xf numFmtId="0" fontId="42" fillId="7" borderId="23" xfId="2" applyFont="1" applyFill="1" applyBorder="1" applyAlignment="1" applyProtection="1">
      <alignment horizontal="center" vertical="center" wrapText="1"/>
      <protection hidden="1"/>
    </xf>
    <xf numFmtId="0" fontId="42" fillId="7" borderId="25" xfId="2" applyFont="1" applyFill="1" applyBorder="1" applyAlignment="1" applyProtection="1">
      <alignment horizontal="center" vertical="center" wrapText="1"/>
      <protection hidden="1"/>
    </xf>
    <xf numFmtId="4" fontId="10" fillId="2" borderId="14" xfId="27" applyNumberFormat="1" applyFont="1" applyFill="1" applyBorder="1" applyAlignment="1" applyProtection="1">
      <alignment horizontal="center"/>
    </xf>
    <xf numFmtId="4" fontId="10" fillId="2" borderId="26" xfId="27" applyNumberFormat="1" applyFont="1" applyFill="1" applyBorder="1" applyAlignment="1" applyProtection="1">
      <alignment horizontal="center"/>
    </xf>
    <xf numFmtId="0" fontId="39" fillId="2" borderId="23" xfId="2" applyFont="1" applyFill="1" applyBorder="1" applyAlignment="1" applyProtection="1">
      <alignment horizontal="center" vertical="center"/>
    </xf>
    <xf numFmtId="0" fontId="39" fillId="2" borderId="24" xfId="2" applyFont="1" applyFill="1" applyBorder="1" applyAlignment="1" applyProtection="1">
      <alignment horizontal="center" vertical="center"/>
    </xf>
    <xf numFmtId="0" fontId="39" fillId="2" borderId="25" xfId="2" applyFont="1" applyFill="1" applyBorder="1" applyAlignment="1" applyProtection="1">
      <alignment horizontal="center" vertical="center"/>
    </xf>
    <xf numFmtId="0" fontId="9" fillId="2" borderId="27" xfId="27" applyFont="1" applyFill="1" applyBorder="1" applyAlignment="1" applyProtection="1">
      <alignment horizontal="center"/>
    </xf>
    <xf numFmtId="0" fontId="9" fillId="2" borderId="18" xfId="27" applyFont="1" applyFill="1" applyBorder="1" applyAlignment="1" applyProtection="1">
      <alignment horizontal="center"/>
    </xf>
    <xf numFmtId="4" fontId="9" fillId="2" borderId="14" xfId="27" applyNumberFormat="1" applyFont="1" applyFill="1" applyBorder="1" applyAlignment="1" applyProtection="1">
      <alignment horizontal="center"/>
    </xf>
    <xf numFmtId="4" fontId="9" fillId="2" borderId="18" xfId="27" applyNumberFormat="1" applyFont="1" applyFill="1" applyBorder="1" applyAlignment="1" applyProtection="1">
      <alignment horizontal="center"/>
    </xf>
    <xf numFmtId="167" fontId="37" fillId="2" borderId="23" xfId="27" applyNumberFormat="1" applyFont="1" applyFill="1" applyBorder="1" applyAlignment="1" applyProtection="1">
      <alignment horizontal="center" vertical="center" wrapText="1"/>
    </xf>
    <xf numFmtId="167" fontId="37" fillId="2" borderId="25" xfId="27" applyNumberFormat="1" applyFont="1" applyFill="1" applyBorder="1" applyAlignment="1" applyProtection="1">
      <alignment horizontal="center" vertical="center" wrapText="1"/>
    </xf>
    <xf numFmtId="167" fontId="7" fillId="2" borderId="23" xfId="27" applyNumberFormat="1" applyFont="1" applyFill="1" applyBorder="1" applyAlignment="1" applyProtection="1">
      <alignment horizontal="center" vertical="center" wrapText="1"/>
    </xf>
    <xf numFmtId="167" fontId="7" fillId="2" borderId="25" xfId="27" applyNumberFormat="1" applyFont="1" applyFill="1" applyBorder="1" applyAlignment="1" applyProtection="1">
      <alignment horizontal="center" vertical="center" wrapText="1"/>
    </xf>
    <xf numFmtId="0" fontId="9" fillId="2" borderId="28" xfId="27" applyFont="1" applyFill="1" applyBorder="1" applyAlignment="1" applyProtection="1">
      <alignment horizontal="center"/>
    </xf>
    <xf numFmtId="0" fontId="9" fillId="2" borderId="29" xfId="27" applyFont="1" applyFill="1" applyBorder="1" applyAlignment="1" applyProtection="1">
      <alignment horizontal="center"/>
    </xf>
    <xf numFmtId="4" fontId="38" fillId="2" borderId="30" xfId="27" applyNumberFormat="1" applyFont="1" applyFill="1" applyBorder="1" applyAlignment="1" applyProtection="1">
      <alignment horizontal="center"/>
    </xf>
    <xf numFmtId="4" fontId="38" fillId="2" borderId="29" xfId="27" applyNumberFormat="1" applyFont="1" applyFill="1" applyBorder="1" applyAlignment="1" applyProtection="1">
      <alignment horizontal="center"/>
    </xf>
    <xf numFmtId="4" fontId="10" fillId="2" borderId="30" xfId="27" applyNumberFormat="1" applyFont="1" applyFill="1" applyBorder="1" applyAlignment="1" applyProtection="1">
      <alignment horizontal="center"/>
    </xf>
    <xf numFmtId="4" fontId="10" fillId="2" borderId="31" xfId="27" applyNumberFormat="1" applyFont="1" applyFill="1" applyBorder="1" applyAlignment="1" applyProtection="1">
      <alignment horizontal="center"/>
    </xf>
    <xf numFmtId="0" fontId="9" fillId="4" borderId="0" xfId="27" applyFont="1" applyFill="1" applyBorder="1" applyAlignment="1" applyProtection="1">
      <alignment horizontal="center"/>
    </xf>
    <xf numFmtId="4" fontId="9" fillId="4" borderId="0" xfId="27" applyNumberFormat="1" applyFont="1" applyFill="1" applyBorder="1" applyAlignment="1" applyProtection="1">
      <alignment horizontal="center"/>
    </xf>
    <xf numFmtId="4" fontId="10" fillId="4" borderId="0" xfId="27" applyNumberFormat="1" applyFont="1" applyFill="1" applyBorder="1" applyAlignment="1" applyProtection="1">
      <alignment horizontal="center"/>
    </xf>
    <xf numFmtId="10" fontId="8" fillId="6" borderId="23" xfId="27" applyNumberFormat="1" applyFont="1" applyFill="1" applyBorder="1" applyAlignment="1" applyProtection="1">
      <alignment horizontal="center" vertical="center"/>
      <protection hidden="1"/>
    </xf>
    <xf numFmtId="10" fontId="8" fillId="6" borderId="25" xfId="27" applyNumberFormat="1" applyFont="1" applyFill="1" applyBorder="1" applyAlignment="1" applyProtection="1">
      <alignment horizontal="center" vertical="center"/>
      <protection hidden="1"/>
    </xf>
    <xf numFmtId="0" fontId="5" fillId="7" borderId="23" xfId="2" applyFont="1" applyFill="1" applyBorder="1" applyAlignment="1" applyProtection="1">
      <alignment horizontal="center" vertical="center" wrapText="1"/>
      <protection hidden="1"/>
    </xf>
    <xf numFmtId="0" fontId="5" fillId="7" borderId="24" xfId="2" applyFont="1" applyFill="1" applyBorder="1" applyAlignment="1" applyProtection="1">
      <alignment horizontal="center" vertical="center" wrapText="1"/>
      <protection hidden="1"/>
    </xf>
    <xf numFmtId="0" fontId="5" fillId="7" borderId="25" xfId="2" applyFont="1" applyFill="1" applyBorder="1" applyAlignment="1" applyProtection="1">
      <alignment horizontal="center" vertical="center" wrapText="1"/>
      <protection hidden="1"/>
    </xf>
    <xf numFmtId="0" fontId="42" fillId="7" borderId="1" xfId="2" applyFont="1" applyFill="1" applyBorder="1" applyAlignment="1" applyProtection="1">
      <alignment horizontal="center" vertical="center" wrapText="1"/>
      <protection hidden="1"/>
    </xf>
    <xf numFmtId="0" fontId="42" fillId="7" borderId="3" xfId="2" applyFont="1" applyFill="1" applyBorder="1" applyAlignment="1" applyProtection="1">
      <alignment horizontal="center" vertical="center" wrapText="1"/>
      <protection hidden="1"/>
    </xf>
    <xf numFmtId="0" fontId="42" fillId="7" borderId="11" xfId="2" applyFont="1" applyFill="1" applyBorder="1" applyAlignment="1" applyProtection="1">
      <alignment horizontal="center" vertical="center" wrapText="1"/>
      <protection hidden="1"/>
    </xf>
    <xf numFmtId="0" fontId="42" fillId="7" borderId="10" xfId="2" applyFont="1" applyFill="1" applyBorder="1" applyAlignment="1" applyProtection="1">
      <alignment horizontal="center" vertical="center" wrapText="1"/>
      <protection hidden="1"/>
    </xf>
    <xf numFmtId="165" fontId="21" fillId="5" borderId="15" xfId="27" applyNumberFormat="1" applyFont="1" applyFill="1" applyBorder="1" applyAlignment="1" applyProtection="1">
      <alignment horizontal="center" vertical="center"/>
      <protection hidden="1"/>
    </xf>
    <xf numFmtId="165" fontId="21" fillId="5" borderId="6" xfId="27" applyNumberFormat="1" applyFont="1" applyFill="1" applyBorder="1" applyAlignment="1" applyProtection="1">
      <alignment horizontal="center" vertical="center"/>
      <protection hidden="1"/>
    </xf>
    <xf numFmtId="3" fontId="9" fillId="4" borderId="0" xfId="27" applyNumberFormat="1" applyFont="1" applyFill="1" applyBorder="1" applyAlignment="1" applyProtection="1">
      <alignment horizontal="center"/>
    </xf>
    <xf numFmtId="0" fontId="12" fillId="2" borderId="33" xfId="27" applyFont="1" applyFill="1" applyBorder="1" applyAlignment="1" applyProtection="1">
      <alignment horizontal="center" vertical="center"/>
    </xf>
    <xf numFmtId="0" fontId="12" fillId="2" borderId="34" xfId="27" applyFont="1" applyFill="1" applyBorder="1" applyAlignment="1" applyProtection="1">
      <alignment horizontal="center" vertical="center"/>
    </xf>
    <xf numFmtId="168" fontId="9" fillId="4" borderId="0" xfId="27" applyNumberFormat="1" applyFont="1" applyFill="1" applyBorder="1" applyAlignment="1" applyProtection="1">
      <alignment horizontal="center"/>
    </xf>
    <xf numFmtId="168" fontId="10" fillId="4" borderId="0" xfId="27" applyNumberFormat="1" applyFont="1" applyFill="1" applyBorder="1" applyAlignment="1" applyProtection="1">
      <alignment horizontal="center"/>
    </xf>
    <xf numFmtId="0" fontId="12" fillId="4" borderId="0" xfId="27" applyFont="1" applyFill="1" applyBorder="1" applyAlignment="1" applyProtection="1">
      <alignment horizontal="center" vertical="center"/>
    </xf>
    <xf numFmtId="4" fontId="12" fillId="4" borderId="0" xfId="27" applyNumberFormat="1" applyFont="1" applyFill="1" applyBorder="1" applyAlignment="1" applyProtection="1">
      <alignment horizontal="center" vertical="center"/>
    </xf>
    <xf numFmtId="168" fontId="12" fillId="4" borderId="0" xfId="27" applyNumberFormat="1" applyFont="1" applyFill="1" applyBorder="1" applyAlignment="1" applyProtection="1">
      <alignment horizontal="center" vertical="center"/>
    </xf>
    <xf numFmtId="0" fontId="12" fillId="0" borderId="0" xfId="27" applyFont="1" applyFill="1" applyBorder="1" applyAlignment="1" applyProtection="1">
      <alignment horizontal="center" vertical="center"/>
    </xf>
    <xf numFmtId="4" fontId="12" fillId="0" borderId="0" xfId="27" applyNumberFormat="1" applyFont="1" applyFill="1" applyBorder="1" applyAlignment="1" applyProtection="1">
      <alignment horizontal="center" vertical="center"/>
    </xf>
    <xf numFmtId="168" fontId="12" fillId="0" borderId="0" xfId="27" applyNumberFormat="1" applyFont="1" applyFill="1" applyBorder="1" applyAlignment="1" applyProtection="1">
      <alignment horizontal="center" vertical="center"/>
    </xf>
    <xf numFmtId="4" fontId="12" fillId="2" borderId="35" xfId="27" applyNumberFormat="1" applyFont="1" applyFill="1" applyBorder="1" applyAlignment="1" applyProtection="1">
      <alignment horizontal="center" vertical="center"/>
    </xf>
    <xf numFmtId="4" fontId="12" fillId="2" borderId="34" xfId="27" applyNumberFormat="1" applyFont="1" applyFill="1" applyBorder="1" applyAlignment="1" applyProtection="1">
      <alignment horizontal="center" vertical="center"/>
    </xf>
    <xf numFmtId="168" fontId="9" fillId="2" borderId="14" xfId="27" applyNumberFormat="1" applyFont="1" applyFill="1" applyBorder="1" applyAlignment="1" applyProtection="1">
      <alignment horizontal="center"/>
    </xf>
    <xf numFmtId="168" fontId="9" fillId="2" borderId="18" xfId="27" applyNumberFormat="1" applyFont="1" applyFill="1" applyBorder="1" applyAlignment="1" applyProtection="1">
      <alignment horizontal="center"/>
    </xf>
    <xf numFmtId="168" fontId="10" fillId="2" borderId="14" xfId="27" applyNumberFormat="1" applyFont="1" applyFill="1" applyBorder="1" applyAlignment="1" applyProtection="1">
      <alignment horizontal="center"/>
    </xf>
    <xf numFmtId="168" fontId="10" fillId="2" borderId="26" xfId="27" applyNumberFormat="1" applyFont="1" applyFill="1" applyBorder="1" applyAlignment="1" applyProtection="1">
      <alignment horizontal="center"/>
    </xf>
    <xf numFmtId="0" fontId="6" fillId="2" borderId="23" xfId="2" applyFont="1" applyFill="1" applyBorder="1" applyAlignment="1" applyProtection="1">
      <alignment horizontal="center" vertical="center"/>
    </xf>
    <xf numFmtId="0" fontId="6" fillId="2" borderId="24" xfId="2" applyFont="1" applyFill="1" applyBorder="1" applyAlignment="1" applyProtection="1">
      <alignment horizontal="center" vertical="center"/>
    </xf>
    <xf numFmtId="0" fontId="6" fillId="2" borderId="25" xfId="2" applyFont="1" applyFill="1" applyBorder="1" applyAlignment="1" applyProtection="1">
      <alignment horizontal="center" vertical="center"/>
    </xf>
    <xf numFmtId="173" fontId="9" fillId="2" borderId="30" xfId="27" applyNumberFormat="1" applyFont="1" applyFill="1" applyBorder="1" applyAlignment="1" applyProtection="1">
      <alignment horizontal="center"/>
    </xf>
    <xf numFmtId="173" fontId="9" fillId="2" borderId="29" xfId="27" applyNumberFormat="1" applyFont="1" applyFill="1" applyBorder="1" applyAlignment="1" applyProtection="1">
      <alignment horizontal="center"/>
    </xf>
    <xf numFmtId="168" fontId="10" fillId="2" borderId="30" xfId="27" applyNumberFormat="1" applyFont="1" applyFill="1" applyBorder="1" applyAlignment="1" applyProtection="1">
      <alignment horizontal="center"/>
    </xf>
    <xf numFmtId="168" fontId="10" fillId="2" borderId="31" xfId="27" applyNumberFormat="1" applyFont="1" applyFill="1" applyBorder="1" applyAlignment="1" applyProtection="1">
      <alignment horizontal="center"/>
    </xf>
    <xf numFmtId="173" fontId="9" fillId="2" borderId="14" xfId="27" applyNumberFormat="1" applyFont="1" applyFill="1" applyBorder="1" applyAlignment="1" applyProtection="1">
      <alignment horizontal="center"/>
    </xf>
    <xf numFmtId="173" fontId="9" fillId="2" borderId="18" xfId="27" applyNumberFormat="1" applyFont="1" applyFill="1" applyBorder="1" applyAlignment="1" applyProtection="1">
      <alignment horizontal="center"/>
    </xf>
    <xf numFmtId="168" fontId="12" fillId="2" borderId="35" xfId="27" applyNumberFormat="1" applyFont="1" applyFill="1" applyBorder="1" applyAlignment="1" applyProtection="1">
      <alignment horizontal="center" vertical="center"/>
    </xf>
    <xf numFmtId="168" fontId="12" fillId="2" borderId="36" xfId="27" applyNumberFormat="1" applyFont="1" applyFill="1" applyBorder="1" applyAlignment="1" applyProtection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10" borderId="15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</cellXfs>
  <cellStyles count="51">
    <cellStyle name="Відсотковий" xfId="1" builtinId="5"/>
    <cellStyle name="Звичайний" xfId="0" builtinId="0"/>
    <cellStyle name="Звичайний 2" xfId="2" xr:uid="{00000000-0005-0000-0000-000002000000}"/>
    <cellStyle name="Звичайний 3" xfId="3" xr:uid="{00000000-0005-0000-0000-000003000000}"/>
    <cellStyle name="Звичайний 3 2" xfId="4" xr:uid="{00000000-0005-0000-0000-000004000000}"/>
    <cellStyle name="Обычный 17" xfId="5" xr:uid="{00000000-0005-0000-0000-000005000000}"/>
    <cellStyle name="Обычный 2" xfId="6" xr:uid="{00000000-0005-0000-0000-000006000000}"/>
    <cellStyle name="Обычный 2 10" xfId="7" xr:uid="{00000000-0005-0000-0000-000007000000}"/>
    <cellStyle name="Обычный 2 11" xfId="8" xr:uid="{00000000-0005-0000-0000-000008000000}"/>
    <cellStyle name="Обычный 2 12" xfId="9" xr:uid="{00000000-0005-0000-0000-000009000000}"/>
    <cellStyle name="Обычный 2 13" xfId="10" xr:uid="{00000000-0005-0000-0000-00000A000000}"/>
    <cellStyle name="Обычный 2 14" xfId="11" xr:uid="{00000000-0005-0000-0000-00000B000000}"/>
    <cellStyle name="Обычный 2 15" xfId="12" xr:uid="{00000000-0005-0000-0000-00000C000000}"/>
    <cellStyle name="Обычный 2 16" xfId="13" xr:uid="{00000000-0005-0000-0000-00000D000000}"/>
    <cellStyle name="Обычный 2 17" xfId="14" xr:uid="{00000000-0005-0000-0000-00000E000000}"/>
    <cellStyle name="Обычный 2 18" xfId="15" xr:uid="{00000000-0005-0000-0000-00000F000000}"/>
    <cellStyle name="Обычный 2 19" xfId="16" xr:uid="{00000000-0005-0000-0000-000010000000}"/>
    <cellStyle name="Обычный 2 2" xfId="17" xr:uid="{00000000-0005-0000-0000-000011000000}"/>
    <cellStyle name="Обычный 2 20" xfId="18" xr:uid="{00000000-0005-0000-0000-000012000000}"/>
    <cellStyle name="Обычный 2 21" xfId="19" xr:uid="{00000000-0005-0000-0000-000013000000}"/>
    <cellStyle name="Обычный 2 3" xfId="20" xr:uid="{00000000-0005-0000-0000-000014000000}"/>
    <cellStyle name="Обычный 2 4" xfId="21" xr:uid="{00000000-0005-0000-0000-000015000000}"/>
    <cellStyle name="Обычный 2 5" xfId="22" xr:uid="{00000000-0005-0000-0000-000016000000}"/>
    <cellStyle name="Обычный 2 6" xfId="23" xr:uid="{00000000-0005-0000-0000-000017000000}"/>
    <cellStyle name="Обычный 2 7" xfId="24" xr:uid="{00000000-0005-0000-0000-000018000000}"/>
    <cellStyle name="Обычный 2 8" xfId="25" xr:uid="{00000000-0005-0000-0000-000019000000}"/>
    <cellStyle name="Обычный 2 9" xfId="26" xr:uid="{00000000-0005-0000-0000-00001A000000}"/>
    <cellStyle name="Обычный_Nedootrumani_dohodu" xfId="27" xr:uid="{00000000-0005-0000-0000-00001B000000}"/>
    <cellStyle name="Процентный 2" xfId="28" xr:uid="{00000000-0005-0000-0000-00001C000000}"/>
    <cellStyle name="Процентный 2 10" xfId="29" xr:uid="{00000000-0005-0000-0000-00001D000000}"/>
    <cellStyle name="Процентный 2 11" xfId="30" xr:uid="{00000000-0005-0000-0000-00001E000000}"/>
    <cellStyle name="Процентный 2 12" xfId="31" xr:uid="{00000000-0005-0000-0000-00001F000000}"/>
    <cellStyle name="Процентный 2 13" xfId="32" xr:uid="{00000000-0005-0000-0000-000020000000}"/>
    <cellStyle name="Процентный 2 14" xfId="33" xr:uid="{00000000-0005-0000-0000-000021000000}"/>
    <cellStyle name="Процентный 2 15" xfId="34" xr:uid="{00000000-0005-0000-0000-000022000000}"/>
    <cellStyle name="Процентный 2 16" xfId="35" xr:uid="{00000000-0005-0000-0000-000023000000}"/>
    <cellStyle name="Процентный 2 17" xfId="36" xr:uid="{00000000-0005-0000-0000-000024000000}"/>
    <cellStyle name="Процентный 2 18" xfId="37" xr:uid="{00000000-0005-0000-0000-000025000000}"/>
    <cellStyle name="Процентный 2 19" xfId="38" xr:uid="{00000000-0005-0000-0000-000026000000}"/>
    <cellStyle name="Процентный 2 2" xfId="39" xr:uid="{00000000-0005-0000-0000-000027000000}"/>
    <cellStyle name="Процентный 2 20" xfId="40" xr:uid="{00000000-0005-0000-0000-000028000000}"/>
    <cellStyle name="Процентный 2 21" xfId="41" xr:uid="{00000000-0005-0000-0000-000029000000}"/>
    <cellStyle name="Процентный 2 3" xfId="42" xr:uid="{00000000-0005-0000-0000-00002A000000}"/>
    <cellStyle name="Процентный 2 4" xfId="43" xr:uid="{00000000-0005-0000-0000-00002B000000}"/>
    <cellStyle name="Процентный 2 5" xfId="44" xr:uid="{00000000-0005-0000-0000-00002C000000}"/>
    <cellStyle name="Процентный 2 6" xfId="45" xr:uid="{00000000-0005-0000-0000-00002D000000}"/>
    <cellStyle name="Процентный 2 7" xfId="46" xr:uid="{00000000-0005-0000-0000-00002E000000}"/>
    <cellStyle name="Процентный 2 8" xfId="47" xr:uid="{00000000-0005-0000-0000-00002F000000}"/>
    <cellStyle name="Процентный 2 9" xfId="48" xr:uid="{00000000-0005-0000-0000-000030000000}"/>
    <cellStyle name="Процентный 3" xfId="49" xr:uid="{00000000-0005-0000-0000-000031000000}"/>
    <cellStyle name="Финансовый 2" xfId="50" xr:uid="{00000000-0005-0000-0000-000032000000}"/>
  </cellStyles>
  <dxfs count="178"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EF6D6"/>
      </font>
    </dxf>
    <dxf>
      <font>
        <color rgb="FFFEF6D6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F0000"/>
      </font>
      <fill>
        <patternFill>
          <fgColor auto="1"/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ont>
        <color auto="1"/>
      </font>
      <fill>
        <patternFill>
          <bgColor rgb="FFC0E498"/>
        </patternFill>
      </fill>
    </dxf>
    <dxf>
      <font>
        <color theme="0"/>
      </font>
      <numFmt numFmtId="174" formatCode="0.000"/>
      <fill>
        <patternFill>
          <bgColor theme="0"/>
        </patternFill>
      </fill>
      <border>
        <left/>
        <right/>
        <top/>
        <bottom/>
      </border>
    </dxf>
    <dxf>
      <numFmt numFmtId="174" formatCode="0.000"/>
      <fill>
        <patternFill>
          <bgColor rgb="FFC0E498"/>
        </patternFill>
      </fill>
    </dxf>
    <dxf>
      <numFmt numFmtId="14" formatCode="0.00%"/>
    </dxf>
    <dxf>
      <font>
        <color rgb="FFC0E498"/>
      </font>
    </dxf>
    <dxf>
      <font>
        <color rgb="FFC0E498"/>
      </font>
    </dxf>
    <dxf>
      <font>
        <color auto="1"/>
      </font>
    </dxf>
    <dxf>
      <numFmt numFmtId="174" formatCode="0.000"/>
      <fill>
        <patternFill>
          <bgColor rgb="FFC0E498"/>
        </patternFill>
      </fill>
    </dxf>
    <dxf>
      <font>
        <b/>
        <i val="0"/>
        <color auto="1"/>
      </font>
    </dxf>
    <dxf>
      <numFmt numFmtId="174" formatCode="0.000"/>
      <fill>
        <patternFill>
          <bgColor rgb="FFC0E498"/>
        </patternFill>
      </fill>
    </dxf>
  </dxfs>
  <tableStyles count="0" defaultTableStyle="TableStyleMedium9" defaultPivotStyle="PivotStyleLight16"/>
  <colors>
    <mruColors>
      <color rgb="FFC0E498"/>
      <color rgb="FFFEF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83609</xdr:colOff>
      <xdr:row>0</xdr:row>
      <xdr:rowOff>1600200</xdr:rowOff>
    </xdr:from>
    <xdr:to>
      <xdr:col>14</xdr:col>
      <xdr:colOff>0</xdr:colOff>
      <xdr:row>0</xdr:row>
      <xdr:rowOff>1794934</xdr:rowOff>
    </xdr:to>
    <xdr:sp macro="" textlink="">
      <xdr:nvSpPr>
        <xdr:cNvPr id="26" name="Прямоугольник 6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3609" y="1600200"/>
          <a:ext cx="9430808" cy="194734"/>
        </a:xfrm>
        <a:prstGeom prst="rect">
          <a:avLst/>
        </a:prstGeom>
        <a:solidFill>
          <a:srgbClr val="EC8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 editAs="oneCell">
    <xdr:from>
      <xdr:col>0</xdr:col>
      <xdr:colOff>74082</xdr:colOff>
      <xdr:row>0</xdr:row>
      <xdr:rowOff>37041</xdr:rowOff>
    </xdr:from>
    <xdr:to>
      <xdr:col>13</xdr:col>
      <xdr:colOff>2317749</xdr:colOff>
      <xdr:row>0</xdr:row>
      <xdr:rowOff>1570566</xdr:rowOff>
    </xdr:to>
    <xdr:pic>
      <xdr:nvPicPr>
        <xdr:cNvPr id="55142" name="Picture 33">
          <a:extLst>
            <a:ext uri="{FF2B5EF4-FFF2-40B4-BE49-F238E27FC236}">
              <a16:creationId xmlns:a16="http://schemas.microsoft.com/office/drawing/2014/main" id="{00000000-0008-0000-0000-000066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23" b="35297"/>
        <a:stretch>
          <a:fillRect/>
        </a:stretch>
      </xdr:blipFill>
      <xdr:spPr bwMode="auto">
        <a:xfrm>
          <a:off x="74082" y="37041"/>
          <a:ext cx="9419167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148166</xdr:colOff>
      <xdr:row>0</xdr:row>
      <xdr:rowOff>95250</xdr:rowOff>
    </xdr:from>
    <xdr:to>
      <xdr:col>13</xdr:col>
      <xdr:colOff>2317749</xdr:colOff>
      <xdr:row>0</xdr:row>
      <xdr:rowOff>1555750</xdr:rowOff>
    </xdr:to>
    <xdr:pic>
      <xdr:nvPicPr>
        <xdr:cNvPr id="55143" name="Picture 17">
          <a:extLst>
            <a:ext uri="{FF2B5EF4-FFF2-40B4-BE49-F238E27FC236}">
              <a16:creationId xmlns:a16="http://schemas.microsoft.com/office/drawing/2014/main" id="{00000000-0008-0000-0000-000067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916" y="95250"/>
          <a:ext cx="5376333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19</xdr:row>
          <xdr:rowOff>76200</xdr:rowOff>
        </xdr:from>
        <xdr:to>
          <xdr:col>12</xdr:col>
          <xdr:colOff>352425</xdr:colOff>
          <xdr:row>22</xdr:row>
          <xdr:rowOff>28575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uk-UA" sz="14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Очистити дані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42333</xdr:colOff>
      <xdr:row>0</xdr:row>
      <xdr:rowOff>383688</xdr:rowOff>
    </xdr:from>
    <xdr:to>
      <xdr:col>13</xdr:col>
      <xdr:colOff>485775</xdr:colOff>
      <xdr:row>0</xdr:row>
      <xdr:rowOff>1778000</xdr:rowOff>
    </xdr:to>
    <xdr:pic>
      <xdr:nvPicPr>
        <xdr:cNvPr id="55146" name="Picture 2">
          <a:extLst>
            <a:ext uri="{FF2B5EF4-FFF2-40B4-BE49-F238E27FC236}">
              <a16:creationId xmlns:a16="http://schemas.microsoft.com/office/drawing/2014/main" id="{00000000-0008-0000-0000-00006A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383688"/>
          <a:ext cx="3650192" cy="139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21167</xdr:colOff>
      <xdr:row>0</xdr:row>
      <xdr:rowOff>571500</xdr:rowOff>
    </xdr:from>
    <xdr:to>
      <xdr:col>11</xdr:col>
      <xdr:colOff>105833</xdr:colOff>
      <xdr:row>0</xdr:row>
      <xdr:rowOff>1629832</xdr:rowOff>
    </xdr:to>
    <xdr:pic>
      <xdr:nvPicPr>
        <xdr:cNvPr id="17" name="Picture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5" t="22727" r="69688" b="52043"/>
        <a:stretch/>
      </xdr:blipFill>
      <xdr:spPr>
        <a:xfrm>
          <a:off x="21167" y="571500"/>
          <a:ext cx="4561416" cy="1058332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>
    <xdr:from>
      <xdr:col>3</xdr:col>
      <xdr:colOff>634998</xdr:colOff>
      <xdr:row>0</xdr:row>
      <xdr:rowOff>721781</xdr:rowOff>
    </xdr:from>
    <xdr:to>
      <xdr:col>11</xdr:col>
      <xdr:colOff>306916</xdr:colOff>
      <xdr:row>0</xdr:row>
      <xdr:rowOff>1502834</xdr:rowOff>
    </xdr:to>
    <xdr:sp macro="" textlink="">
      <xdr:nvSpPr>
        <xdr:cNvPr id="15" name="Прямокут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91165" y="721781"/>
          <a:ext cx="3492501" cy="781053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20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Кредитний калькулятор                                </a:t>
          </a:r>
          <a:r>
            <a:rPr lang="uk-UA" sz="2000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Нові авто</a:t>
          </a:r>
        </a:p>
        <a:p>
          <a:pPr algn="ctr"/>
          <a:endParaRPr lang="uk-UA" sz="2000" baseline="0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9"/>
  <dimension ref="A1:DN65536"/>
  <sheetViews>
    <sheetView tabSelected="1" view="pageBreakPreview" zoomScale="90" zoomScaleNormal="90" zoomScaleSheetLayoutView="90" workbookViewId="0">
      <selection activeCell="BM16" sqref="BM16"/>
    </sheetView>
  </sheetViews>
  <sheetFormatPr defaultRowHeight="15" x14ac:dyDescent="0.25"/>
  <cols>
    <col min="1" max="1" width="1.5703125" style="27" customWidth="1"/>
    <col min="2" max="2" width="3.140625" style="8" customWidth="1"/>
    <col min="3" max="3" width="5.140625" style="8" customWidth="1"/>
    <col min="4" max="4" width="21.5703125" style="8" customWidth="1"/>
    <col min="5" max="5" width="9.85546875" style="8" customWidth="1"/>
    <col min="6" max="6" width="14.85546875" style="8" customWidth="1"/>
    <col min="7" max="7" width="3.28515625" style="8" customWidth="1"/>
    <col min="8" max="8" width="7.5703125" style="35" customWidth="1"/>
    <col min="9" max="9" width="9.7109375" style="36" hidden="1" customWidth="1"/>
    <col min="10" max="10" width="3" style="33" hidden="1" customWidth="1"/>
    <col min="11" max="11" width="0" style="8" hidden="1" customWidth="1"/>
    <col min="12" max="12" width="20.5703125" style="8" customWidth="1"/>
    <col min="13" max="13" width="19.85546875" style="8" customWidth="1"/>
    <col min="14" max="14" width="35.140625" style="8" customWidth="1"/>
    <col min="15" max="15" width="27" style="8" hidden="1" customWidth="1"/>
    <col min="16" max="16" width="9.140625" style="8" hidden="1" customWidth="1"/>
    <col min="17" max="17" width="20" style="7" hidden="1" customWidth="1"/>
    <col min="18" max="18" width="16.42578125" style="7" hidden="1" customWidth="1"/>
    <col min="19" max="19" width="25" style="7" hidden="1" customWidth="1"/>
    <col min="20" max="20" width="16.5703125" style="7" hidden="1" customWidth="1"/>
    <col min="21" max="21" width="28.28515625" style="7" hidden="1" customWidth="1"/>
    <col min="22" max="22" width="12.85546875" style="7" hidden="1" customWidth="1"/>
    <col min="23" max="25" width="9.140625" style="7" hidden="1" customWidth="1"/>
    <col min="26" max="26" width="11.42578125" style="7" hidden="1" customWidth="1"/>
    <col min="27" max="27" width="11" style="7" hidden="1" customWidth="1"/>
    <col min="28" max="28" width="14.7109375" style="7" hidden="1" customWidth="1"/>
    <col min="29" max="30" width="9.140625" style="7" hidden="1" customWidth="1"/>
    <col min="31" max="31" width="13.42578125" style="7" hidden="1" customWidth="1"/>
    <col min="32" max="36" width="9.140625" style="7" hidden="1" customWidth="1"/>
    <col min="37" max="37" width="14.7109375" style="7" hidden="1" customWidth="1"/>
    <col min="38" max="39" width="9.140625" style="7" hidden="1" customWidth="1"/>
    <col min="40" max="40" width="12.7109375" style="7" hidden="1" customWidth="1"/>
    <col min="41" max="41" width="9.140625" hidden="1" customWidth="1"/>
    <col min="42" max="45" width="9.140625" style="7" hidden="1" customWidth="1"/>
    <col min="46" max="46" width="13.42578125" style="7" hidden="1" customWidth="1"/>
    <col min="47" max="47" width="19.85546875" style="8" hidden="1" customWidth="1"/>
    <col min="48" max="48" width="11" style="8" hidden="1" customWidth="1"/>
    <col min="49" max="49" width="14.85546875" style="8" hidden="1" customWidth="1"/>
    <col min="50" max="50" width="16.42578125" style="8" hidden="1" customWidth="1"/>
    <col min="51" max="51" width="9.140625" style="8" hidden="1" customWidth="1"/>
    <col min="52" max="62" width="0" style="36" hidden="1" customWidth="1"/>
    <col min="63" max="118" width="9.140625" style="36"/>
    <col min="119" max="16384" width="9.140625" style="8"/>
  </cols>
  <sheetData>
    <row r="1" spans="1:118" ht="145.15" customHeight="1" thickBot="1" x14ac:dyDescent="0.3">
      <c r="A1" s="1"/>
      <c r="B1" s="2"/>
      <c r="C1" s="3"/>
      <c r="D1" s="2"/>
      <c r="E1" s="4"/>
      <c r="F1" s="4"/>
      <c r="G1" s="5"/>
      <c r="H1" s="2"/>
      <c r="I1" s="2"/>
      <c r="J1" s="2"/>
      <c r="K1" s="2"/>
      <c r="L1" s="2"/>
      <c r="M1" s="2"/>
      <c r="N1" s="6"/>
      <c r="O1" s="11"/>
      <c r="Q1" s="99"/>
      <c r="R1" s="100" t="s">
        <v>0</v>
      </c>
      <c r="S1" s="11"/>
      <c r="U1" s="58"/>
      <c r="V1" s="58"/>
      <c r="W1" s="58"/>
      <c r="X1" s="58"/>
      <c r="Y1" s="58"/>
      <c r="Z1" s="58"/>
      <c r="AA1" s="11"/>
      <c r="AC1" s="59" t="s">
        <v>1</v>
      </c>
      <c r="AD1" s="59"/>
      <c r="AE1" s="59"/>
      <c r="AF1" s="59"/>
      <c r="AG1" s="59"/>
      <c r="AH1" s="59"/>
      <c r="AI1" s="59"/>
      <c r="AJ1" s="59"/>
      <c r="AL1" s="7" t="s">
        <v>28</v>
      </c>
    </row>
    <row r="2" spans="1:118" ht="28.5" customHeight="1" thickBot="1" x14ac:dyDescent="0.25">
      <c r="A2" s="9"/>
      <c r="B2" s="210" t="s">
        <v>39</v>
      </c>
      <c r="C2" s="211"/>
      <c r="D2" s="211"/>
      <c r="E2" s="208"/>
      <c r="F2" s="209"/>
      <c r="G2" s="36"/>
      <c r="H2" s="36"/>
      <c r="L2" s="196" t="s">
        <v>12</v>
      </c>
      <c r="M2" s="197"/>
      <c r="N2" s="166">
        <f>IF(X4=3,0,$E$6-IF($X$4=1,$F$8,IF($X$4=2,$E$6/100*$F$10,0)))</f>
        <v>0</v>
      </c>
      <c r="O2" s="11"/>
      <c r="R2" s="101">
        <v>12</v>
      </c>
      <c r="S2" s="58"/>
      <c r="T2" s="169" t="s">
        <v>180</v>
      </c>
      <c r="U2" s="149" t="s">
        <v>8</v>
      </c>
      <c r="V2" s="60"/>
      <c r="W2" s="169">
        <f>IF(AND(V3=1,W3=1),2,0)</f>
        <v>0</v>
      </c>
      <c r="X2" s="60"/>
      <c r="Y2" s="58"/>
      <c r="Z2" s="58"/>
      <c r="AA2" s="42"/>
      <c r="AC2" s="234" t="s">
        <v>2</v>
      </c>
      <c r="AD2" s="235"/>
      <c r="AE2" s="235"/>
      <c r="AF2" s="235"/>
      <c r="AG2" s="235"/>
      <c r="AH2" s="235"/>
      <c r="AI2" s="235"/>
      <c r="AJ2" s="236"/>
      <c r="AL2" s="282" t="s">
        <v>2</v>
      </c>
      <c r="AM2" s="283"/>
      <c r="AN2" s="283"/>
      <c r="AO2" s="283"/>
      <c r="AP2" s="283"/>
      <c r="AQ2" s="283"/>
      <c r="AR2" s="283"/>
      <c r="AS2" s="283"/>
      <c r="AT2" s="284"/>
      <c r="AV2" s="160"/>
      <c r="AW2" s="170" t="b">
        <f>IFERROR(IF(E12=R8,N8+AW16+AW28+AW40+AW52+AW64+AW76,IF(E12=R7,N8+AW16+AW28+AW40+AW52+AW64,IF(E12=R6,N8+AW16+AW28+AW40+AW52,IF(E12=R5,N8+AW16+AW28+AW40,IF(E12=R4,N8+AW16+AW28,IF(E12=R3,N8+AW16,IF(E12=R2,N8))))))),"")</f>
        <v>0</v>
      </c>
      <c r="AX2" s="170" t="b">
        <f>IF(E12=R8,N10+AX16+AX28+AX40+AX52+AX64+AX76,IF(E12=R7,N10+AX16+AX28+AX40+AX52+AX64,IF(E12=R6,N10+AX16+AX28+AX40+AX52,IF(E12=R5,N10+AX16+AX28+AX40,IF(E12=R4,N10+AX16+AX28,IF(E12=R3,N10+AX16,IF(E12=R2,N10)))))))</f>
        <v>0</v>
      </c>
    </row>
    <row r="3" spans="1:118" ht="4.5" customHeight="1" thickBot="1" x14ac:dyDescent="0.25">
      <c r="A3" s="40"/>
      <c r="B3" s="40"/>
      <c r="C3" s="40"/>
      <c r="D3" s="40"/>
      <c r="E3" s="40"/>
      <c r="F3" s="40"/>
      <c r="G3" s="184"/>
      <c r="H3" s="40"/>
      <c r="I3" s="40"/>
      <c r="J3" s="40"/>
      <c r="K3" s="40"/>
      <c r="L3" s="40"/>
      <c r="M3" s="40"/>
      <c r="N3" s="40"/>
      <c r="O3" s="11"/>
      <c r="R3" s="101">
        <v>24</v>
      </c>
      <c r="S3" s="61"/>
      <c r="T3" s="57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$47,Аркуш1!$M$47,IF($E$2=Аркуш1!$A$53,Аркуш1!$M$53,IF($E$2=Аркуш1!$A$62,Аркуш1!$M$62,IF($E$2=Аркуш1!$A$69,Аркуш1!$M$69,IF($E$2=Аркуш1!$A$77,Аркуш1!$M$77,IF($E$2=Аркуш1!$A$85,Аркуш1!$M$85,IF($E$2=Аркуш1!$A$94,Аркуш1!$M$94,IF($E$2=Аркуш1!$A$103,Аркуш1!$M$103,IF($E$2=Аркуш1!$A$111,Аркуш1!$M$111,IF($E$2=Аркуш1!$A$119,Аркуш1!$M$119,IF($E$2=Аркуш1!$A$127,Аркуш1!$M$127,IF($E$2=Аркуш1!$A$135,Аркуш1!$M$135,IF($E$2=Аркуш1!$A$143,Аркуш1!$M$143,IF($E$2=Аркуш1!$A$146,Аркуш1!$M$146,IF($E$2=Аркуш1!$A$152,Аркуш1!$M$152,IF($E$2=Аркуш1!$A$158,Аркуш1!$M$158,IF($E$2=Аркуш1!$A$167,Аркуш1!$M$167,"")))))))))))))))))))))))))&amp;IF($E$2=Аркуш1!$A$170,Аркуш1!$M$170,"")</f>
        <v/>
      </c>
      <c r="U3" s="168" t="s">
        <v>47</v>
      </c>
      <c r="V3" s="169">
        <f>IF(E2="",0,1)</f>
        <v>0</v>
      </c>
      <c r="W3" s="169">
        <f>IF(E6="",0,1)</f>
        <v>0</v>
      </c>
      <c r="X3" s="169">
        <f>IF(AND(F8=0,F10=0),0,IF(AND(F8&gt;0,F10=""),1,IF(AND(F8=0,F10&gt;0),2,3)))</f>
        <v>0</v>
      </c>
      <c r="Y3" s="58"/>
      <c r="Z3" s="62"/>
      <c r="AA3" s="42"/>
      <c r="AB3" s="63" t="s">
        <v>3</v>
      </c>
      <c r="AC3" s="241" t="s">
        <v>18</v>
      </c>
      <c r="AD3" s="242"/>
      <c r="AE3" s="14" t="s">
        <v>4</v>
      </c>
      <c r="AF3" s="14" t="s">
        <v>5</v>
      </c>
      <c r="AG3" s="243" t="s">
        <v>6</v>
      </c>
      <c r="AH3" s="244"/>
      <c r="AI3" s="243" t="s">
        <v>7</v>
      </c>
      <c r="AJ3" s="244"/>
      <c r="AK3" s="112" t="s">
        <v>3</v>
      </c>
      <c r="AL3" s="241" t="s">
        <v>18</v>
      </c>
      <c r="AM3" s="242"/>
      <c r="AN3" s="14" t="s">
        <v>4</v>
      </c>
      <c r="AO3" s="14" t="s">
        <v>5</v>
      </c>
      <c r="AP3" s="243" t="s">
        <v>6</v>
      </c>
      <c r="AQ3" s="244"/>
      <c r="AR3" s="243" t="s">
        <v>7</v>
      </c>
      <c r="AS3" s="244"/>
      <c r="AT3" s="14" t="s">
        <v>29</v>
      </c>
      <c r="AU3" s="162" t="str">
        <f>IFERROR(-N2+(N8+N10+N12+N6),"")</f>
        <v/>
      </c>
    </row>
    <row r="4" spans="1:118" ht="32.25" customHeight="1" thickBot="1" x14ac:dyDescent="0.3">
      <c r="A4" s="11"/>
      <c r="B4" s="212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$47,Аркуш1!$M$47,IF($E$2=Аркуш1!$A$53,Аркуш1!$M$53,IF($E$2=Аркуш1!$A$62,Аркуш1!$M$62,IF($E$2=Аркуш1!$A$69,Аркуш1!$M$69,IF($E$2=Аркуш1!$A$77,Аркуш1!$M$77,IF($E$2=Аркуш1!$A$85,Аркуш1!$M$85,IF($E$2=Аркуш1!$A$94,Аркуш1!$M$94,IF($E$2=Аркуш1!$A$103,Аркуш1!$M$103,IF($E$2=Аркуш1!$A$111,Аркуш1!$M$111,IF($E$2=Аркуш1!$A$119,Аркуш1!$M$119,IF($E$2=Аркуш1!$A$127,Аркуш1!$M$127,IF($E$2=Аркуш1!$A$135,Аркуш1!$M$135,IF($E$2=Аркуш1!$A$143,Аркуш1!$M$143,IF($E$2=Аркуш1!$A$146,Аркуш1!$M$146,IF($E$2=Аркуш1!$A$152,Аркуш1!$M$152,IF($E$2=Аркуш1!$A$158,Аркуш1!$M$158,IF($E$2=Аркуш1!$A$167,Аркуш1!$M$167,"")))))))))))))))))))))))))&amp;IF($E$2=Аркуш1!$A$170,Аркуш1!$M$170,IF($E$2=Аркуш1!A179,Аркуш1!M179,""))</f>
        <v/>
      </c>
      <c r="C4" s="213"/>
      <c r="D4" s="213"/>
      <c r="E4" s="213"/>
      <c r="F4" s="213"/>
      <c r="G4" s="184"/>
      <c r="H4" s="11"/>
      <c r="I4" s="11"/>
      <c r="J4" s="11"/>
      <c r="K4" s="11"/>
      <c r="L4" s="191" t="s">
        <v>142</v>
      </c>
      <c r="M4" s="192"/>
      <c r="N4" s="165" t="str">
        <f>IF(X4=1,F8/E6,IF(X4=2,E6/100*F10,""))</f>
        <v/>
      </c>
      <c r="O4" s="11"/>
      <c r="R4" s="101">
        <v>36</v>
      </c>
      <c r="S4" s="61"/>
      <c r="T4" s="117">
        <f>IF(T2=E2,IF(AND(E2=T2,Аркуш1!M47=Аркуш1!C48),0,IF(AND(E2=T2,Аркуш1!M47=Аркуш1!C49),0,IF(AND(E2=T2,Аркуш1!M47=Аркуш1!C50),0,IF(AND(E2=T2,Аркуш1!M47=Аркуш1!C51),0,1)))),0)</f>
        <v>0</v>
      </c>
      <c r="U4" s="117">
        <f>IF(T3="Сума авансового платежу перевищує вартість авто",1,IF(T3="Сума авансового платежу дорівнює вартості авто",1,IF(T3="Сума авансового платежу недостатня",1,IF(T3="Сума авансового платежу перевищує допустиму суму аванс по продукту",1,0))))</f>
        <v>0</v>
      </c>
      <c r="V4" s="169">
        <f>IF(F8="",0,1)</f>
        <v>0</v>
      </c>
      <c r="W4" s="169">
        <f>IF(F10="",0,1)</f>
        <v>0</v>
      </c>
      <c r="X4" s="169">
        <f>IF(AND(V4=1,W4=0),1,IF(AND(W4=1,V4=0),2,IF(AND(V4=1,W4=1),3,IF(AND(V4=0,W4=0),4))))</f>
        <v>4</v>
      </c>
      <c r="AA4" s="42"/>
      <c r="AB4" s="64">
        <f ca="1">DATE(YEAR($V$19),MONTH($V$19)+1,DAY(1)-1)</f>
        <v>44104</v>
      </c>
      <c r="AC4" s="245">
        <v>1</v>
      </c>
      <c r="AD4" s="246"/>
      <c r="AE4" s="102" t="e">
        <f>IF($U$2=$X$17,PPMT($E$14/1200,AC4,$E$12,-$N$2))</f>
        <v>#VALUE!</v>
      </c>
      <c r="AF4" s="103"/>
      <c r="AG4" s="247" t="e">
        <f>IF($AE$4=0,$N$2*($E$14/100)*(AB4-$V$19+1)/360,IPMT($E$14/1200,AC4,$E$12,-$N$2))</f>
        <v>#VALUE!</v>
      </c>
      <c r="AH4" s="248"/>
      <c r="AI4" s="249" t="e">
        <f>AG4+AE4</f>
        <v>#VALUE!</v>
      </c>
      <c r="AJ4" s="250"/>
      <c r="AK4" s="43">
        <f ca="1">DATE(YEAR($V$19),MONTH($V$19)+1,DAY(1)-1)</f>
        <v>44104</v>
      </c>
      <c r="AL4" s="245">
        <v>1</v>
      </c>
      <c r="AM4" s="246"/>
      <c r="AN4" s="113" t="e">
        <f ca="1">IF($V$20&gt;15,0,$N$2/$E$12)</f>
        <v>#DIV/0!</v>
      </c>
      <c r="AO4" s="114"/>
      <c r="AP4" s="285" t="e">
        <f ca="1">IF(AN4=0,$N$2*($E$14/100)*(AK4-$V$19+1)/360,$N$2*$E$14/100*31/360)</f>
        <v>#DIV/0!</v>
      </c>
      <c r="AQ4" s="286"/>
      <c r="AR4" s="287" t="e">
        <f ca="1">AP4</f>
        <v>#DIV/0!</v>
      </c>
      <c r="AS4" s="288"/>
      <c r="AT4" s="114"/>
      <c r="AU4" s="160">
        <f t="shared" ref="AU4:AU51" si="0">IFERROR(AI4+AW4+AX4,0)</f>
        <v>0</v>
      </c>
    </row>
    <row r="5" spans="1:118" ht="4.5" customHeight="1" thickBot="1" x14ac:dyDescent="0.3">
      <c r="A5" s="36"/>
      <c r="B5" s="40"/>
      <c r="C5" s="184"/>
      <c r="D5" s="184"/>
      <c r="E5" s="184"/>
      <c r="F5" s="184"/>
      <c r="G5" s="184"/>
      <c r="H5" s="11"/>
      <c r="L5" s="36"/>
      <c r="M5" s="36"/>
      <c r="N5" s="36"/>
      <c r="R5" s="104">
        <v>48</v>
      </c>
      <c r="S5" s="11"/>
      <c r="T5" s="60"/>
      <c r="U5" s="11"/>
      <c r="V5" s="60"/>
      <c r="W5" s="62"/>
      <c r="X5" s="60"/>
      <c r="Y5" s="58"/>
      <c r="Z5" s="11"/>
      <c r="AA5" s="42"/>
      <c r="AB5" s="64">
        <f t="shared" ref="AB5:AB68" ca="1" si="1">IF(AC5="","",DATE(YEAR(AB4),MONTH(AB4)+2,DAY(1)-1))</f>
        <v>44135</v>
      </c>
      <c r="AC5" s="237">
        <v>2</v>
      </c>
      <c r="AD5" s="238"/>
      <c r="AE5" s="102" t="e">
        <f t="shared" ref="AE5:AE36" si="2">IF($AE$4=0,PPMT($E$14/1200,AC4,$E$12,-$N$2),PPMT($E$14/1200,AC5,$E$12,-$N$2))</f>
        <v>#VALUE!</v>
      </c>
      <c r="AF5" s="103"/>
      <c r="AG5" s="239" t="e">
        <f t="shared" ref="AG5:AG36" si="3">IF($AE$4=0,IPMT($E$14/1200,AC4,$E$12,-$N$2),IPMT($E$14/1200,AC5,$E$12,-$N$2))</f>
        <v>#VALUE!</v>
      </c>
      <c r="AH5" s="240"/>
      <c r="AI5" s="232" t="e">
        <f>AG5+AE5</f>
        <v>#VALUE!</v>
      </c>
      <c r="AJ5" s="233"/>
      <c r="AK5" s="43">
        <f t="shared" ref="AK5:AK68" ca="1" si="4">IF(AL5="","",DATE(YEAR(AK4),MONTH(AK4)+2,DAY(1)-1))</f>
        <v>44135</v>
      </c>
      <c r="AL5" s="237">
        <v>2</v>
      </c>
      <c r="AM5" s="238"/>
      <c r="AN5" s="113" t="e">
        <f t="shared" ref="AN5:AN36" si="5">$N$2/$E$12</f>
        <v>#DIV/0!</v>
      </c>
      <c r="AO5" s="114"/>
      <c r="AP5" s="289" t="e">
        <f t="shared" ref="AP5:AP36" ca="1" si="6">AT5*$E$14/100*(AK5-AK4)/360</f>
        <v>#DIV/0!</v>
      </c>
      <c r="AQ5" s="290"/>
      <c r="AR5" s="280" t="e">
        <f t="shared" ref="AR5:AR68" ca="1" si="7">AN5+AP5</f>
        <v>#DIV/0!</v>
      </c>
      <c r="AS5" s="281"/>
      <c r="AT5" s="114" t="e">
        <f ca="1">$N$2-AN4</f>
        <v>#DIV/0!</v>
      </c>
      <c r="AU5" s="160">
        <f t="shared" si="0"/>
        <v>0</v>
      </c>
    </row>
    <row r="6" spans="1:118" ht="16.5" customHeight="1" thickBot="1" x14ac:dyDescent="0.3">
      <c r="A6" s="36"/>
      <c r="B6" s="214" t="s">
        <v>137</v>
      </c>
      <c r="C6" s="215"/>
      <c r="D6" s="216"/>
      <c r="E6" s="208"/>
      <c r="F6" s="209"/>
      <c r="G6" s="36"/>
      <c r="H6" s="11"/>
      <c r="L6" s="191" t="s">
        <v>145</v>
      </c>
      <c r="M6" s="192"/>
      <c r="N6" s="165" t="str">
        <f>IF(E14="","",S33*N2)</f>
        <v/>
      </c>
      <c r="R6" s="105">
        <v>60</v>
      </c>
      <c r="S6" s="11"/>
      <c r="T6" s="60"/>
      <c r="U6" s="11"/>
      <c r="V6" s="11"/>
      <c r="W6" s="62"/>
      <c r="X6" s="60"/>
      <c r="Y6" s="58"/>
      <c r="Z6" s="11"/>
      <c r="AA6" s="42"/>
      <c r="AB6" s="64">
        <f t="shared" ca="1" si="1"/>
        <v>44165</v>
      </c>
      <c r="AC6" s="237">
        <v>3</v>
      </c>
      <c r="AD6" s="238"/>
      <c r="AE6" s="102" t="e">
        <f t="shared" si="2"/>
        <v>#VALUE!</v>
      </c>
      <c r="AF6" s="103"/>
      <c r="AG6" s="239" t="e">
        <f t="shared" si="3"/>
        <v>#VALUE!</v>
      </c>
      <c r="AH6" s="240"/>
      <c r="AI6" s="232" t="e">
        <f t="shared" ref="AI6:AI69" si="8">AG6+AE6</f>
        <v>#VALUE!</v>
      </c>
      <c r="AJ6" s="233"/>
      <c r="AK6" s="43">
        <f t="shared" ca="1" si="4"/>
        <v>44165</v>
      </c>
      <c r="AL6" s="237">
        <v>3</v>
      </c>
      <c r="AM6" s="238"/>
      <c r="AN6" s="113" t="e">
        <f t="shared" si="5"/>
        <v>#DIV/0!</v>
      </c>
      <c r="AO6" s="114"/>
      <c r="AP6" s="289" t="e">
        <f t="shared" ca="1" si="6"/>
        <v>#DIV/0!</v>
      </c>
      <c r="AQ6" s="290"/>
      <c r="AR6" s="280" t="e">
        <f t="shared" ca="1" si="7"/>
        <v>#DIV/0!</v>
      </c>
      <c r="AS6" s="281"/>
      <c r="AT6" s="114" t="e">
        <f t="shared" ref="AT6:AT69" ca="1" si="9">AT5-AN5</f>
        <v>#DIV/0!</v>
      </c>
      <c r="AU6" s="160">
        <f t="shared" si="0"/>
        <v>0</v>
      </c>
    </row>
    <row r="7" spans="1:118" ht="6" customHeight="1" thickBot="1" x14ac:dyDescent="0.3">
      <c r="A7" s="36"/>
      <c r="B7" s="36"/>
      <c r="C7" s="36"/>
      <c r="D7" s="36"/>
      <c r="E7" s="36"/>
      <c r="F7" s="36"/>
      <c r="G7" s="36"/>
      <c r="H7" s="36"/>
      <c r="J7" s="36"/>
      <c r="K7" s="36"/>
      <c r="L7" s="36"/>
      <c r="M7" s="36"/>
      <c r="N7" s="36"/>
      <c r="R7" s="101">
        <v>72</v>
      </c>
      <c r="S7" s="11"/>
      <c r="T7" s="65"/>
      <c r="U7" s="65"/>
      <c r="V7" s="65"/>
      <c r="W7" s="11"/>
      <c r="X7" s="60"/>
      <c r="Y7" s="58"/>
      <c r="Z7" s="11"/>
      <c r="AA7" s="42"/>
      <c r="AB7" s="64">
        <f t="shared" ca="1" si="1"/>
        <v>44196</v>
      </c>
      <c r="AC7" s="237">
        <v>4</v>
      </c>
      <c r="AD7" s="238"/>
      <c r="AE7" s="102" t="e">
        <f t="shared" si="2"/>
        <v>#VALUE!</v>
      </c>
      <c r="AF7" s="103"/>
      <c r="AG7" s="239" t="e">
        <f t="shared" si="3"/>
        <v>#VALUE!</v>
      </c>
      <c r="AH7" s="240"/>
      <c r="AI7" s="232" t="e">
        <f t="shared" si="8"/>
        <v>#VALUE!</v>
      </c>
      <c r="AJ7" s="233"/>
      <c r="AK7" s="43">
        <f t="shared" ca="1" si="4"/>
        <v>44196</v>
      </c>
      <c r="AL7" s="237">
        <v>4</v>
      </c>
      <c r="AM7" s="238"/>
      <c r="AN7" s="113" t="e">
        <f t="shared" si="5"/>
        <v>#DIV/0!</v>
      </c>
      <c r="AO7" s="114"/>
      <c r="AP7" s="289" t="e">
        <f t="shared" ca="1" si="6"/>
        <v>#DIV/0!</v>
      </c>
      <c r="AQ7" s="290"/>
      <c r="AR7" s="280" t="e">
        <f t="shared" ca="1" si="7"/>
        <v>#DIV/0!</v>
      </c>
      <c r="AS7" s="281"/>
      <c r="AT7" s="114" t="e">
        <f t="shared" ca="1" si="9"/>
        <v>#DIV/0!</v>
      </c>
      <c r="AU7" s="160">
        <f t="shared" si="0"/>
        <v>0</v>
      </c>
    </row>
    <row r="8" spans="1:118" ht="17.25" customHeight="1" thickBot="1" x14ac:dyDescent="0.3">
      <c r="A8" s="36"/>
      <c r="B8" s="217" t="s">
        <v>138</v>
      </c>
      <c r="C8" s="218"/>
      <c r="D8" s="219"/>
      <c r="E8" s="148" t="s">
        <v>139</v>
      </c>
      <c r="F8" s="155"/>
      <c r="G8" s="36"/>
      <c r="H8" s="36"/>
      <c r="L8" s="191" t="str">
        <f>IF(E2=Аркуш1!R16,"Страхування КАСКО на два роки (грн)","Страхування КАСКО, щорічно (грн)")</f>
        <v>Страхування КАСКО, щорічно (грн)</v>
      </c>
      <c r="M8" s="192"/>
      <c r="N8" s="165">
        <f>IFERROR(E6*T33+IF(OR(E2="Доступний",E2="Kredo Hyundai SE"),AY16,0)+IF(E2="Kredo Hyundai SE",AY28,0),"")</f>
        <v>0</v>
      </c>
      <c r="R8" s="106">
        <v>84</v>
      </c>
      <c r="S8" s="11"/>
      <c r="T8" s="11"/>
      <c r="U8" s="11"/>
      <c r="V8" s="11"/>
      <c r="W8" s="11"/>
      <c r="X8" s="11"/>
      <c r="Y8" s="11"/>
      <c r="Z8" s="11"/>
      <c r="AA8" s="42"/>
      <c r="AB8" s="64">
        <f t="shared" ca="1" si="1"/>
        <v>44227</v>
      </c>
      <c r="AC8" s="237">
        <v>5</v>
      </c>
      <c r="AD8" s="238"/>
      <c r="AE8" s="102" t="e">
        <f t="shared" si="2"/>
        <v>#VALUE!</v>
      </c>
      <c r="AF8" s="103"/>
      <c r="AG8" s="239" t="e">
        <f t="shared" si="3"/>
        <v>#VALUE!</v>
      </c>
      <c r="AH8" s="240"/>
      <c r="AI8" s="232" t="e">
        <f t="shared" si="8"/>
        <v>#VALUE!</v>
      </c>
      <c r="AJ8" s="233"/>
      <c r="AK8" s="43">
        <f t="shared" ca="1" si="4"/>
        <v>44227</v>
      </c>
      <c r="AL8" s="237">
        <v>5</v>
      </c>
      <c r="AM8" s="238"/>
      <c r="AN8" s="113" t="e">
        <f t="shared" si="5"/>
        <v>#DIV/0!</v>
      </c>
      <c r="AO8" s="114"/>
      <c r="AP8" s="289" t="e">
        <f t="shared" ca="1" si="6"/>
        <v>#DIV/0!</v>
      </c>
      <c r="AQ8" s="290"/>
      <c r="AR8" s="280" t="e">
        <f t="shared" ca="1" si="7"/>
        <v>#DIV/0!</v>
      </c>
      <c r="AS8" s="281"/>
      <c r="AT8" s="114" t="e">
        <f t="shared" ca="1" si="9"/>
        <v>#DIV/0!</v>
      </c>
      <c r="AU8" s="160">
        <f t="shared" si="0"/>
        <v>0</v>
      </c>
    </row>
    <row r="9" spans="1:118" ht="15" customHeight="1" thickBot="1" x14ac:dyDescent="0.3">
      <c r="A9" s="36"/>
      <c r="B9" s="220"/>
      <c r="C9" s="221"/>
      <c r="D9" s="222"/>
      <c r="E9" s="226" t="s">
        <v>141</v>
      </c>
      <c r="F9" s="227"/>
      <c r="G9" s="36"/>
      <c r="H9" s="11"/>
      <c r="I9" s="11"/>
      <c r="J9" s="11"/>
      <c r="K9" s="11"/>
      <c r="L9" s="11"/>
      <c r="M9" s="11"/>
      <c r="N9" s="11"/>
      <c r="O9" s="11"/>
      <c r="S9" s="11"/>
      <c r="T9" s="11"/>
      <c r="U9" s="11"/>
      <c r="V9" s="11"/>
      <c r="W9" s="11"/>
      <c r="X9" s="11"/>
      <c r="Y9" s="11"/>
      <c r="AA9" s="42"/>
      <c r="AB9" s="64">
        <f t="shared" ca="1" si="1"/>
        <v>44255</v>
      </c>
      <c r="AC9" s="237">
        <v>6</v>
      </c>
      <c r="AD9" s="238"/>
      <c r="AE9" s="102" t="e">
        <f t="shared" si="2"/>
        <v>#VALUE!</v>
      </c>
      <c r="AF9" s="103"/>
      <c r="AG9" s="239" t="e">
        <f t="shared" si="3"/>
        <v>#VALUE!</v>
      </c>
      <c r="AH9" s="240"/>
      <c r="AI9" s="232" t="e">
        <f t="shared" si="8"/>
        <v>#VALUE!</v>
      </c>
      <c r="AJ9" s="233"/>
      <c r="AK9" s="43">
        <f t="shared" ca="1" si="4"/>
        <v>44255</v>
      </c>
      <c r="AL9" s="237">
        <v>6</v>
      </c>
      <c r="AM9" s="238"/>
      <c r="AN9" s="113" t="e">
        <f t="shared" si="5"/>
        <v>#DIV/0!</v>
      </c>
      <c r="AO9" s="114"/>
      <c r="AP9" s="289" t="e">
        <f t="shared" ca="1" si="6"/>
        <v>#DIV/0!</v>
      </c>
      <c r="AQ9" s="290"/>
      <c r="AR9" s="280" t="e">
        <f t="shared" ca="1" si="7"/>
        <v>#DIV/0!</v>
      </c>
      <c r="AS9" s="281"/>
      <c r="AT9" s="114" t="e">
        <f t="shared" ca="1" si="9"/>
        <v>#DIV/0!</v>
      </c>
      <c r="AU9" s="160">
        <f t="shared" si="0"/>
        <v>0</v>
      </c>
    </row>
    <row r="10" spans="1:118" ht="16.5" customHeight="1" thickBot="1" x14ac:dyDescent="0.3">
      <c r="A10" s="36"/>
      <c r="B10" s="223"/>
      <c r="C10" s="224"/>
      <c r="D10" s="225"/>
      <c r="E10" s="148" t="s">
        <v>140</v>
      </c>
      <c r="F10" s="159"/>
      <c r="G10" s="36"/>
      <c r="H10" s="11"/>
      <c r="L10" s="191" t="s">
        <v>197</v>
      </c>
      <c r="M10" s="192"/>
      <c r="N10" s="164" t="str">
        <f>IF(E12=0,"",N2*R12)</f>
        <v/>
      </c>
      <c r="O10" s="11"/>
      <c r="S10" s="11"/>
      <c r="T10" s="11"/>
      <c r="U10" s="11"/>
      <c r="V10" s="11"/>
      <c r="W10" s="11"/>
      <c r="X10" s="11"/>
      <c r="Y10" s="11"/>
      <c r="Z10" s="11"/>
      <c r="AA10" s="42"/>
      <c r="AB10" s="64">
        <f t="shared" ca="1" si="1"/>
        <v>44286</v>
      </c>
      <c r="AC10" s="237">
        <v>7</v>
      </c>
      <c r="AD10" s="238"/>
      <c r="AE10" s="102" t="e">
        <f t="shared" si="2"/>
        <v>#VALUE!</v>
      </c>
      <c r="AF10" s="103"/>
      <c r="AG10" s="239" t="e">
        <f t="shared" si="3"/>
        <v>#VALUE!</v>
      </c>
      <c r="AH10" s="240"/>
      <c r="AI10" s="232" t="e">
        <f t="shared" si="8"/>
        <v>#VALUE!</v>
      </c>
      <c r="AJ10" s="233"/>
      <c r="AK10" s="43">
        <f t="shared" ca="1" si="4"/>
        <v>44286</v>
      </c>
      <c r="AL10" s="237">
        <v>7</v>
      </c>
      <c r="AM10" s="238"/>
      <c r="AN10" s="113" t="e">
        <f t="shared" si="5"/>
        <v>#DIV/0!</v>
      </c>
      <c r="AO10" s="114"/>
      <c r="AP10" s="289" t="e">
        <f t="shared" ca="1" si="6"/>
        <v>#DIV/0!</v>
      </c>
      <c r="AQ10" s="290"/>
      <c r="AR10" s="280" t="e">
        <f t="shared" ca="1" si="7"/>
        <v>#DIV/0!</v>
      </c>
      <c r="AS10" s="281"/>
      <c r="AT10" s="114" t="e">
        <f t="shared" ca="1" si="9"/>
        <v>#DIV/0!</v>
      </c>
      <c r="AU10" s="160">
        <f t="shared" si="0"/>
        <v>0</v>
      </c>
    </row>
    <row r="11" spans="1:118" ht="9" customHeight="1" thickBot="1" x14ac:dyDescent="0.3">
      <c r="A11" s="36"/>
      <c r="B11" s="36"/>
      <c r="C11" s="36"/>
      <c r="D11" s="36"/>
      <c r="E11" s="36"/>
      <c r="F11" s="36"/>
      <c r="G11" s="36"/>
      <c r="H11" s="11"/>
      <c r="I11" s="11"/>
      <c r="J11" s="11"/>
      <c r="K11" s="11"/>
      <c r="L11" s="11"/>
      <c r="M11" s="11"/>
      <c r="N11" s="11"/>
      <c r="O11" s="11"/>
      <c r="R11" s="15" t="s">
        <v>30</v>
      </c>
      <c r="S11" s="66"/>
      <c r="T11" s="11"/>
      <c r="U11" s="11"/>
      <c r="V11" s="11"/>
      <c r="W11" s="11"/>
      <c r="X11" s="11"/>
      <c r="Y11" s="11"/>
      <c r="Z11" s="11"/>
      <c r="AA11" s="42"/>
      <c r="AB11" s="64">
        <f t="shared" ca="1" si="1"/>
        <v>44316</v>
      </c>
      <c r="AC11" s="237">
        <v>8</v>
      </c>
      <c r="AD11" s="238"/>
      <c r="AE11" s="102" t="e">
        <f t="shared" si="2"/>
        <v>#VALUE!</v>
      </c>
      <c r="AF11" s="103"/>
      <c r="AG11" s="239" t="e">
        <f t="shared" si="3"/>
        <v>#VALUE!</v>
      </c>
      <c r="AH11" s="240"/>
      <c r="AI11" s="232" t="e">
        <f t="shared" si="8"/>
        <v>#VALUE!</v>
      </c>
      <c r="AJ11" s="233"/>
      <c r="AK11" s="43">
        <f t="shared" ca="1" si="4"/>
        <v>44316</v>
      </c>
      <c r="AL11" s="237">
        <v>8</v>
      </c>
      <c r="AM11" s="238"/>
      <c r="AN11" s="113" t="e">
        <f t="shared" si="5"/>
        <v>#DIV/0!</v>
      </c>
      <c r="AO11" s="114"/>
      <c r="AP11" s="289" t="e">
        <f t="shared" ca="1" si="6"/>
        <v>#DIV/0!</v>
      </c>
      <c r="AQ11" s="290"/>
      <c r="AR11" s="280" t="e">
        <f t="shared" ca="1" si="7"/>
        <v>#DIV/0!</v>
      </c>
      <c r="AS11" s="281"/>
      <c r="AT11" s="114" t="e">
        <f t="shared" ca="1" si="9"/>
        <v>#DIV/0!</v>
      </c>
      <c r="AU11" s="160">
        <f t="shared" si="0"/>
        <v>0</v>
      </c>
    </row>
    <row r="12" spans="1:118" ht="18" customHeight="1" thickBot="1" x14ac:dyDescent="0.3">
      <c r="A12" s="36"/>
      <c r="B12" s="191" t="s">
        <v>200</v>
      </c>
      <c r="C12" s="192"/>
      <c r="D12" s="192"/>
      <c r="E12" s="228"/>
      <c r="F12" s="229"/>
      <c r="G12" s="41"/>
      <c r="H12" s="41"/>
      <c r="I12" s="41"/>
      <c r="J12" s="41"/>
      <c r="K12" s="41"/>
      <c r="L12" s="191" t="s">
        <v>143</v>
      </c>
      <c r="M12" s="192"/>
      <c r="N12" s="165" t="str">
        <f>IF(E12=0,"",3085)</f>
        <v/>
      </c>
      <c r="O12" s="11"/>
      <c r="Q12" s="67"/>
      <c r="R12" s="115">
        <f>IF(E2=Аркуш1!A3,Аркуш1!L4,IF(E2=Аркуш1!A11,Аркуш1!L12,IF(E2=Аркуш1!A20,Аркуш1!L21,IF(E2=Аркуш1!A23,Аркуш1!L24,IF(E2=Аркуш1!A31,Аркуш1!L32,IF(E2=Аркуш1!A39,Аркуш1!L40,IF(E2=Аркуш1!A47,Аркуш1!L48,IF(E2=Аркуш1!A53,Аркуш1!L54))))))))+IF(E2=Аркуш1!A62,Аркуш1!L63,IF(E2=Аркуш1!A69,Аркуш1!L70,IF(E2=Аркуш1!A77,Аркуш1!L78,IF(E2=Аркуш1!A85,Аркуш1!L86,IF(E2=Аркуш1!A94,Аркуш1!L95,IF(E2=Аркуш1!A103,Аркуш1!L104,IF(E2=Аркуш1!A111,Аркуш1!L112,IF(E2=Аркуш1!A119,Аркуш1!L120))))))))+IF(E2=Аркуш1!A127,Аркуш1!L128,IF(E2=Аркуш1!A135,Аркуш1!L136,IF(E2=Аркуш1!A143,Аркуш1!L144,IF(E2=Аркуш1!A146,Аркуш1!L147,IF(E2=Аркуш1!A152,Аркуш1!L153,IF(E2=Аркуш1!A158,Аркуш1!L159,IF(E2=Аркуш1!A167,Аркуш1!L168,IF(E2=Аркуш1!A170,Аркуш1!L171,IF(E2=Аркуш1!A179,Аркуш1!L180)))))))))</f>
        <v>0</v>
      </c>
      <c r="S12" s="67"/>
      <c r="T12" s="67"/>
      <c r="U12" s="67"/>
      <c r="AA12" s="42"/>
      <c r="AB12" s="43">
        <f t="shared" ca="1" si="1"/>
        <v>44347</v>
      </c>
      <c r="AC12" s="237">
        <v>9</v>
      </c>
      <c r="AD12" s="238"/>
      <c r="AE12" s="102" t="e">
        <f t="shared" si="2"/>
        <v>#VALUE!</v>
      </c>
      <c r="AF12" s="103"/>
      <c r="AG12" s="239" t="e">
        <f t="shared" si="3"/>
        <v>#VALUE!</v>
      </c>
      <c r="AH12" s="240"/>
      <c r="AI12" s="232" t="e">
        <f t="shared" si="8"/>
        <v>#VALUE!</v>
      </c>
      <c r="AJ12" s="233"/>
      <c r="AK12" s="43">
        <f t="shared" ca="1" si="4"/>
        <v>44347</v>
      </c>
      <c r="AL12" s="237">
        <v>9</v>
      </c>
      <c r="AM12" s="238"/>
      <c r="AN12" s="113" t="e">
        <f t="shared" si="5"/>
        <v>#DIV/0!</v>
      </c>
      <c r="AO12" s="114"/>
      <c r="AP12" s="289" t="e">
        <f t="shared" ca="1" si="6"/>
        <v>#DIV/0!</v>
      </c>
      <c r="AQ12" s="290"/>
      <c r="AR12" s="280" t="e">
        <f t="shared" ca="1" si="7"/>
        <v>#DIV/0!</v>
      </c>
      <c r="AS12" s="281"/>
      <c r="AT12" s="114" t="e">
        <f t="shared" ca="1" si="9"/>
        <v>#DIV/0!</v>
      </c>
      <c r="AU12" s="160">
        <f t="shared" si="0"/>
        <v>0</v>
      </c>
    </row>
    <row r="13" spans="1:118" s="16" customFormat="1" ht="5.25" customHeight="1" thickBot="1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11"/>
      <c r="Q13" s="68"/>
      <c r="R13" s="116">
        <f>IF(R12=0,0%,5.99%)</f>
        <v>0</v>
      </c>
      <c r="S13" s="68"/>
      <c r="T13" s="68"/>
      <c r="U13" s="68"/>
      <c r="V13" s="7"/>
      <c r="W13" s="7"/>
      <c r="X13" s="7"/>
      <c r="Y13" s="7"/>
      <c r="Z13" s="7"/>
      <c r="AA13" s="42"/>
      <c r="AB13" s="43">
        <f t="shared" ca="1" si="1"/>
        <v>44377</v>
      </c>
      <c r="AC13" s="237">
        <v>10</v>
      </c>
      <c r="AD13" s="238"/>
      <c r="AE13" s="102" t="e">
        <f t="shared" si="2"/>
        <v>#VALUE!</v>
      </c>
      <c r="AF13" s="103"/>
      <c r="AG13" s="239" t="e">
        <f t="shared" si="3"/>
        <v>#VALUE!</v>
      </c>
      <c r="AH13" s="240"/>
      <c r="AI13" s="232" t="e">
        <f t="shared" si="8"/>
        <v>#VALUE!</v>
      </c>
      <c r="AJ13" s="233"/>
      <c r="AK13" s="43">
        <f t="shared" ca="1" si="4"/>
        <v>44377</v>
      </c>
      <c r="AL13" s="237">
        <v>10</v>
      </c>
      <c r="AM13" s="238"/>
      <c r="AN13" s="113" t="e">
        <f t="shared" si="5"/>
        <v>#DIV/0!</v>
      </c>
      <c r="AO13" s="114"/>
      <c r="AP13" s="289" t="e">
        <f t="shared" ca="1" si="6"/>
        <v>#DIV/0!</v>
      </c>
      <c r="AQ13" s="290"/>
      <c r="AR13" s="280" t="e">
        <f t="shared" ca="1" si="7"/>
        <v>#DIV/0!</v>
      </c>
      <c r="AS13" s="281"/>
      <c r="AT13" s="114" t="e">
        <f t="shared" ca="1" si="9"/>
        <v>#DIV/0!</v>
      </c>
      <c r="AU13" s="160">
        <f t="shared" si="0"/>
        <v>0</v>
      </c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</row>
    <row r="14" spans="1:118" ht="19.5" customHeight="1" thickBot="1" x14ac:dyDescent="0.3">
      <c r="A14" s="36"/>
      <c r="B14" s="191" t="s">
        <v>9</v>
      </c>
      <c r="C14" s="192"/>
      <c r="D14" s="195"/>
      <c r="E14" s="193" t="str">
        <f>IF(T4=1,"",IF(U4=1,"",IF(R33=0,"",R33)))</f>
        <v/>
      </c>
      <c r="F14" s="194"/>
      <c r="G14" s="36"/>
      <c r="H14" s="36"/>
      <c r="J14" s="36"/>
      <c r="K14" s="36"/>
      <c r="L14" s="191" t="s">
        <v>196</v>
      </c>
      <c r="M14" s="192"/>
      <c r="N14" s="165" t="str">
        <f>IF(E16="","",AG90)</f>
        <v/>
      </c>
      <c r="O14" s="40"/>
      <c r="Q14" s="11"/>
      <c r="R14" s="7" t="s">
        <v>12</v>
      </c>
      <c r="T14" s="11"/>
      <c r="U14" s="11"/>
      <c r="X14" s="56" t="s">
        <v>10</v>
      </c>
      <c r="AA14" s="42"/>
      <c r="AB14" s="43">
        <f t="shared" ca="1" si="1"/>
        <v>44408</v>
      </c>
      <c r="AC14" s="237">
        <v>11</v>
      </c>
      <c r="AD14" s="238"/>
      <c r="AE14" s="102" t="e">
        <f t="shared" si="2"/>
        <v>#VALUE!</v>
      </c>
      <c r="AF14" s="103"/>
      <c r="AG14" s="239" t="e">
        <f t="shared" si="3"/>
        <v>#VALUE!</v>
      </c>
      <c r="AH14" s="240"/>
      <c r="AI14" s="232" t="e">
        <f t="shared" si="8"/>
        <v>#VALUE!</v>
      </c>
      <c r="AJ14" s="233"/>
      <c r="AK14" s="43">
        <f t="shared" ca="1" si="4"/>
        <v>44408</v>
      </c>
      <c r="AL14" s="237">
        <v>11</v>
      </c>
      <c r="AM14" s="238"/>
      <c r="AN14" s="113" t="e">
        <f t="shared" si="5"/>
        <v>#DIV/0!</v>
      </c>
      <c r="AO14" s="114"/>
      <c r="AP14" s="289" t="e">
        <f t="shared" ca="1" si="6"/>
        <v>#DIV/0!</v>
      </c>
      <c r="AQ14" s="290"/>
      <c r="AR14" s="280" t="e">
        <f t="shared" ca="1" si="7"/>
        <v>#DIV/0!</v>
      </c>
      <c r="AS14" s="281"/>
      <c r="AT14" s="114" t="e">
        <f t="shared" ca="1" si="9"/>
        <v>#DIV/0!</v>
      </c>
      <c r="AU14" s="160">
        <f t="shared" si="0"/>
        <v>0</v>
      </c>
    </row>
    <row r="15" spans="1:118" s="16" customFormat="1" ht="8.25" customHeight="1" thickBot="1" x14ac:dyDescent="0.3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1"/>
      <c r="Q15" s="11" t="s">
        <v>22</v>
      </c>
      <c r="R15" s="69">
        <f>$E$6-IF($X$4=1,$F$8,IF($X$4=2,$E$6/100*$F$10,0))+$N$8</f>
        <v>0</v>
      </c>
      <c r="S15" s="7"/>
      <c r="T15" s="11"/>
      <c r="U15" s="11"/>
      <c r="V15" s="7"/>
      <c r="W15" s="7"/>
      <c r="X15" s="70" t="s">
        <v>11</v>
      </c>
      <c r="Y15" s="7"/>
      <c r="Z15" s="7"/>
      <c r="AA15" s="42"/>
      <c r="AB15" s="43">
        <f t="shared" ca="1" si="1"/>
        <v>44439</v>
      </c>
      <c r="AC15" s="237">
        <v>12</v>
      </c>
      <c r="AD15" s="238"/>
      <c r="AE15" s="102" t="e">
        <f t="shared" si="2"/>
        <v>#VALUE!</v>
      </c>
      <c r="AF15" s="103"/>
      <c r="AG15" s="239" t="e">
        <f t="shared" si="3"/>
        <v>#VALUE!</v>
      </c>
      <c r="AH15" s="240"/>
      <c r="AI15" s="232" t="e">
        <f t="shared" si="8"/>
        <v>#VALUE!</v>
      </c>
      <c r="AJ15" s="233"/>
      <c r="AK15" s="43">
        <f t="shared" ca="1" si="4"/>
        <v>44439</v>
      </c>
      <c r="AL15" s="237">
        <v>12</v>
      </c>
      <c r="AM15" s="238"/>
      <c r="AN15" s="113" t="e">
        <f t="shared" si="5"/>
        <v>#DIV/0!</v>
      </c>
      <c r="AO15" s="114"/>
      <c r="AP15" s="289" t="e">
        <f t="shared" ca="1" si="6"/>
        <v>#DIV/0!</v>
      </c>
      <c r="AQ15" s="290"/>
      <c r="AR15" s="280" t="e">
        <f t="shared" ca="1" si="7"/>
        <v>#DIV/0!</v>
      </c>
      <c r="AS15" s="281"/>
      <c r="AT15" s="114" t="e">
        <f t="shared" ca="1" si="9"/>
        <v>#DIV/0!</v>
      </c>
      <c r="AU15" s="160">
        <f t="shared" si="0"/>
        <v>0</v>
      </c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</row>
    <row r="16" spans="1:118" ht="44.25" customHeight="1" thickBot="1" x14ac:dyDescent="0.3">
      <c r="A16" s="11"/>
      <c r="B16" s="198" t="s">
        <v>199</v>
      </c>
      <c r="C16" s="199"/>
      <c r="D16" s="200"/>
      <c r="E16" s="204" t="str">
        <f>IFERROR(AI4,"")</f>
        <v/>
      </c>
      <c r="F16" s="205"/>
      <c r="G16" s="36"/>
      <c r="H16" s="36"/>
      <c r="L16" s="230" t="s">
        <v>202</v>
      </c>
      <c r="M16" s="231"/>
      <c r="N16" s="185" t="str">
        <f>IFERROR(IF(N12="","",AW2+N12+AX2+N2+N14+N6),"")</f>
        <v/>
      </c>
      <c r="Q16" s="11" t="s">
        <v>23</v>
      </c>
      <c r="R16" s="71">
        <f>$E$6-IF($X$4=1,$F$8,IF($X$4=2,$E$6/100*$F$10))</f>
        <v>0</v>
      </c>
      <c r="T16" s="11"/>
      <c r="U16" s="11"/>
      <c r="AA16" s="42"/>
      <c r="AB16" s="43">
        <f t="shared" ca="1" si="1"/>
        <v>44469</v>
      </c>
      <c r="AC16" s="237">
        <v>13</v>
      </c>
      <c r="AD16" s="238"/>
      <c r="AE16" s="102" t="e">
        <f t="shared" si="2"/>
        <v>#VALUE!</v>
      </c>
      <c r="AF16" s="103"/>
      <c r="AG16" s="239" t="e">
        <f t="shared" si="3"/>
        <v>#VALUE!</v>
      </c>
      <c r="AH16" s="240"/>
      <c r="AI16" s="232" t="e">
        <f t="shared" si="8"/>
        <v>#VALUE!</v>
      </c>
      <c r="AJ16" s="233"/>
      <c r="AK16" s="43">
        <f t="shared" ca="1" si="4"/>
        <v>44469</v>
      </c>
      <c r="AL16" s="237">
        <v>13</v>
      </c>
      <c r="AM16" s="238"/>
      <c r="AN16" s="113" t="e">
        <f t="shared" si="5"/>
        <v>#DIV/0!</v>
      </c>
      <c r="AO16" s="114"/>
      <c r="AP16" s="289" t="e">
        <f t="shared" ca="1" si="6"/>
        <v>#DIV/0!</v>
      </c>
      <c r="AQ16" s="290"/>
      <c r="AR16" s="280" t="e">
        <f t="shared" ca="1" si="7"/>
        <v>#DIV/0!</v>
      </c>
      <c r="AS16" s="281"/>
      <c r="AT16" s="114" t="e">
        <f t="shared" ca="1" si="9"/>
        <v>#DIV/0!</v>
      </c>
      <c r="AU16" s="160">
        <f t="shared" si="0"/>
        <v>0</v>
      </c>
      <c r="AW16" s="8">
        <f>IF(E2="Доступний",0,IF(E2="Kredo Hyundai SE",0,$E$6*0.9*5.5%))</f>
        <v>0</v>
      </c>
      <c r="AX16" s="161" t="str">
        <f>IF($N$10=0,0,IF($E$12&gt;$R$2,(AE90-SUM(AE4:AE15))*0.0299,""))</f>
        <v/>
      </c>
      <c r="AY16" s="8">
        <f>IF(E2="Доступний",$E$6*0.9*5.5%,IF(AND(E2="Kredo Hyundai SE",E12&gt;12),$E$6*0.9*5.5%,0))</f>
        <v>0</v>
      </c>
    </row>
    <row r="17" spans="1:51" ht="6" customHeight="1" thickBot="1" x14ac:dyDescent="0.3">
      <c r="A17" s="11"/>
      <c r="B17" s="201"/>
      <c r="C17" s="202"/>
      <c r="D17" s="203"/>
      <c r="E17" s="206"/>
      <c r="F17" s="207"/>
      <c r="G17" s="36"/>
      <c r="H17" s="36"/>
      <c r="J17" s="36"/>
      <c r="K17" s="36"/>
      <c r="L17" s="36"/>
      <c r="M17" s="36"/>
      <c r="N17" s="36"/>
      <c r="O17" s="11"/>
      <c r="Q17" s="11"/>
      <c r="X17" s="72" t="s">
        <v>8</v>
      </c>
      <c r="AA17" s="42"/>
      <c r="AB17" s="43">
        <f t="shared" ca="1" si="1"/>
        <v>44500</v>
      </c>
      <c r="AC17" s="237">
        <v>14</v>
      </c>
      <c r="AD17" s="238"/>
      <c r="AE17" s="102" t="e">
        <f t="shared" si="2"/>
        <v>#VALUE!</v>
      </c>
      <c r="AF17" s="103"/>
      <c r="AG17" s="239" t="e">
        <f t="shared" si="3"/>
        <v>#VALUE!</v>
      </c>
      <c r="AH17" s="240"/>
      <c r="AI17" s="232" t="e">
        <f t="shared" si="8"/>
        <v>#VALUE!</v>
      </c>
      <c r="AJ17" s="233"/>
      <c r="AK17" s="43">
        <f t="shared" ca="1" si="4"/>
        <v>44500</v>
      </c>
      <c r="AL17" s="237">
        <v>14</v>
      </c>
      <c r="AM17" s="238"/>
      <c r="AN17" s="113" t="e">
        <f t="shared" si="5"/>
        <v>#DIV/0!</v>
      </c>
      <c r="AO17" s="114"/>
      <c r="AP17" s="289" t="e">
        <f t="shared" ca="1" si="6"/>
        <v>#DIV/0!</v>
      </c>
      <c r="AQ17" s="290"/>
      <c r="AR17" s="280" t="e">
        <f t="shared" ca="1" si="7"/>
        <v>#DIV/0!</v>
      </c>
      <c r="AS17" s="281"/>
      <c r="AT17" s="114" t="e">
        <f t="shared" ca="1" si="9"/>
        <v>#DIV/0!</v>
      </c>
      <c r="AU17" s="160">
        <f t="shared" si="0"/>
        <v>0</v>
      </c>
    </row>
    <row r="18" spans="1:51" ht="6" customHeight="1" thickBot="1" x14ac:dyDescent="0.3">
      <c r="A18" s="36"/>
      <c r="B18" s="36"/>
      <c r="C18" s="36"/>
      <c r="D18" s="36"/>
      <c r="E18" s="36"/>
      <c r="F18" s="36"/>
      <c r="G18" s="36"/>
      <c r="H18" s="36"/>
      <c r="J18" s="36"/>
      <c r="K18" s="36"/>
      <c r="L18" s="259" t="s">
        <v>201</v>
      </c>
      <c r="M18" s="260"/>
      <c r="N18" s="263" t="str">
        <f>IFERROR(N16-N2,"")</f>
        <v/>
      </c>
      <c r="O18" s="11"/>
      <c r="Q18" s="11"/>
      <c r="U18" s="73"/>
      <c r="V18" s="73"/>
      <c r="X18" s="74" t="str">
        <f>IF(OR(B4=S28,B4=S31),"Класична","")</f>
        <v>Класична</v>
      </c>
      <c r="AA18" s="42"/>
      <c r="AB18" s="43">
        <f t="shared" ca="1" si="1"/>
        <v>44530</v>
      </c>
      <c r="AC18" s="237">
        <v>15</v>
      </c>
      <c r="AD18" s="238"/>
      <c r="AE18" s="102" t="e">
        <f t="shared" si="2"/>
        <v>#VALUE!</v>
      </c>
      <c r="AF18" s="103"/>
      <c r="AG18" s="239" t="e">
        <f t="shared" si="3"/>
        <v>#VALUE!</v>
      </c>
      <c r="AH18" s="240"/>
      <c r="AI18" s="232" t="e">
        <f t="shared" si="8"/>
        <v>#VALUE!</v>
      </c>
      <c r="AJ18" s="233"/>
      <c r="AK18" s="43">
        <f t="shared" ca="1" si="4"/>
        <v>44530</v>
      </c>
      <c r="AL18" s="237">
        <v>15</v>
      </c>
      <c r="AM18" s="238"/>
      <c r="AN18" s="113" t="e">
        <f t="shared" si="5"/>
        <v>#DIV/0!</v>
      </c>
      <c r="AO18" s="114"/>
      <c r="AP18" s="278" t="e">
        <f t="shared" ca="1" si="6"/>
        <v>#DIV/0!</v>
      </c>
      <c r="AQ18" s="279"/>
      <c r="AR18" s="280" t="e">
        <f t="shared" ca="1" si="7"/>
        <v>#DIV/0!</v>
      </c>
      <c r="AS18" s="281"/>
      <c r="AT18" s="114" t="e">
        <f t="shared" ca="1" si="9"/>
        <v>#DIV/0!</v>
      </c>
      <c r="AU18" s="160">
        <f t="shared" si="0"/>
        <v>0</v>
      </c>
    </row>
    <row r="19" spans="1:51" ht="36.75" customHeight="1" thickBot="1" x14ac:dyDescent="0.3">
      <c r="A19" s="17"/>
      <c r="B19" s="256" t="s">
        <v>198</v>
      </c>
      <c r="C19" s="257"/>
      <c r="D19" s="258"/>
      <c r="E19" s="254" t="str">
        <f>IFERROR(IF($E$12="","",IF($E$12=$R$2,XIRR($AU$3:$AU$15,$AB$4:$AB$16),IF($E$12=$R$3,XIRR($AU$3:$AU$27,$AB$4:$AB$28),IF($E$12=$R$4,XIRR($AU$3:$AU$39,$AB$4:$AB$40),IF($E$12=$R$5,XIRR($AU$3:$AU$51,$AB$4:$AB$52),IF($E$12=$R$6,XIRR($AU$3:$AU$63,$AB$4:$AB$64),IF($E$12=$R$7,XIRR($AU$3:$AU$75,$AB$4:$AB$76),IF($E$12=$R$8,XIRR($AU$3:$AU$87,$AB$4:$AB$88))))))))),"")</f>
        <v/>
      </c>
      <c r="F19" s="255"/>
      <c r="G19" s="36"/>
      <c r="H19" s="36"/>
      <c r="J19" s="36"/>
      <c r="K19" s="36"/>
      <c r="L19" s="261"/>
      <c r="M19" s="262"/>
      <c r="N19" s="264"/>
      <c r="O19" s="11"/>
      <c r="R19" s="75" t="s">
        <v>24</v>
      </c>
      <c r="T19" s="76"/>
      <c r="U19" s="7" t="s">
        <v>13</v>
      </c>
      <c r="V19" s="77">
        <f ca="1">TODAY()</f>
        <v>44083</v>
      </c>
      <c r="X19" s="78">
        <v>1</v>
      </c>
      <c r="Y19" s="15">
        <v>31</v>
      </c>
      <c r="AA19" s="42"/>
      <c r="AB19" s="43">
        <f t="shared" ca="1" si="1"/>
        <v>44561</v>
      </c>
      <c r="AC19" s="237">
        <v>16</v>
      </c>
      <c r="AD19" s="238"/>
      <c r="AE19" s="102" t="e">
        <f t="shared" si="2"/>
        <v>#VALUE!</v>
      </c>
      <c r="AF19" s="103"/>
      <c r="AG19" s="239" t="e">
        <f t="shared" si="3"/>
        <v>#VALUE!</v>
      </c>
      <c r="AH19" s="240"/>
      <c r="AI19" s="232" t="e">
        <f t="shared" si="8"/>
        <v>#VALUE!</v>
      </c>
      <c r="AJ19" s="233"/>
      <c r="AK19" s="43">
        <f t="shared" ca="1" si="4"/>
        <v>44561</v>
      </c>
      <c r="AL19" s="237">
        <v>16</v>
      </c>
      <c r="AM19" s="238"/>
      <c r="AN19" s="113" t="e">
        <f t="shared" si="5"/>
        <v>#DIV/0!</v>
      </c>
      <c r="AO19" s="114"/>
      <c r="AP19" s="278" t="e">
        <f t="shared" ca="1" si="6"/>
        <v>#DIV/0!</v>
      </c>
      <c r="AQ19" s="279"/>
      <c r="AR19" s="280" t="e">
        <f t="shared" ca="1" si="7"/>
        <v>#DIV/0!</v>
      </c>
      <c r="AS19" s="281"/>
      <c r="AT19" s="114" t="e">
        <f t="shared" ca="1" si="9"/>
        <v>#DIV/0!</v>
      </c>
      <c r="AU19" s="160">
        <f t="shared" si="0"/>
        <v>0</v>
      </c>
    </row>
    <row r="20" spans="1:51" ht="34.5" customHeight="1" thickBot="1" x14ac:dyDescent="0.3">
      <c r="A20" s="10"/>
      <c r="B20" s="10"/>
      <c r="C20" s="10"/>
      <c r="D20" s="10"/>
      <c r="E20" s="10"/>
      <c r="F20" s="10"/>
      <c r="H20" s="11"/>
      <c r="I20" s="11"/>
      <c r="J20" s="11"/>
      <c r="K20" s="11"/>
      <c r="L20" s="11"/>
      <c r="M20" s="11"/>
      <c r="N20" s="181"/>
      <c r="O20" s="11"/>
      <c r="R20" s="79" t="e">
        <f>IF(#REF!="Так",ROUND((E6-F10+N8)*#REF!/100,2),IF(#REF!="Ні",ROUND((E6-F10)*#REF!/100,2),0))</f>
        <v>#REF!</v>
      </c>
      <c r="U20" s="80" t="s">
        <v>14</v>
      </c>
      <c r="V20" s="81">
        <f ca="1">DAY(V19)</f>
        <v>9</v>
      </c>
      <c r="X20" s="15">
        <v>2</v>
      </c>
      <c r="Y20" s="15">
        <v>28</v>
      </c>
      <c r="AA20" s="42"/>
      <c r="AB20" s="43">
        <f t="shared" ca="1" si="1"/>
        <v>44592</v>
      </c>
      <c r="AC20" s="237">
        <v>17</v>
      </c>
      <c r="AD20" s="238"/>
      <c r="AE20" s="102" t="e">
        <f t="shared" si="2"/>
        <v>#VALUE!</v>
      </c>
      <c r="AF20" s="103"/>
      <c r="AG20" s="239" t="e">
        <f t="shared" si="3"/>
        <v>#VALUE!</v>
      </c>
      <c r="AH20" s="240"/>
      <c r="AI20" s="232" t="e">
        <f t="shared" si="8"/>
        <v>#VALUE!</v>
      </c>
      <c r="AJ20" s="233"/>
      <c r="AK20" s="43">
        <f t="shared" ca="1" si="4"/>
        <v>44592</v>
      </c>
      <c r="AL20" s="237">
        <v>17</v>
      </c>
      <c r="AM20" s="238"/>
      <c r="AN20" s="113" t="e">
        <f t="shared" si="5"/>
        <v>#DIV/0!</v>
      </c>
      <c r="AO20" s="114"/>
      <c r="AP20" s="278" t="e">
        <f t="shared" ca="1" si="6"/>
        <v>#DIV/0!</v>
      </c>
      <c r="AQ20" s="279"/>
      <c r="AR20" s="280" t="e">
        <f t="shared" ca="1" si="7"/>
        <v>#DIV/0!</v>
      </c>
      <c r="AS20" s="281"/>
      <c r="AT20" s="114" t="e">
        <f t="shared" ca="1" si="9"/>
        <v>#DIV/0!</v>
      </c>
      <c r="AU20" s="160">
        <f t="shared" si="0"/>
        <v>0</v>
      </c>
    </row>
    <row r="21" spans="1:51" ht="12" customHeight="1" thickBot="1" x14ac:dyDescent="0.3">
      <c r="A21" s="98"/>
      <c r="B21" s="98"/>
      <c r="C21" s="98"/>
      <c r="D21" s="98"/>
      <c r="E21" s="98"/>
      <c r="F21" s="152"/>
      <c r="G21" s="152"/>
      <c r="H21" s="150"/>
      <c r="I21" s="150"/>
      <c r="J21" s="150"/>
      <c r="K21" s="11"/>
      <c r="L21" s="11"/>
      <c r="M21" s="11"/>
      <c r="N21" s="181"/>
      <c r="O21" s="11"/>
      <c r="U21" s="82" t="s">
        <v>3</v>
      </c>
      <c r="V21" s="83">
        <f ca="1">MONTH(V19)</f>
        <v>9</v>
      </c>
      <c r="X21" s="15">
        <v>3</v>
      </c>
      <c r="Y21" s="15">
        <v>31</v>
      </c>
      <c r="AA21" s="42"/>
      <c r="AB21" s="43">
        <f t="shared" ca="1" si="1"/>
        <v>44620</v>
      </c>
      <c r="AC21" s="237">
        <v>18</v>
      </c>
      <c r="AD21" s="238"/>
      <c r="AE21" s="102" t="e">
        <f t="shared" si="2"/>
        <v>#VALUE!</v>
      </c>
      <c r="AF21" s="103"/>
      <c r="AG21" s="239" t="e">
        <f t="shared" si="3"/>
        <v>#VALUE!</v>
      </c>
      <c r="AH21" s="240"/>
      <c r="AI21" s="232" t="e">
        <f t="shared" si="8"/>
        <v>#VALUE!</v>
      </c>
      <c r="AJ21" s="233"/>
      <c r="AK21" s="43">
        <f t="shared" ca="1" si="4"/>
        <v>44620</v>
      </c>
      <c r="AL21" s="237">
        <v>18</v>
      </c>
      <c r="AM21" s="238"/>
      <c r="AN21" s="113" t="e">
        <f t="shared" si="5"/>
        <v>#DIV/0!</v>
      </c>
      <c r="AO21" s="114"/>
      <c r="AP21" s="278" t="e">
        <f t="shared" ca="1" si="6"/>
        <v>#DIV/0!</v>
      </c>
      <c r="AQ21" s="279"/>
      <c r="AR21" s="280" t="e">
        <f t="shared" ca="1" si="7"/>
        <v>#DIV/0!</v>
      </c>
      <c r="AS21" s="281"/>
      <c r="AT21" s="114" t="e">
        <f t="shared" ca="1" si="9"/>
        <v>#DIV/0!</v>
      </c>
      <c r="AU21" s="160">
        <f t="shared" si="0"/>
        <v>0</v>
      </c>
    </row>
    <row r="22" spans="1:51" ht="21.75" customHeight="1" thickBot="1" x14ac:dyDescent="0.3">
      <c r="A22" s="98"/>
      <c r="B22" s="98"/>
      <c r="C22" s="98"/>
      <c r="D22" s="98"/>
      <c r="E22" s="98"/>
      <c r="F22" s="152"/>
      <c r="G22" s="152"/>
      <c r="H22" s="150"/>
      <c r="I22" s="150"/>
      <c r="J22" s="11"/>
      <c r="K22" s="11"/>
      <c r="L22" s="11"/>
      <c r="M22" s="11"/>
      <c r="N22" s="12"/>
      <c r="O22" s="11"/>
      <c r="U22" s="44" t="s">
        <v>19</v>
      </c>
      <c r="V22" s="45">
        <v>1200000</v>
      </c>
      <c r="X22" s="15">
        <v>4</v>
      </c>
      <c r="Y22" s="15">
        <v>30</v>
      </c>
      <c r="AA22" s="42"/>
      <c r="AB22" s="43">
        <f ca="1">IF(AC22="","",DATE(YEAR(AB21),MONTH(AB21)+2,DAY(1)-1))</f>
        <v>44651</v>
      </c>
      <c r="AC22" s="237">
        <v>19</v>
      </c>
      <c r="AD22" s="238"/>
      <c r="AE22" s="102" t="e">
        <f t="shared" si="2"/>
        <v>#VALUE!</v>
      </c>
      <c r="AF22" s="103"/>
      <c r="AG22" s="239" t="e">
        <f t="shared" si="3"/>
        <v>#VALUE!</v>
      </c>
      <c r="AH22" s="240"/>
      <c r="AI22" s="232" t="e">
        <f t="shared" si="8"/>
        <v>#VALUE!</v>
      </c>
      <c r="AJ22" s="233"/>
      <c r="AK22" s="43">
        <f t="shared" ca="1" si="4"/>
        <v>44651</v>
      </c>
      <c r="AL22" s="237">
        <v>19</v>
      </c>
      <c r="AM22" s="238"/>
      <c r="AN22" s="113" t="e">
        <f t="shared" si="5"/>
        <v>#DIV/0!</v>
      </c>
      <c r="AO22" s="114"/>
      <c r="AP22" s="278" t="e">
        <f t="shared" ca="1" si="6"/>
        <v>#DIV/0!</v>
      </c>
      <c r="AQ22" s="279"/>
      <c r="AR22" s="280" t="e">
        <f t="shared" ca="1" si="7"/>
        <v>#DIV/0!</v>
      </c>
      <c r="AS22" s="281"/>
      <c r="AT22" s="114" t="e">
        <f t="shared" ca="1" si="9"/>
        <v>#DIV/0!</v>
      </c>
      <c r="AU22" s="160">
        <f t="shared" si="0"/>
        <v>0</v>
      </c>
    </row>
    <row r="23" spans="1:51" ht="30.75" customHeight="1" thickBot="1" x14ac:dyDescent="0.3">
      <c r="A23" s="9"/>
      <c r="B23" s="151"/>
      <c r="C23" s="151"/>
      <c r="D23" s="98"/>
      <c r="E23" s="98"/>
      <c r="F23" s="152"/>
      <c r="G23" s="152"/>
      <c r="H23" s="152"/>
      <c r="I23" s="152"/>
      <c r="J23" s="152"/>
      <c r="K23" s="152"/>
      <c r="L23" s="152"/>
      <c r="M23" s="152"/>
      <c r="N23" s="152"/>
      <c r="O23" s="11"/>
      <c r="R23" s="11"/>
      <c r="S23" s="11"/>
      <c r="U23" s="84" t="s">
        <v>25</v>
      </c>
      <c r="V23" s="85">
        <f>IF(X4=1,F8/E6*100,IF(X4=2,F10,0))</f>
        <v>0</v>
      </c>
      <c r="X23" s="15">
        <v>5</v>
      </c>
      <c r="Y23" s="15">
        <v>31</v>
      </c>
      <c r="AA23" s="42"/>
      <c r="AB23" s="43">
        <f t="shared" ca="1" si="1"/>
        <v>44681</v>
      </c>
      <c r="AC23" s="237">
        <v>20</v>
      </c>
      <c r="AD23" s="238"/>
      <c r="AE23" s="102" t="e">
        <f t="shared" si="2"/>
        <v>#VALUE!</v>
      </c>
      <c r="AF23" s="103"/>
      <c r="AG23" s="239" t="e">
        <f t="shared" si="3"/>
        <v>#VALUE!</v>
      </c>
      <c r="AH23" s="240"/>
      <c r="AI23" s="232" t="e">
        <f t="shared" si="8"/>
        <v>#VALUE!</v>
      </c>
      <c r="AJ23" s="233"/>
      <c r="AK23" s="43">
        <f t="shared" ca="1" si="4"/>
        <v>44681</v>
      </c>
      <c r="AL23" s="237">
        <v>20</v>
      </c>
      <c r="AM23" s="238"/>
      <c r="AN23" s="113" t="e">
        <f t="shared" si="5"/>
        <v>#DIV/0!</v>
      </c>
      <c r="AO23" s="114"/>
      <c r="AP23" s="278" t="e">
        <f t="shared" ca="1" si="6"/>
        <v>#DIV/0!</v>
      </c>
      <c r="AQ23" s="279"/>
      <c r="AR23" s="280" t="e">
        <f t="shared" ca="1" si="7"/>
        <v>#DIV/0!</v>
      </c>
      <c r="AS23" s="281"/>
      <c r="AT23" s="114" t="e">
        <f t="shared" ca="1" si="9"/>
        <v>#DIV/0!</v>
      </c>
      <c r="AU23" s="160">
        <f t="shared" si="0"/>
        <v>0</v>
      </c>
    </row>
    <row r="24" spans="1:51" ht="11.25" customHeight="1" x14ac:dyDescent="0.25">
      <c r="A24" s="9"/>
      <c r="B24" s="251"/>
      <c r="C24" s="251"/>
      <c r="D24" s="98"/>
      <c r="E24" s="98"/>
      <c r="F24" s="152"/>
      <c r="G24" s="152"/>
      <c r="H24" s="152"/>
      <c r="I24" s="152"/>
      <c r="J24" s="152"/>
      <c r="K24" s="152"/>
      <c r="L24" s="152"/>
      <c r="M24" s="152"/>
      <c r="N24" s="152"/>
      <c r="O24" s="11"/>
      <c r="Q24" s="123">
        <f ca="1">TODAY()</f>
        <v>44083</v>
      </c>
      <c r="R24" s="124" t="s">
        <v>13</v>
      </c>
      <c r="S24" s="124" t="s">
        <v>31</v>
      </c>
      <c r="X24" s="15"/>
      <c r="Y24" s="15"/>
      <c r="AA24" s="42"/>
      <c r="AB24" s="43">
        <f t="shared" ca="1" si="1"/>
        <v>44712</v>
      </c>
      <c r="AC24" s="237">
        <v>21</v>
      </c>
      <c r="AD24" s="238"/>
      <c r="AE24" s="102" t="e">
        <f t="shared" si="2"/>
        <v>#VALUE!</v>
      </c>
      <c r="AF24" s="103"/>
      <c r="AG24" s="239" t="e">
        <f t="shared" si="3"/>
        <v>#VALUE!</v>
      </c>
      <c r="AH24" s="240"/>
      <c r="AI24" s="232" t="e">
        <f t="shared" si="8"/>
        <v>#VALUE!</v>
      </c>
      <c r="AJ24" s="233"/>
      <c r="AK24" s="43">
        <f t="shared" ca="1" si="4"/>
        <v>44712</v>
      </c>
      <c r="AL24" s="237">
        <v>21</v>
      </c>
      <c r="AM24" s="238"/>
      <c r="AN24" s="113" t="e">
        <f t="shared" si="5"/>
        <v>#DIV/0!</v>
      </c>
      <c r="AO24" s="114"/>
      <c r="AP24" s="278" t="e">
        <f t="shared" ca="1" si="6"/>
        <v>#DIV/0!</v>
      </c>
      <c r="AQ24" s="279"/>
      <c r="AR24" s="280" t="e">
        <f t="shared" ca="1" si="7"/>
        <v>#DIV/0!</v>
      </c>
      <c r="AS24" s="281"/>
      <c r="AT24" s="114" t="e">
        <f t="shared" ca="1" si="9"/>
        <v>#DIV/0!</v>
      </c>
      <c r="AU24" s="160">
        <f t="shared" si="0"/>
        <v>0</v>
      </c>
    </row>
    <row r="25" spans="1:51" ht="12" customHeight="1" x14ac:dyDescent="0.25">
      <c r="A25" s="9"/>
      <c r="B25" s="251"/>
      <c r="C25" s="251"/>
      <c r="D25" s="98"/>
      <c r="E25" s="98"/>
      <c r="F25" s="152"/>
      <c r="G25" s="152"/>
      <c r="H25" s="152"/>
      <c r="I25" s="152"/>
      <c r="J25" s="152"/>
      <c r="K25" s="152"/>
      <c r="L25" s="152"/>
      <c r="M25" s="152"/>
      <c r="N25" s="152"/>
      <c r="O25" s="11"/>
      <c r="Q25" s="124">
        <f ca="1">IF(Q24&lt;R26,S25,IF(Q24&lt;R27,S26,S27))</f>
        <v>2197</v>
      </c>
      <c r="R25" s="123">
        <v>43831</v>
      </c>
      <c r="S25" s="124">
        <v>2102</v>
      </c>
      <c r="T25" s="86"/>
      <c r="U25" s="86"/>
      <c r="V25" s="86"/>
      <c r="W25" s="37"/>
      <c r="X25" s="15">
        <v>6</v>
      </c>
      <c r="Y25" s="15">
        <v>30</v>
      </c>
      <c r="AA25" s="42"/>
      <c r="AB25" s="43">
        <f t="shared" ca="1" si="1"/>
        <v>44742</v>
      </c>
      <c r="AC25" s="237">
        <v>22</v>
      </c>
      <c r="AD25" s="238"/>
      <c r="AE25" s="102" t="e">
        <f t="shared" si="2"/>
        <v>#VALUE!</v>
      </c>
      <c r="AF25" s="103"/>
      <c r="AG25" s="239" t="e">
        <f t="shared" si="3"/>
        <v>#VALUE!</v>
      </c>
      <c r="AH25" s="240"/>
      <c r="AI25" s="232" t="e">
        <f t="shared" si="8"/>
        <v>#VALUE!</v>
      </c>
      <c r="AJ25" s="233"/>
      <c r="AK25" s="43">
        <f t="shared" ca="1" si="4"/>
        <v>44742</v>
      </c>
      <c r="AL25" s="237">
        <v>22</v>
      </c>
      <c r="AM25" s="238"/>
      <c r="AN25" s="113" t="e">
        <f t="shared" si="5"/>
        <v>#DIV/0!</v>
      </c>
      <c r="AO25" s="114"/>
      <c r="AP25" s="278" t="e">
        <f t="shared" ca="1" si="6"/>
        <v>#DIV/0!</v>
      </c>
      <c r="AQ25" s="279"/>
      <c r="AR25" s="280" t="e">
        <f t="shared" ca="1" si="7"/>
        <v>#DIV/0!</v>
      </c>
      <c r="AS25" s="281"/>
      <c r="AT25" s="114" t="e">
        <f t="shared" ca="1" si="9"/>
        <v>#DIV/0!</v>
      </c>
      <c r="AU25" s="160">
        <f t="shared" si="0"/>
        <v>0</v>
      </c>
    </row>
    <row r="26" spans="1:51" ht="21.75" customHeight="1" x14ac:dyDescent="0.25">
      <c r="A26" s="9"/>
      <c r="B26" s="151"/>
      <c r="C26" s="151"/>
      <c r="D26" s="98"/>
      <c r="E26" s="98"/>
      <c r="F26" s="152"/>
      <c r="G26" s="152"/>
      <c r="H26" s="150"/>
      <c r="I26" s="150"/>
      <c r="J26" s="46"/>
      <c r="K26" s="52"/>
      <c r="L26" s="52"/>
      <c r="M26" s="52"/>
      <c r="N26" s="52"/>
      <c r="O26" s="52"/>
      <c r="Q26" s="124"/>
      <c r="R26" s="123">
        <v>44013</v>
      </c>
      <c r="S26" s="124">
        <v>2197</v>
      </c>
      <c r="T26" s="86"/>
      <c r="U26" s="86"/>
      <c r="V26" s="86"/>
      <c r="W26" s="37"/>
      <c r="X26" s="15">
        <v>7</v>
      </c>
      <c r="Y26" s="15">
        <v>31</v>
      </c>
      <c r="AA26" s="42"/>
      <c r="AB26" s="43">
        <f t="shared" ca="1" si="1"/>
        <v>44773</v>
      </c>
      <c r="AC26" s="237">
        <f>AC25+1</f>
        <v>23</v>
      </c>
      <c r="AD26" s="238"/>
      <c r="AE26" s="102" t="e">
        <f t="shared" si="2"/>
        <v>#VALUE!</v>
      </c>
      <c r="AF26" s="103"/>
      <c r="AG26" s="239" t="e">
        <f t="shared" si="3"/>
        <v>#VALUE!</v>
      </c>
      <c r="AH26" s="240"/>
      <c r="AI26" s="232" t="e">
        <f t="shared" si="8"/>
        <v>#VALUE!</v>
      </c>
      <c r="AJ26" s="233"/>
      <c r="AK26" s="43">
        <f t="shared" ca="1" si="4"/>
        <v>44773</v>
      </c>
      <c r="AL26" s="237">
        <v>23</v>
      </c>
      <c r="AM26" s="238"/>
      <c r="AN26" s="113" t="e">
        <f t="shared" si="5"/>
        <v>#DIV/0!</v>
      </c>
      <c r="AO26" s="114"/>
      <c r="AP26" s="278" t="e">
        <f t="shared" ca="1" si="6"/>
        <v>#DIV/0!</v>
      </c>
      <c r="AQ26" s="279"/>
      <c r="AR26" s="280" t="e">
        <f t="shared" ca="1" si="7"/>
        <v>#DIV/0!</v>
      </c>
      <c r="AS26" s="281"/>
      <c r="AT26" s="114" t="e">
        <f t="shared" ca="1" si="9"/>
        <v>#DIV/0!</v>
      </c>
      <c r="AU26" s="160">
        <f t="shared" si="0"/>
        <v>0</v>
      </c>
    </row>
    <row r="27" spans="1:51" ht="12" customHeight="1" x14ac:dyDescent="0.25">
      <c r="A27" s="9"/>
      <c r="B27" s="251"/>
      <c r="C27" s="251"/>
      <c r="D27" s="98"/>
      <c r="E27" s="98"/>
      <c r="F27" s="252"/>
      <c r="G27" s="252"/>
      <c r="H27" s="253"/>
      <c r="I27" s="253"/>
      <c r="J27" s="46"/>
      <c r="K27" s="52"/>
      <c r="L27" s="52"/>
      <c r="M27" s="52"/>
      <c r="N27" s="52"/>
      <c r="O27" s="52"/>
      <c r="Q27" s="124"/>
      <c r="R27" s="123">
        <v>44166</v>
      </c>
      <c r="S27" s="124">
        <v>2270</v>
      </c>
      <c r="T27" s="86"/>
      <c r="U27" s="86"/>
      <c r="V27" s="86"/>
      <c r="W27" s="37"/>
      <c r="X27" s="15">
        <v>8</v>
      </c>
      <c r="Y27" s="15">
        <v>31</v>
      </c>
      <c r="AA27" s="42"/>
      <c r="AB27" s="43">
        <f t="shared" ca="1" si="1"/>
        <v>44804</v>
      </c>
      <c r="AC27" s="237">
        <f>AC26+1</f>
        <v>24</v>
      </c>
      <c r="AD27" s="238"/>
      <c r="AE27" s="102" t="e">
        <f t="shared" si="2"/>
        <v>#VALUE!</v>
      </c>
      <c r="AF27" s="103"/>
      <c r="AG27" s="239" t="e">
        <f t="shared" si="3"/>
        <v>#VALUE!</v>
      </c>
      <c r="AH27" s="240"/>
      <c r="AI27" s="232" t="e">
        <f t="shared" si="8"/>
        <v>#VALUE!</v>
      </c>
      <c r="AJ27" s="233"/>
      <c r="AK27" s="43">
        <f t="shared" ca="1" si="4"/>
        <v>44804</v>
      </c>
      <c r="AL27" s="237">
        <v>24</v>
      </c>
      <c r="AM27" s="238"/>
      <c r="AN27" s="113" t="e">
        <f t="shared" si="5"/>
        <v>#DIV/0!</v>
      </c>
      <c r="AO27" s="114"/>
      <c r="AP27" s="278" t="e">
        <f t="shared" ca="1" si="6"/>
        <v>#DIV/0!</v>
      </c>
      <c r="AQ27" s="279"/>
      <c r="AR27" s="280" t="e">
        <f t="shared" ca="1" si="7"/>
        <v>#DIV/0!</v>
      </c>
      <c r="AS27" s="281"/>
      <c r="AT27" s="114" t="e">
        <f t="shared" ca="1" si="9"/>
        <v>#DIV/0!</v>
      </c>
      <c r="AU27" s="160">
        <f t="shared" si="0"/>
        <v>0</v>
      </c>
    </row>
    <row r="28" spans="1:51" ht="12" customHeight="1" x14ac:dyDescent="0.25">
      <c r="A28" s="9"/>
      <c r="B28" s="251"/>
      <c r="C28" s="251"/>
      <c r="D28" s="98"/>
      <c r="E28" s="98"/>
      <c r="F28" s="252"/>
      <c r="G28" s="252"/>
      <c r="H28" s="253"/>
      <c r="I28" s="253"/>
      <c r="J28" s="46"/>
      <c r="K28" s="52"/>
      <c r="L28" s="52"/>
      <c r="M28" s="52"/>
      <c r="N28" s="52"/>
      <c r="O28" s="52"/>
      <c r="R28" s="11"/>
      <c r="S28" s="11"/>
      <c r="T28" s="86"/>
      <c r="U28" s="86"/>
      <c r="V28" s="86"/>
      <c r="W28" s="37"/>
      <c r="X28" s="15">
        <v>9</v>
      </c>
      <c r="Y28" s="15">
        <v>30</v>
      </c>
      <c r="AA28" s="42"/>
      <c r="AB28" s="43">
        <f t="shared" ca="1" si="1"/>
        <v>44834</v>
      </c>
      <c r="AC28" s="237">
        <f t="shared" ref="AC28:AC78" si="10">AC27+1</f>
        <v>25</v>
      </c>
      <c r="AD28" s="238"/>
      <c r="AE28" s="102" t="e">
        <f t="shared" si="2"/>
        <v>#VALUE!</v>
      </c>
      <c r="AF28" s="103"/>
      <c r="AG28" s="239" t="e">
        <f t="shared" si="3"/>
        <v>#VALUE!</v>
      </c>
      <c r="AH28" s="240"/>
      <c r="AI28" s="232" t="e">
        <f t="shared" si="8"/>
        <v>#VALUE!</v>
      </c>
      <c r="AJ28" s="233"/>
      <c r="AK28" s="43">
        <f t="shared" ca="1" si="4"/>
        <v>44834</v>
      </c>
      <c r="AL28" s="237">
        <v>25</v>
      </c>
      <c r="AM28" s="238"/>
      <c r="AN28" s="113" t="e">
        <f t="shared" si="5"/>
        <v>#DIV/0!</v>
      </c>
      <c r="AO28" s="114"/>
      <c r="AP28" s="278" t="e">
        <f t="shared" ca="1" si="6"/>
        <v>#DIV/0!</v>
      </c>
      <c r="AQ28" s="279"/>
      <c r="AR28" s="280" t="e">
        <f t="shared" ca="1" si="7"/>
        <v>#DIV/0!</v>
      </c>
      <c r="AS28" s="281"/>
      <c r="AT28" s="114" t="e">
        <f t="shared" ca="1" si="9"/>
        <v>#DIV/0!</v>
      </c>
      <c r="AU28" s="160">
        <f t="shared" si="0"/>
        <v>0</v>
      </c>
      <c r="AW28" s="8" t="str">
        <f>IF(E2="Kredo Hyundai SE",0,IF($E$12&gt;$R$3,$E$6*0.9*0.9*5.5%,""))</f>
        <v/>
      </c>
      <c r="AX28" s="8" t="str">
        <f>IF($N$10=0,0,IF($E$12&gt;$R$3,(AE90-SUM(AE4:AE27))*0.0299,""))</f>
        <v/>
      </c>
      <c r="AY28" s="8">
        <f>IF(AND(E2="Kredo Hyundai SE",E12&gt;24),$E$6*0.9*0.9*5.5%,0)</f>
        <v>0</v>
      </c>
    </row>
    <row r="29" spans="1:51" ht="23.25" customHeight="1" x14ac:dyDescent="0.25">
      <c r="A29" s="9"/>
      <c r="B29" s="251"/>
      <c r="C29" s="251"/>
      <c r="D29" s="98"/>
      <c r="E29" s="98"/>
      <c r="F29" s="252"/>
      <c r="G29" s="252"/>
      <c r="H29" s="253"/>
      <c r="I29" s="253"/>
      <c r="J29" s="46"/>
      <c r="K29" s="52"/>
      <c r="L29" s="52"/>
      <c r="M29" s="52"/>
      <c r="N29" s="52"/>
      <c r="O29" s="52"/>
      <c r="R29" s="11"/>
      <c r="S29" s="11"/>
      <c r="T29" s="86"/>
      <c r="U29" s="86"/>
      <c r="V29" s="86"/>
      <c r="W29" s="37"/>
      <c r="X29" s="15">
        <v>10</v>
      </c>
      <c r="Y29" s="15">
        <v>31</v>
      </c>
      <c r="AA29" s="42"/>
      <c r="AB29" s="43">
        <f t="shared" ca="1" si="1"/>
        <v>44865</v>
      </c>
      <c r="AC29" s="237">
        <f t="shared" si="10"/>
        <v>26</v>
      </c>
      <c r="AD29" s="238"/>
      <c r="AE29" s="102" t="e">
        <f t="shared" si="2"/>
        <v>#VALUE!</v>
      </c>
      <c r="AF29" s="103"/>
      <c r="AG29" s="239" t="e">
        <f t="shared" si="3"/>
        <v>#VALUE!</v>
      </c>
      <c r="AH29" s="240"/>
      <c r="AI29" s="232" t="e">
        <f t="shared" si="8"/>
        <v>#VALUE!</v>
      </c>
      <c r="AJ29" s="233"/>
      <c r="AK29" s="43">
        <f t="shared" ca="1" si="4"/>
        <v>44865</v>
      </c>
      <c r="AL29" s="237">
        <v>26</v>
      </c>
      <c r="AM29" s="238"/>
      <c r="AN29" s="113" t="e">
        <f t="shared" si="5"/>
        <v>#DIV/0!</v>
      </c>
      <c r="AO29" s="114"/>
      <c r="AP29" s="278" t="e">
        <f t="shared" ca="1" si="6"/>
        <v>#DIV/0!</v>
      </c>
      <c r="AQ29" s="279"/>
      <c r="AR29" s="280" t="e">
        <f t="shared" ca="1" si="7"/>
        <v>#DIV/0!</v>
      </c>
      <c r="AS29" s="281"/>
      <c r="AT29" s="114" t="e">
        <f t="shared" ca="1" si="9"/>
        <v>#DIV/0!</v>
      </c>
      <c r="AU29" s="160">
        <f t="shared" si="0"/>
        <v>0</v>
      </c>
    </row>
    <row r="30" spans="1:51" ht="12" customHeight="1" x14ac:dyDescent="0.25">
      <c r="A30" s="9"/>
      <c r="B30" s="251"/>
      <c r="C30" s="251"/>
      <c r="D30" s="98"/>
      <c r="E30" s="98"/>
      <c r="F30" s="252"/>
      <c r="G30" s="252"/>
      <c r="H30" s="253"/>
      <c r="I30" s="253"/>
      <c r="J30" s="46"/>
      <c r="K30" s="52"/>
      <c r="L30" s="52"/>
      <c r="M30" s="40"/>
      <c r="N30" s="52"/>
      <c r="O30" s="52"/>
      <c r="R30" s="11"/>
      <c r="S30" s="11"/>
      <c r="T30" s="86"/>
      <c r="U30" s="86"/>
      <c r="V30" s="86"/>
      <c r="W30" s="37"/>
      <c r="X30" s="15">
        <v>11</v>
      </c>
      <c r="Y30" s="15">
        <v>30</v>
      </c>
      <c r="AA30" s="42"/>
      <c r="AB30" s="43">
        <f t="shared" ca="1" si="1"/>
        <v>44895</v>
      </c>
      <c r="AC30" s="237">
        <f t="shared" si="10"/>
        <v>27</v>
      </c>
      <c r="AD30" s="238"/>
      <c r="AE30" s="102" t="e">
        <f t="shared" si="2"/>
        <v>#VALUE!</v>
      </c>
      <c r="AF30" s="103"/>
      <c r="AG30" s="239" t="e">
        <f t="shared" si="3"/>
        <v>#VALUE!</v>
      </c>
      <c r="AH30" s="240"/>
      <c r="AI30" s="232" t="e">
        <f t="shared" si="8"/>
        <v>#VALUE!</v>
      </c>
      <c r="AJ30" s="233"/>
      <c r="AK30" s="43">
        <f t="shared" ca="1" si="4"/>
        <v>44895</v>
      </c>
      <c r="AL30" s="237">
        <v>27</v>
      </c>
      <c r="AM30" s="238"/>
      <c r="AN30" s="113" t="e">
        <f t="shared" si="5"/>
        <v>#DIV/0!</v>
      </c>
      <c r="AO30" s="114"/>
      <c r="AP30" s="278" t="e">
        <f t="shared" ca="1" si="6"/>
        <v>#DIV/0!</v>
      </c>
      <c r="AQ30" s="279"/>
      <c r="AR30" s="280" t="e">
        <f t="shared" ca="1" si="7"/>
        <v>#DIV/0!</v>
      </c>
      <c r="AS30" s="281"/>
      <c r="AT30" s="114" t="e">
        <f t="shared" ca="1" si="9"/>
        <v>#DIV/0!</v>
      </c>
      <c r="AU30" s="160">
        <f t="shared" si="0"/>
        <v>0</v>
      </c>
    </row>
    <row r="31" spans="1:51" ht="12" customHeight="1" x14ac:dyDescent="0.25">
      <c r="A31" s="9"/>
      <c r="B31" s="251"/>
      <c r="C31" s="251"/>
      <c r="D31" s="98"/>
      <c r="E31" s="98"/>
      <c r="F31" s="252"/>
      <c r="G31" s="252"/>
      <c r="H31" s="253"/>
      <c r="I31" s="253"/>
      <c r="J31" s="46"/>
      <c r="K31" s="52"/>
      <c r="L31" s="52"/>
      <c r="M31" s="52"/>
      <c r="N31" s="52"/>
      <c r="O31" s="52"/>
      <c r="R31" s="11"/>
      <c r="S31" s="11"/>
      <c r="T31" s="86"/>
      <c r="U31" s="86"/>
      <c r="V31" s="86"/>
      <c r="W31" s="37"/>
      <c r="X31" s="15">
        <v>12</v>
      </c>
      <c r="Y31" s="15">
        <v>31</v>
      </c>
      <c r="AA31" s="42"/>
      <c r="AB31" s="43">
        <f t="shared" ca="1" si="1"/>
        <v>44926</v>
      </c>
      <c r="AC31" s="237">
        <f t="shared" si="10"/>
        <v>28</v>
      </c>
      <c r="AD31" s="238"/>
      <c r="AE31" s="102" t="e">
        <f t="shared" si="2"/>
        <v>#VALUE!</v>
      </c>
      <c r="AF31" s="103"/>
      <c r="AG31" s="239" t="e">
        <f t="shared" si="3"/>
        <v>#VALUE!</v>
      </c>
      <c r="AH31" s="240"/>
      <c r="AI31" s="232" t="e">
        <f t="shared" si="8"/>
        <v>#VALUE!</v>
      </c>
      <c r="AJ31" s="233"/>
      <c r="AK31" s="43">
        <f t="shared" ca="1" si="4"/>
        <v>44926</v>
      </c>
      <c r="AL31" s="237">
        <v>28</v>
      </c>
      <c r="AM31" s="238"/>
      <c r="AN31" s="113" t="e">
        <f t="shared" si="5"/>
        <v>#DIV/0!</v>
      </c>
      <c r="AO31" s="114"/>
      <c r="AP31" s="278" t="e">
        <f t="shared" ca="1" si="6"/>
        <v>#DIV/0!</v>
      </c>
      <c r="AQ31" s="279"/>
      <c r="AR31" s="280" t="e">
        <f t="shared" ca="1" si="7"/>
        <v>#DIV/0!</v>
      </c>
      <c r="AS31" s="281"/>
      <c r="AT31" s="114" t="e">
        <f t="shared" ca="1" si="9"/>
        <v>#DIV/0!</v>
      </c>
      <c r="AU31" s="160">
        <f t="shared" si="0"/>
        <v>0</v>
      </c>
    </row>
    <row r="32" spans="1:51" ht="21.75" customHeight="1" x14ac:dyDescent="0.25">
      <c r="A32" s="9"/>
      <c r="B32" s="251"/>
      <c r="C32" s="251"/>
      <c r="D32" s="98"/>
      <c r="E32" s="98"/>
      <c r="F32" s="252"/>
      <c r="G32" s="252"/>
      <c r="H32" s="253"/>
      <c r="I32" s="253"/>
      <c r="J32" s="46"/>
      <c r="K32" s="52"/>
      <c r="L32" s="52"/>
      <c r="M32" s="52"/>
      <c r="N32" s="52"/>
      <c r="O32" s="52"/>
      <c r="Q32" s="118" t="s">
        <v>17</v>
      </c>
      <c r="R32" s="121" t="s">
        <v>26</v>
      </c>
      <c r="S32" s="122" t="s">
        <v>48</v>
      </c>
      <c r="T32" s="122" t="s">
        <v>144</v>
      </c>
      <c r="U32" s="86"/>
      <c r="V32" s="86"/>
      <c r="W32" s="37"/>
      <c r="X32" s="11"/>
      <c r="AA32" s="42"/>
      <c r="AB32" s="43">
        <f t="shared" ca="1" si="1"/>
        <v>44957</v>
      </c>
      <c r="AC32" s="237">
        <f t="shared" si="10"/>
        <v>29</v>
      </c>
      <c r="AD32" s="238"/>
      <c r="AE32" s="102" t="e">
        <f t="shared" si="2"/>
        <v>#VALUE!</v>
      </c>
      <c r="AF32" s="103"/>
      <c r="AG32" s="239" t="e">
        <f t="shared" si="3"/>
        <v>#VALUE!</v>
      </c>
      <c r="AH32" s="240"/>
      <c r="AI32" s="232" t="e">
        <f t="shared" si="8"/>
        <v>#VALUE!</v>
      </c>
      <c r="AJ32" s="233"/>
      <c r="AK32" s="43">
        <f t="shared" ca="1" si="4"/>
        <v>44957</v>
      </c>
      <c r="AL32" s="237">
        <v>29</v>
      </c>
      <c r="AM32" s="238"/>
      <c r="AN32" s="113" t="e">
        <f t="shared" si="5"/>
        <v>#DIV/0!</v>
      </c>
      <c r="AO32" s="114"/>
      <c r="AP32" s="278" t="e">
        <f t="shared" ca="1" si="6"/>
        <v>#DIV/0!</v>
      </c>
      <c r="AQ32" s="279"/>
      <c r="AR32" s="280" t="e">
        <f t="shared" ca="1" si="7"/>
        <v>#DIV/0!</v>
      </c>
      <c r="AS32" s="281"/>
      <c r="AT32" s="114" t="e">
        <f t="shared" ca="1" si="9"/>
        <v>#DIV/0!</v>
      </c>
      <c r="AU32" s="160">
        <f t="shared" si="0"/>
        <v>0</v>
      </c>
    </row>
    <row r="33" spans="1:50" ht="12" customHeight="1" x14ac:dyDescent="0.25">
      <c r="A33" s="9"/>
      <c r="B33" s="251"/>
      <c r="C33" s="251"/>
      <c r="D33" s="98"/>
      <c r="E33" s="98"/>
      <c r="F33" s="252"/>
      <c r="G33" s="252"/>
      <c r="H33" s="253"/>
      <c r="I33" s="253"/>
      <c r="J33" s="46"/>
      <c r="K33" s="52"/>
      <c r="L33" s="52"/>
      <c r="M33" s="51"/>
      <c r="N33" s="52"/>
      <c r="O33" s="52"/>
      <c r="Q33" s="118" t="s">
        <v>16</v>
      </c>
      <c r="R33" s="121" t="str">
        <f>IF(E2=Аркуш1!A3,Аркуш1!B10,IF(E2=Аркуш1!A11,Аркуш1!B19,IF(E2=Аркуш1!A20,Аркуш1!B22,IF(E2=Аркуш1!A23,Аркуш1!B30,IF(E2=Аркуш1!A31,Аркуш1!B38,IF(E2=Аркуш1!A39,Аркуш1!B46,IF(E2=Аркуш1!A47,Аркуш1!B52,IF(E2=Аркуш1!A53,Аркуш1!B61,IF(E2=Аркуш1!A62,Аркуш1!B68,IF(E2=Аркуш1!A69,Аркуш1!B76,IF(E2=Аркуш1!A77,Аркуш1!B84,IF(E2=Аркуш1!A85,Аркуш1!B93,IF(E2=Аркуш1!A94,Аркуш1!B102,IF(E2=Аркуш1!A103,Аркуш1!B110,IF(E2=Аркуш1!A111,Аркуш1!B118,IF(E2=Аркуш1!A119,Аркуш1!B126,IF(E2=Аркуш1!A127,Аркуш1!B134,IF(E2=Аркуш1!A135,Аркуш1!B142,IF(E2=Аркуш1!A143,Аркуш1!B145,IF(E2=Аркуш1!A146,Аркуш1!B151,IF(E2=Аркуш1!A152,Аркуш1!B157,IF(E2=Аркуш1!A158,Аркуш1!B166,IF(E2=Аркуш1!A167,Аркуш1!B169,"")))))))))))))))))))))))&amp;IF(E2=Аркуш1!A170,Аркуш1!B178,IF(E2=Аркуш1!A179,Аркуш1!B187,""))</f>
        <v/>
      </c>
      <c r="S33" s="122" t="str">
        <f>IF(E2=Аркуш1!A3,Аркуш1!K10,IF(E2=Аркуш1!A11,Аркуш1!K19,IF(E2=Аркуш1!A20,Аркуш1!K22,IF(E2=Аркуш1!A23,Аркуш1!K30,IF(E2=Аркуш1!A31,Аркуш1!K38,IF(E2=Аркуш1!A39,Аркуш1!K46,IF(E2=Аркуш1!A47,Аркуш1!K52,IF(E2=Аркуш1!A53,Аркуш1!K61,IF(Авто_Калькулятор!E2=Аркуш1!A62,Аркуш1!K68,IF(E2=Аркуш1!A69,Аркуш1!K76,IF(E2=Аркуш1!A77,Аркуш1!K84,IF(E2=Аркуш1!A85,Аркуш1!K93,IF(E2=Аркуш1!A94,Аркуш1!K102,IF(E2=Аркуш1!A103,Аркуш1!K110,IF(E2=Аркуш1!A111,Аркуш1!K118,IF(E2=Аркуш1!A119,Аркуш1!K126,IF(E2=Аркуш1!A127,Аркуш1!K134,IF(E2=Аркуш1!A135,Аркуш1!K142,IF(E2=Аркуш1!A143,Аркуш1!K145,IF(E2=Аркуш1!A146,Аркуш1!K151,IF(E2=Аркуш1!A152,Аркуш1!K157,IF(E2=Аркуш1!A158,Аркуш1!K166,IF(Авто_Калькулятор!E2=Аркуш1!A167,Аркуш1!K169,"")))))))))))))))))))))))&amp;IF(Авто_Калькулятор!E2=Аркуш1!A170,Аркуш1!K178,IF(Авто_Калькулятор!E2=Аркуш1!A179,Аркуш1!K187,""))</f>
        <v/>
      </c>
      <c r="T33" s="167">
        <v>7.1199999999999999E-2</v>
      </c>
      <c r="U33" s="86"/>
      <c r="V33" s="86"/>
      <c r="W33" s="37"/>
      <c r="AA33" s="42"/>
      <c r="AB33" s="43">
        <f t="shared" ca="1" si="1"/>
        <v>44985</v>
      </c>
      <c r="AC33" s="237">
        <f t="shared" si="10"/>
        <v>30</v>
      </c>
      <c r="AD33" s="238"/>
      <c r="AE33" s="102" t="e">
        <f t="shared" si="2"/>
        <v>#VALUE!</v>
      </c>
      <c r="AF33" s="103"/>
      <c r="AG33" s="239" t="e">
        <f t="shared" si="3"/>
        <v>#VALUE!</v>
      </c>
      <c r="AH33" s="240"/>
      <c r="AI33" s="232" t="e">
        <f t="shared" si="8"/>
        <v>#VALUE!</v>
      </c>
      <c r="AJ33" s="233"/>
      <c r="AK33" s="43">
        <f t="shared" ca="1" si="4"/>
        <v>44985</v>
      </c>
      <c r="AL33" s="237">
        <v>30</v>
      </c>
      <c r="AM33" s="238"/>
      <c r="AN33" s="113" t="e">
        <f t="shared" si="5"/>
        <v>#DIV/0!</v>
      </c>
      <c r="AO33" s="114"/>
      <c r="AP33" s="278" t="e">
        <f t="shared" ca="1" si="6"/>
        <v>#DIV/0!</v>
      </c>
      <c r="AQ33" s="279"/>
      <c r="AR33" s="280" t="e">
        <f t="shared" ca="1" si="7"/>
        <v>#DIV/0!</v>
      </c>
      <c r="AS33" s="281"/>
      <c r="AT33" s="114" t="e">
        <f t="shared" ca="1" si="9"/>
        <v>#DIV/0!</v>
      </c>
      <c r="AU33" s="160">
        <f t="shared" si="0"/>
        <v>0</v>
      </c>
    </row>
    <row r="34" spans="1:50" ht="12" customHeight="1" x14ac:dyDescent="0.25">
      <c r="A34" s="9"/>
      <c r="B34" s="251"/>
      <c r="C34" s="251"/>
      <c r="D34" s="98"/>
      <c r="E34" s="98"/>
      <c r="F34" s="252"/>
      <c r="G34" s="252"/>
      <c r="H34" s="253"/>
      <c r="I34" s="253"/>
      <c r="J34" s="46"/>
      <c r="K34" s="52"/>
      <c r="L34" s="52"/>
      <c r="M34" s="52"/>
      <c r="N34" s="52"/>
      <c r="O34" s="52"/>
      <c r="R34" s="88"/>
      <c r="S34" s="11"/>
      <c r="T34" s="86"/>
      <c r="U34" s="86"/>
      <c r="V34" s="86"/>
      <c r="W34" s="37"/>
      <c r="AA34" s="42"/>
      <c r="AB34" s="43">
        <f t="shared" ca="1" si="1"/>
        <v>45016</v>
      </c>
      <c r="AC34" s="237">
        <f t="shared" si="10"/>
        <v>31</v>
      </c>
      <c r="AD34" s="238"/>
      <c r="AE34" s="102" t="e">
        <f t="shared" si="2"/>
        <v>#VALUE!</v>
      </c>
      <c r="AF34" s="103"/>
      <c r="AG34" s="239" t="e">
        <f t="shared" si="3"/>
        <v>#VALUE!</v>
      </c>
      <c r="AH34" s="240"/>
      <c r="AI34" s="232" t="e">
        <f t="shared" si="8"/>
        <v>#VALUE!</v>
      </c>
      <c r="AJ34" s="233"/>
      <c r="AK34" s="43">
        <f t="shared" ca="1" si="4"/>
        <v>45016</v>
      </c>
      <c r="AL34" s="237">
        <v>31</v>
      </c>
      <c r="AM34" s="238"/>
      <c r="AN34" s="113" t="e">
        <f t="shared" si="5"/>
        <v>#DIV/0!</v>
      </c>
      <c r="AO34" s="114"/>
      <c r="AP34" s="278" t="e">
        <f t="shared" ca="1" si="6"/>
        <v>#DIV/0!</v>
      </c>
      <c r="AQ34" s="279"/>
      <c r="AR34" s="280" t="e">
        <f t="shared" ca="1" si="7"/>
        <v>#DIV/0!</v>
      </c>
      <c r="AS34" s="281"/>
      <c r="AT34" s="114" t="e">
        <f t="shared" ca="1" si="9"/>
        <v>#DIV/0!</v>
      </c>
      <c r="AU34" s="160">
        <f t="shared" si="0"/>
        <v>0</v>
      </c>
    </row>
    <row r="35" spans="1:50" ht="18.75" customHeight="1" x14ac:dyDescent="0.25">
      <c r="A35" s="9"/>
      <c r="B35" s="251"/>
      <c r="C35" s="251"/>
      <c r="D35" s="98"/>
      <c r="E35" s="98"/>
      <c r="F35" s="252"/>
      <c r="G35" s="252"/>
      <c r="H35" s="253"/>
      <c r="I35" s="253"/>
      <c r="J35" s="46"/>
      <c r="K35" s="54"/>
      <c r="L35" s="54"/>
      <c r="M35" s="52"/>
      <c r="N35" s="52"/>
      <c r="O35" s="52"/>
      <c r="Q35" s="8"/>
      <c r="R35" s="8"/>
      <c r="S35" s="8"/>
      <c r="T35" s="86"/>
      <c r="V35" s="86"/>
      <c r="W35" s="37"/>
      <c r="AA35" s="42"/>
      <c r="AB35" s="43">
        <f t="shared" ca="1" si="1"/>
        <v>45046</v>
      </c>
      <c r="AC35" s="237">
        <f t="shared" si="10"/>
        <v>32</v>
      </c>
      <c r="AD35" s="238"/>
      <c r="AE35" s="102" t="e">
        <f t="shared" si="2"/>
        <v>#VALUE!</v>
      </c>
      <c r="AF35" s="103"/>
      <c r="AG35" s="239" t="e">
        <f t="shared" si="3"/>
        <v>#VALUE!</v>
      </c>
      <c r="AH35" s="240"/>
      <c r="AI35" s="232" t="e">
        <f t="shared" si="8"/>
        <v>#VALUE!</v>
      </c>
      <c r="AJ35" s="233"/>
      <c r="AK35" s="43">
        <f t="shared" ca="1" si="4"/>
        <v>45046</v>
      </c>
      <c r="AL35" s="237">
        <v>32</v>
      </c>
      <c r="AM35" s="238"/>
      <c r="AN35" s="113" t="e">
        <f t="shared" si="5"/>
        <v>#DIV/0!</v>
      </c>
      <c r="AO35" s="114"/>
      <c r="AP35" s="278" t="e">
        <f t="shared" ca="1" si="6"/>
        <v>#DIV/0!</v>
      </c>
      <c r="AQ35" s="279"/>
      <c r="AR35" s="280" t="e">
        <f t="shared" ca="1" si="7"/>
        <v>#DIV/0!</v>
      </c>
      <c r="AS35" s="281"/>
      <c r="AT35" s="114" t="e">
        <f t="shared" ca="1" si="9"/>
        <v>#DIV/0!</v>
      </c>
      <c r="AU35" s="160">
        <f t="shared" si="0"/>
        <v>0</v>
      </c>
    </row>
    <row r="36" spans="1:50" ht="12" customHeight="1" x14ac:dyDescent="0.25">
      <c r="A36" s="9"/>
      <c r="B36" s="251"/>
      <c r="C36" s="251"/>
      <c r="D36" s="98"/>
      <c r="E36" s="98"/>
      <c r="F36" s="252"/>
      <c r="G36" s="252"/>
      <c r="H36" s="150"/>
      <c r="I36" s="150"/>
      <c r="J36" s="46"/>
      <c r="K36" s="54"/>
      <c r="L36" s="54"/>
      <c r="M36" s="52"/>
      <c r="N36" s="52"/>
      <c r="O36" s="52"/>
      <c r="Q36" s="8"/>
      <c r="R36" s="8"/>
      <c r="S36" s="8"/>
      <c r="T36" s="89"/>
      <c r="U36" s="89"/>
      <c r="V36" s="89"/>
      <c r="W36" s="87"/>
      <c r="X36" s="11"/>
      <c r="Y36" s="11"/>
      <c r="Z36" s="11"/>
      <c r="AA36" s="42"/>
      <c r="AB36" s="90">
        <f t="shared" ca="1" si="1"/>
        <v>45077</v>
      </c>
      <c r="AC36" s="237">
        <f t="shared" si="10"/>
        <v>33</v>
      </c>
      <c r="AD36" s="238"/>
      <c r="AE36" s="102" t="e">
        <f t="shared" si="2"/>
        <v>#VALUE!</v>
      </c>
      <c r="AF36" s="103"/>
      <c r="AG36" s="239" t="e">
        <f t="shared" si="3"/>
        <v>#VALUE!</v>
      </c>
      <c r="AH36" s="240"/>
      <c r="AI36" s="232" t="e">
        <f t="shared" si="8"/>
        <v>#VALUE!</v>
      </c>
      <c r="AJ36" s="233"/>
      <c r="AK36" s="43">
        <f t="shared" ca="1" si="4"/>
        <v>45077</v>
      </c>
      <c r="AL36" s="237">
        <v>33</v>
      </c>
      <c r="AM36" s="238"/>
      <c r="AN36" s="113" t="e">
        <f t="shared" si="5"/>
        <v>#DIV/0!</v>
      </c>
      <c r="AO36" s="114"/>
      <c r="AP36" s="278" t="e">
        <f t="shared" ca="1" si="6"/>
        <v>#DIV/0!</v>
      </c>
      <c r="AQ36" s="279"/>
      <c r="AR36" s="280" t="e">
        <f t="shared" ca="1" si="7"/>
        <v>#DIV/0!</v>
      </c>
      <c r="AS36" s="281"/>
      <c r="AT36" s="114" t="e">
        <f t="shared" ca="1" si="9"/>
        <v>#DIV/0!</v>
      </c>
      <c r="AU36" s="160">
        <f t="shared" si="0"/>
        <v>0</v>
      </c>
    </row>
    <row r="37" spans="1:50" ht="12" customHeight="1" x14ac:dyDescent="0.25">
      <c r="A37" s="9"/>
      <c r="B37" s="251"/>
      <c r="C37" s="251"/>
      <c r="D37" s="98"/>
      <c r="E37" s="98"/>
      <c r="F37" s="252"/>
      <c r="G37" s="252"/>
      <c r="H37" s="150"/>
      <c r="I37" s="150"/>
      <c r="J37" s="46"/>
      <c r="K37" s="54"/>
      <c r="L37" s="54"/>
      <c r="M37" s="52"/>
      <c r="N37" s="52"/>
      <c r="O37" s="52"/>
      <c r="Q37" s="8"/>
      <c r="R37" s="8"/>
      <c r="S37" s="8"/>
      <c r="T37" s="11"/>
      <c r="U37" s="11"/>
      <c r="V37" s="11"/>
      <c r="W37" s="11"/>
      <c r="X37" s="11"/>
      <c r="Y37" s="11"/>
      <c r="Z37" s="11"/>
      <c r="AA37" s="91"/>
      <c r="AB37" s="90">
        <f t="shared" ca="1" si="1"/>
        <v>45107</v>
      </c>
      <c r="AC37" s="237">
        <f t="shared" si="10"/>
        <v>34</v>
      </c>
      <c r="AD37" s="238"/>
      <c r="AE37" s="102" t="e">
        <f t="shared" ref="AE37:AE68" si="11">IF($AE$4=0,PPMT($E$14/1200,AC36,$E$12,-$N$2),PPMT($E$14/1200,AC37,$E$12,-$N$2))</f>
        <v>#VALUE!</v>
      </c>
      <c r="AF37" s="103"/>
      <c r="AG37" s="239" t="e">
        <f t="shared" ref="AG37:AG68" si="12">IF($AE$4=0,IPMT($E$14/1200,AC36,$E$12,-$N$2),IPMT($E$14/1200,AC37,$E$12,-$N$2))</f>
        <v>#VALUE!</v>
      </c>
      <c r="AH37" s="240"/>
      <c r="AI37" s="232" t="e">
        <f t="shared" si="8"/>
        <v>#VALUE!</v>
      </c>
      <c r="AJ37" s="233"/>
      <c r="AK37" s="43">
        <f t="shared" ca="1" si="4"/>
        <v>45107</v>
      </c>
      <c r="AL37" s="237">
        <v>34</v>
      </c>
      <c r="AM37" s="238"/>
      <c r="AN37" s="113" t="e">
        <f t="shared" ref="AN37:AN68" si="13">$N$2/$E$12</f>
        <v>#DIV/0!</v>
      </c>
      <c r="AO37" s="114"/>
      <c r="AP37" s="278" t="e">
        <f t="shared" ref="AP37:AP68" ca="1" si="14">AT37*$E$14/100*(AK37-AK36)/360</f>
        <v>#DIV/0!</v>
      </c>
      <c r="AQ37" s="279"/>
      <c r="AR37" s="280" t="e">
        <f t="shared" ca="1" si="7"/>
        <v>#DIV/0!</v>
      </c>
      <c r="AS37" s="281"/>
      <c r="AT37" s="114" t="e">
        <f t="shared" ca="1" si="9"/>
        <v>#DIV/0!</v>
      </c>
      <c r="AU37" s="160">
        <f t="shared" si="0"/>
        <v>0</v>
      </c>
    </row>
    <row r="38" spans="1:50" ht="17.25" customHeight="1" x14ac:dyDescent="0.25">
      <c r="A38" s="9"/>
      <c r="B38" s="251"/>
      <c r="C38" s="251"/>
      <c r="D38" s="98"/>
      <c r="E38" s="98"/>
      <c r="F38" s="252"/>
      <c r="G38" s="252"/>
      <c r="H38" s="150"/>
      <c r="I38" s="150"/>
      <c r="J38" s="46"/>
      <c r="K38" s="54"/>
      <c r="L38" s="54"/>
      <c r="M38" s="52"/>
      <c r="N38" s="52"/>
      <c r="O38" s="52"/>
      <c r="Q38" s="8"/>
      <c r="R38" s="8"/>
      <c r="S38" s="8"/>
      <c r="T38" s="92"/>
      <c r="U38" s="93"/>
      <c r="V38" s="94"/>
      <c r="W38" s="94"/>
      <c r="X38" s="94"/>
      <c r="Y38" s="94"/>
      <c r="Z38" s="11"/>
      <c r="AA38" s="42"/>
      <c r="AB38" s="43">
        <f t="shared" ca="1" si="1"/>
        <v>45138</v>
      </c>
      <c r="AC38" s="237">
        <f t="shared" si="10"/>
        <v>35</v>
      </c>
      <c r="AD38" s="238"/>
      <c r="AE38" s="102" t="e">
        <f t="shared" si="11"/>
        <v>#VALUE!</v>
      </c>
      <c r="AF38" s="103"/>
      <c r="AG38" s="239" t="e">
        <f t="shared" si="12"/>
        <v>#VALUE!</v>
      </c>
      <c r="AH38" s="240"/>
      <c r="AI38" s="232" t="e">
        <f t="shared" si="8"/>
        <v>#VALUE!</v>
      </c>
      <c r="AJ38" s="233"/>
      <c r="AK38" s="43">
        <f t="shared" ca="1" si="4"/>
        <v>45138</v>
      </c>
      <c r="AL38" s="237">
        <v>35</v>
      </c>
      <c r="AM38" s="238"/>
      <c r="AN38" s="113" t="e">
        <f t="shared" si="13"/>
        <v>#DIV/0!</v>
      </c>
      <c r="AO38" s="114"/>
      <c r="AP38" s="278" t="e">
        <f t="shared" ca="1" si="14"/>
        <v>#DIV/0!</v>
      </c>
      <c r="AQ38" s="279"/>
      <c r="AR38" s="280" t="e">
        <f t="shared" ca="1" si="7"/>
        <v>#DIV/0!</v>
      </c>
      <c r="AS38" s="281"/>
      <c r="AT38" s="114" t="e">
        <f t="shared" ca="1" si="9"/>
        <v>#DIV/0!</v>
      </c>
      <c r="AU38" s="160">
        <f t="shared" si="0"/>
        <v>0</v>
      </c>
    </row>
    <row r="39" spans="1:50" ht="12" customHeight="1" thickBot="1" x14ac:dyDescent="0.3">
      <c r="A39" s="9"/>
      <c r="B39" s="251"/>
      <c r="C39" s="251"/>
      <c r="D39" s="98"/>
      <c r="E39" s="98"/>
      <c r="F39" s="252"/>
      <c r="G39" s="252"/>
      <c r="H39" s="150"/>
      <c r="I39" s="150"/>
      <c r="J39" s="46"/>
      <c r="K39" s="53"/>
      <c r="L39" s="54"/>
      <c r="M39" s="52"/>
      <c r="N39" s="52"/>
      <c r="O39" s="52"/>
      <c r="T39" s="92"/>
      <c r="U39" s="93"/>
      <c r="V39" s="93"/>
      <c r="W39" s="93"/>
      <c r="X39" s="93"/>
      <c r="Y39" s="93"/>
      <c r="Z39" s="11"/>
      <c r="AB39" s="43">
        <f t="shared" ca="1" si="1"/>
        <v>45169</v>
      </c>
      <c r="AC39" s="237">
        <f t="shared" si="10"/>
        <v>36</v>
      </c>
      <c r="AD39" s="238"/>
      <c r="AE39" s="102" t="e">
        <f t="shared" si="11"/>
        <v>#VALUE!</v>
      </c>
      <c r="AF39" s="103"/>
      <c r="AG39" s="239" t="e">
        <f t="shared" si="12"/>
        <v>#VALUE!</v>
      </c>
      <c r="AH39" s="240"/>
      <c r="AI39" s="232" t="e">
        <f t="shared" si="8"/>
        <v>#VALUE!</v>
      </c>
      <c r="AJ39" s="233"/>
      <c r="AK39" s="43">
        <f t="shared" ca="1" si="4"/>
        <v>45169</v>
      </c>
      <c r="AL39" s="237">
        <v>36</v>
      </c>
      <c r="AM39" s="238"/>
      <c r="AN39" s="113" t="e">
        <f t="shared" si="13"/>
        <v>#DIV/0!</v>
      </c>
      <c r="AO39" s="114"/>
      <c r="AP39" s="278" t="e">
        <f t="shared" ca="1" si="14"/>
        <v>#DIV/0!</v>
      </c>
      <c r="AQ39" s="279"/>
      <c r="AR39" s="280" t="e">
        <f t="shared" ca="1" si="7"/>
        <v>#DIV/0!</v>
      </c>
      <c r="AS39" s="281"/>
      <c r="AT39" s="114" t="e">
        <f t="shared" ca="1" si="9"/>
        <v>#DIV/0!</v>
      </c>
      <c r="AU39" s="160">
        <f t="shared" si="0"/>
        <v>0</v>
      </c>
    </row>
    <row r="40" spans="1:50" ht="12" customHeight="1" x14ac:dyDescent="0.25">
      <c r="A40" s="9"/>
      <c r="B40" s="251"/>
      <c r="C40" s="251"/>
      <c r="D40" s="98"/>
      <c r="E40" s="98"/>
      <c r="F40" s="252"/>
      <c r="G40" s="252"/>
      <c r="H40" s="150"/>
      <c r="I40" s="150"/>
      <c r="J40" s="46"/>
      <c r="K40" s="153" t="s">
        <v>21</v>
      </c>
      <c r="L40" s="54"/>
      <c r="M40" s="52"/>
      <c r="N40" s="52"/>
      <c r="O40" s="52"/>
      <c r="T40" s="107"/>
      <c r="U40" s="107"/>
      <c r="V40" s="107"/>
      <c r="W40" s="107"/>
      <c r="X40" s="107"/>
      <c r="Y40" s="107"/>
      <c r="Z40" s="11"/>
      <c r="AB40" s="43">
        <f t="shared" ca="1" si="1"/>
        <v>45199</v>
      </c>
      <c r="AC40" s="237">
        <f t="shared" si="10"/>
        <v>37</v>
      </c>
      <c r="AD40" s="238"/>
      <c r="AE40" s="102" t="e">
        <f t="shared" si="11"/>
        <v>#VALUE!</v>
      </c>
      <c r="AF40" s="103"/>
      <c r="AG40" s="239" t="e">
        <f t="shared" si="12"/>
        <v>#VALUE!</v>
      </c>
      <c r="AH40" s="240"/>
      <c r="AI40" s="232" t="e">
        <f t="shared" si="8"/>
        <v>#VALUE!</v>
      </c>
      <c r="AJ40" s="233"/>
      <c r="AK40" s="43">
        <f t="shared" ca="1" si="4"/>
        <v>45199</v>
      </c>
      <c r="AL40" s="237">
        <v>37</v>
      </c>
      <c r="AM40" s="238"/>
      <c r="AN40" s="113" t="e">
        <f t="shared" si="13"/>
        <v>#DIV/0!</v>
      </c>
      <c r="AO40" s="114"/>
      <c r="AP40" s="278" t="e">
        <f t="shared" ca="1" si="14"/>
        <v>#DIV/0!</v>
      </c>
      <c r="AQ40" s="279"/>
      <c r="AR40" s="280" t="e">
        <f t="shared" ca="1" si="7"/>
        <v>#DIV/0!</v>
      </c>
      <c r="AS40" s="281"/>
      <c r="AT40" s="114" t="e">
        <f t="shared" ca="1" si="9"/>
        <v>#DIV/0!</v>
      </c>
      <c r="AU40" s="160">
        <f t="shared" si="0"/>
        <v>0</v>
      </c>
      <c r="AW40" s="8" t="str">
        <f>IF($E$12&gt;$R$4,$E$6*0.9*0.9*0.9*5.5%,"")</f>
        <v/>
      </c>
      <c r="AX40" s="8" t="str">
        <f>IF($N$10=0,0,IF($E$12&gt;$R$4,(AE90-SUM(AE4:AE39))*0.0299,""))</f>
        <v/>
      </c>
    </row>
    <row r="41" spans="1:50" ht="12" customHeight="1" thickBot="1" x14ac:dyDescent="0.3">
      <c r="A41" s="9"/>
      <c r="B41" s="251"/>
      <c r="C41" s="251"/>
      <c r="D41" s="98"/>
      <c r="E41" s="98"/>
      <c r="F41" s="252"/>
      <c r="G41" s="252"/>
      <c r="H41" s="150"/>
      <c r="I41" s="150"/>
      <c r="J41" s="46"/>
      <c r="K41" s="154"/>
      <c r="L41" s="54"/>
      <c r="M41" s="52"/>
      <c r="N41" s="52"/>
      <c r="O41" s="52"/>
      <c r="R41" s="11"/>
      <c r="S41" s="42"/>
      <c r="T41" s="42"/>
      <c r="U41" s="42"/>
      <c r="V41" s="42"/>
      <c r="W41" s="42"/>
      <c r="X41" s="42"/>
      <c r="Y41" s="42"/>
      <c r="Z41" s="11"/>
      <c r="AA41" s="42"/>
      <c r="AB41" s="43">
        <f t="shared" ca="1" si="1"/>
        <v>45230</v>
      </c>
      <c r="AC41" s="237">
        <f t="shared" si="10"/>
        <v>38</v>
      </c>
      <c r="AD41" s="238"/>
      <c r="AE41" s="102" t="e">
        <f t="shared" si="11"/>
        <v>#VALUE!</v>
      </c>
      <c r="AF41" s="103"/>
      <c r="AG41" s="239" t="e">
        <f t="shared" si="12"/>
        <v>#VALUE!</v>
      </c>
      <c r="AH41" s="240"/>
      <c r="AI41" s="232" t="e">
        <f t="shared" si="8"/>
        <v>#VALUE!</v>
      </c>
      <c r="AJ41" s="233"/>
      <c r="AK41" s="43">
        <f t="shared" ca="1" si="4"/>
        <v>45230</v>
      </c>
      <c r="AL41" s="237">
        <v>38</v>
      </c>
      <c r="AM41" s="238"/>
      <c r="AN41" s="113" t="e">
        <f t="shared" si="13"/>
        <v>#DIV/0!</v>
      </c>
      <c r="AO41" s="114"/>
      <c r="AP41" s="278" t="e">
        <f t="shared" ca="1" si="14"/>
        <v>#DIV/0!</v>
      </c>
      <c r="AQ41" s="279"/>
      <c r="AR41" s="280" t="e">
        <f t="shared" ca="1" si="7"/>
        <v>#DIV/0!</v>
      </c>
      <c r="AS41" s="281"/>
      <c r="AT41" s="114" t="e">
        <f t="shared" ca="1" si="9"/>
        <v>#DIV/0!</v>
      </c>
      <c r="AU41" s="160">
        <f t="shared" si="0"/>
        <v>0</v>
      </c>
    </row>
    <row r="42" spans="1:50" ht="12" customHeight="1" x14ac:dyDescent="0.25">
      <c r="A42" s="9"/>
      <c r="B42" s="251"/>
      <c r="C42" s="251"/>
      <c r="D42" s="98"/>
      <c r="E42" s="98"/>
      <c r="F42" s="252"/>
      <c r="G42" s="252"/>
      <c r="H42" s="150"/>
      <c r="I42" s="150"/>
      <c r="J42" s="46"/>
      <c r="K42" s="53"/>
      <c r="L42" s="54"/>
      <c r="M42" s="52"/>
      <c r="N42" s="52"/>
      <c r="O42" s="52"/>
      <c r="R42" s="11"/>
      <c r="S42" s="42"/>
      <c r="T42" s="42"/>
      <c r="U42" s="42"/>
      <c r="V42" s="42"/>
      <c r="W42" s="42"/>
      <c r="X42" s="42"/>
      <c r="Y42" s="42"/>
      <c r="Z42" s="11"/>
      <c r="AA42" s="42"/>
      <c r="AB42" s="43">
        <f t="shared" ca="1" si="1"/>
        <v>45260</v>
      </c>
      <c r="AC42" s="237">
        <f t="shared" si="10"/>
        <v>39</v>
      </c>
      <c r="AD42" s="238"/>
      <c r="AE42" s="102" t="e">
        <f t="shared" si="11"/>
        <v>#VALUE!</v>
      </c>
      <c r="AF42" s="103"/>
      <c r="AG42" s="239" t="e">
        <f t="shared" si="12"/>
        <v>#VALUE!</v>
      </c>
      <c r="AH42" s="240"/>
      <c r="AI42" s="232" t="e">
        <f t="shared" si="8"/>
        <v>#VALUE!</v>
      </c>
      <c r="AJ42" s="233"/>
      <c r="AK42" s="43">
        <f t="shared" ca="1" si="4"/>
        <v>45260</v>
      </c>
      <c r="AL42" s="237">
        <v>39</v>
      </c>
      <c r="AM42" s="238"/>
      <c r="AN42" s="113" t="e">
        <f t="shared" si="13"/>
        <v>#DIV/0!</v>
      </c>
      <c r="AO42" s="114"/>
      <c r="AP42" s="278" t="e">
        <f t="shared" ca="1" si="14"/>
        <v>#DIV/0!</v>
      </c>
      <c r="AQ42" s="279"/>
      <c r="AR42" s="280" t="e">
        <f t="shared" ca="1" si="7"/>
        <v>#DIV/0!</v>
      </c>
      <c r="AS42" s="281"/>
      <c r="AT42" s="114" t="e">
        <f t="shared" ca="1" si="9"/>
        <v>#DIV/0!</v>
      </c>
      <c r="AU42" s="160">
        <f t="shared" si="0"/>
        <v>0</v>
      </c>
    </row>
    <row r="43" spans="1:50" ht="12" customHeight="1" x14ac:dyDescent="0.25">
      <c r="A43" s="9"/>
      <c r="B43" s="251"/>
      <c r="C43" s="251"/>
      <c r="D43" s="98"/>
      <c r="E43" s="98"/>
      <c r="F43" s="252"/>
      <c r="G43" s="252"/>
      <c r="H43" s="150"/>
      <c r="I43" s="150"/>
      <c r="J43" s="46"/>
      <c r="K43" s="53"/>
      <c r="L43" s="54"/>
      <c r="M43" s="52"/>
      <c r="N43" s="52"/>
      <c r="O43" s="55"/>
      <c r="R43" s="11"/>
      <c r="S43" s="42"/>
      <c r="T43" s="42"/>
      <c r="U43" s="42"/>
      <c r="V43" s="42"/>
      <c r="W43" s="42"/>
      <c r="X43" s="42"/>
      <c r="Y43" s="42"/>
      <c r="Z43" s="11"/>
      <c r="AA43" s="42"/>
      <c r="AB43" s="43">
        <f ca="1">IF(AC43="","",DATE(YEAR(AB42),MONTH(AB42)+2,DAY(1)-1))</f>
        <v>45291</v>
      </c>
      <c r="AC43" s="237">
        <f>AC42+1</f>
        <v>40</v>
      </c>
      <c r="AD43" s="238"/>
      <c r="AE43" s="102" t="e">
        <f t="shared" si="11"/>
        <v>#VALUE!</v>
      </c>
      <c r="AF43" s="103"/>
      <c r="AG43" s="239" t="e">
        <f t="shared" si="12"/>
        <v>#VALUE!</v>
      </c>
      <c r="AH43" s="240"/>
      <c r="AI43" s="232" t="e">
        <f t="shared" si="8"/>
        <v>#VALUE!</v>
      </c>
      <c r="AJ43" s="233"/>
      <c r="AK43" s="43">
        <f t="shared" ca="1" si="4"/>
        <v>45291</v>
      </c>
      <c r="AL43" s="237">
        <v>40</v>
      </c>
      <c r="AM43" s="238"/>
      <c r="AN43" s="113" t="e">
        <f t="shared" si="13"/>
        <v>#DIV/0!</v>
      </c>
      <c r="AO43" s="114"/>
      <c r="AP43" s="278" t="e">
        <f t="shared" ca="1" si="14"/>
        <v>#DIV/0!</v>
      </c>
      <c r="AQ43" s="279"/>
      <c r="AR43" s="280" t="e">
        <f t="shared" ca="1" si="7"/>
        <v>#DIV/0!</v>
      </c>
      <c r="AS43" s="281"/>
      <c r="AT43" s="114" t="e">
        <f t="shared" ca="1" si="9"/>
        <v>#DIV/0!</v>
      </c>
      <c r="AU43" s="160">
        <f t="shared" si="0"/>
        <v>0</v>
      </c>
    </row>
    <row r="44" spans="1:50" ht="12" customHeight="1" x14ac:dyDescent="0.25">
      <c r="A44" s="9"/>
      <c r="B44" s="251"/>
      <c r="C44" s="251"/>
      <c r="D44" s="98"/>
      <c r="E44" s="98"/>
      <c r="F44" s="252"/>
      <c r="G44" s="252"/>
      <c r="H44" s="150"/>
      <c r="I44" s="150"/>
      <c r="J44" s="46"/>
      <c r="K44" s="53"/>
      <c r="L44" s="54"/>
      <c r="M44" s="52"/>
      <c r="N44" s="52"/>
      <c r="O44" s="55"/>
      <c r="R44" s="11"/>
      <c r="S44" s="42"/>
      <c r="T44" s="42"/>
      <c r="U44" s="42"/>
      <c r="V44" s="42"/>
      <c r="W44" s="42"/>
      <c r="X44" s="42"/>
      <c r="Y44" s="42"/>
      <c r="Z44" s="11"/>
      <c r="AA44" s="42"/>
      <c r="AB44" s="43">
        <f t="shared" ca="1" si="1"/>
        <v>45322</v>
      </c>
      <c r="AC44" s="237">
        <f t="shared" si="10"/>
        <v>41</v>
      </c>
      <c r="AD44" s="238"/>
      <c r="AE44" s="102" t="e">
        <f t="shared" si="11"/>
        <v>#VALUE!</v>
      </c>
      <c r="AF44" s="103"/>
      <c r="AG44" s="239" t="e">
        <f t="shared" si="12"/>
        <v>#VALUE!</v>
      </c>
      <c r="AH44" s="240"/>
      <c r="AI44" s="232" t="e">
        <f t="shared" si="8"/>
        <v>#VALUE!</v>
      </c>
      <c r="AJ44" s="233"/>
      <c r="AK44" s="43">
        <f t="shared" ca="1" si="4"/>
        <v>45322</v>
      </c>
      <c r="AL44" s="237">
        <v>41</v>
      </c>
      <c r="AM44" s="238"/>
      <c r="AN44" s="113" t="e">
        <f t="shared" si="13"/>
        <v>#DIV/0!</v>
      </c>
      <c r="AO44" s="114"/>
      <c r="AP44" s="278" t="e">
        <f t="shared" ca="1" si="14"/>
        <v>#DIV/0!</v>
      </c>
      <c r="AQ44" s="279"/>
      <c r="AR44" s="280" t="e">
        <f t="shared" ca="1" si="7"/>
        <v>#DIV/0!</v>
      </c>
      <c r="AS44" s="281"/>
      <c r="AT44" s="114" t="e">
        <f t="shared" ca="1" si="9"/>
        <v>#DIV/0!</v>
      </c>
      <c r="AU44" s="160">
        <f t="shared" si="0"/>
        <v>0</v>
      </c>
    </row>
    <row r="45" spans="1:50" ht="12" customHeight="1" x14ac:dyDescent="0.25">
      <c r="A45" s="9"/>
      <c r="B45" s="251"/>
      <c r="C45" s="251"/>
      <c r="D45" s="98"/>
      <c r="E45" s="98"/>
      <c r="F45" s="252"/>
      <c r="G45" s="252"/>
      <c r="H45" s="150"/>
      <c r="I45" s="150"/>
      <c r="J45" s="46"/>
      <c r="K45" s="53"/>
      <c r="L45" s="54"/>
      <c r="M45" s="52"/>
      <c r="N45" s="52"/>
      <c r="O45" s="55"/>
      <c r="R45" s="11"/>
      <c r="S45" s="42"/>
      <c r="T45" s="42"/>
      <c r="U45" s="42"/>
      <c r="V45" s="42"/>
      <c r="W45" s="42"/>
      <c r="X45" s="42"/>
      <c r="Y45" s="42"/>
      <c r="Z45" s="11"/>
      <c r="AA45" s="42"/>
      <c r="AB45" s="43">
        <f t="shared" ca="1" si="1"/>
        <v>45351</v>
      </c>
      <c r="AC45" s="237">
        <f t="shared" si="10"/>
        <v>42</v>
      </c>
      <c r="AD45" s="238"/>
      <c r="AE45" s="102" t="e">
        <f t="shared" si="11"/>
        <v>#VALUE!</v>
      </c>
      <c r="AF45" s="103"/>
      <c r="AG45" s="239" t="e">
        <f t="shared" si="12"/>
        <v>#VALUE!</v>
      </c>
      <c r="AH45" s="240"/>
      <c r="AI45" s="232" t="e">
        <f t="shared" si="8"/>
        <v>#VALUE!</v>
      </c>
      <c r="AJ45" s="233"/>
      <c r="AK45" s="43">
        <f t="shared" ca="1" si="4"/>
        <v>45351</v>
      </c>
      <c r="AL45" s="237">
        <v>42</v>
      </c>
      <c r="AM45" s="238"/>
      <c r="AN45" s="113" t="e">
        <f t="shared" si="13"/>
        <v>#DIV/0!</v>
      </c>
      <c r="AO45" s="114"/>
      <c r="AP45" s="278" t="e">
        <f t="shared" ca="1" si="14"/>
        <v>#DIV/0!</v>
      </c>
      <c r="AQ45" s="279"/>
      <c r="AR45" s="280" t="e">
        <f t="shared" ca="1" si="7"/>
        <v>#DIV/0!</v>
      </c>
      <c r="AS45" s="281"/>
      <c r="AT45" s="114" t="e">
        <f t="shared" ca="1" si="9"/>
        <v>#DIV/0!</v>
      </c>
      <c r="AU45" s="160">
        <f t="shared" si="0"/>
        <v>0</v>
      </c>
    </row>
    <row r="46" spans="1:50" ht="12" customHeight="1" x14ac:dyDescent="0.25">
      <c r="A46" s="9"/>
      <c r="B46" s="251"/>
      <c r="C46" s="251"/>
      <c r="D46" s="98"/>
      <c r="E46" s="98"/>
      <c r="F46" s="252"/>
      <c r="G46" s="252"/>
      <c r="H46" s="150"/>
      <c r="I46" s="150"/>
      <c r="J46" s="150"/>
      <c r="K46" s="53"/>
      <c r="L46" s="53"/>
      <c r="M46" s="40"/>
      <c r="N46" s="55"/>
      <c r="O46" s="55"/>
      <c r="P46" s="150"/>
      <c r="R46" s="11"/>
      <c r="S46" s="42"/>
      <c r="T46" s="42"/>
      <c r="U46" s="42"/>
      <c r="V46" s="42"/>
      <c r="W46" s="42"/>
      <c r="X46" s="42"/>
      <c r="Y46" s="42"/>
      <c r="Z46" s="11"/>
      <c r="AA46" s="42"/>
      <c r="AB46" s="43">
        <f t="shared" ca="1" si="1"/>
        <v>45382</v>
      </c>
      <c r="AC46" s="237">
        <f t="shared" si="10"/>
        <v>43</v>
      </c>
      <c r="AD46" s="238"/>
      <c r="AE46" s="102" t="e">
        <f t="shared" si="11"/>
        <v>#VALUE!</v>
      </c>
      <c r="AF46" s="103"/>
      <c r="AG46" s="239" t="e">
        <f t="shared" si="12"/>
        <v>#VALUE!</v>
      </c>
      <c r="AH46" s="240"/>
      <c r="AI46" s="232" t="e">
        <f t="shared" si="8"/>
        <v>#VALUE!</v>
      </c>
      <c r="AJ46" s="233"/>
      <c r="AK46" s="43">
        <f t="shared" ca="1" si="4"/>
        <v>45382</v>
      </c>
      <c r="AL46" s="237">
        <v>43</v>
      </c>
      <c r="AM46" s="238"/>
      <c r="AN46" s="113" t="e">
        <f t="shared" si="13"/>
        <v>#DIV/0!</v>
      </c>
      <c r="AO46" s="114"/>
      <c r="AP46" s="278" t="e">
        <f t="shared" ca="1" si="14"/>
        <v>#DIV/0!</v>
      </c>
      <c r="AQ46" s="279"/>
      <c r="AR46" s="280" t="e">
        <f t="shared" ca="1" si="7"/>
        <v>#DIV/0!</v>
      </c>
      <c r="AS46" s="281"/>
      <c r="AT46" s="114" t="e">
        <f t="shared" ca="1" si="9"/>
        <v>#DIV/0!</v>
      </c>
      <c r="AU46" s="160">
        <f t="shared" si="0"/>
        <v>0</v>
      </c>
    </row>
    <row r="47" spans="1:50" ht="14.25" customHeight="1" x14ac:dyDescent="0.25">
      <c r="A47" s="9"/>
      <c r="B47" s="251"/>
      <c r="C47" s="251"/>
      <c r="D47" s="98"/>
      <c r="E47" s="98"/>
      <c r="F47" s="252"/>
      <c r="G47" s="252"/>
      <c r="H47" s="150"/>
      <c r="I47" s="150"/>
      <c r="J47" s="150"/>
      <c r="K47" s="53"/>
      <c r="L47" s="53"/>
      <c r="M47" s="40"/>
      <c r="N47" s="55"/>
      <c r="O47" s="55"/>
      <c r="P47" s="150"/>
      <c r="R47" s="11"/>
      <c r="S47" s="42"/>
      <c r="T47" s="42"/>
      <c r="U47" s="42"/>
      <c r="V47" s="42"/>
      <c r="W47" s="42"/>
      <c r="X47" s="42"/>
      <c r="Y47" s="42"/>
      <c r="Z47" s="11"/>
      <c r="AA47" s="42"/>
      <c r="AB47" s="43">
        <f t="shared" ca="1" si="1"/>
        <v>45412</v>
      </c>
      <c r="AC47" s="237">
        <f t="shared" si="10"/>
        <v>44</v>
      </c>
      <c r="AD47" s="238"/>
      <c r="AE47" s="102" t="e">
        <f t="shared" si="11"/>
        <v>#VALUE!</v>
      </c>
      <c r="AF47" s="103"/>
      <c r="AG47" s="239" t="e">
        <f t="shared" si="12"/>
        <v>#VALUE!</v>
      </c>
      <c r="AH47" s="240"/>
      <c r="AI47" s="232" t="e">
        <f t="shared" si="8"/>
        <v>#VALUE!</v>
      </c>
      <c r="AJ47" s="233"/>
      <c r="AK47" s="43">
        <f t="shared" ca="1" si="4"/>
        <v>45412</v>
      </c>
      <c r="AL47" s="237">
        <v>44</v>
      </c>
      <c r="AM47" s="238"/>
      <c r="AN47" s="113" t="e">
        <f t="shared" si="13"/>
        <v>#DIV/0!</v>
      </c>
      <c r="AO47" s="114"/>
      <c r="AP47" s="278" t="e">
        <f t="shared" ca="1" si="14"/>
        <v>#DIV/0!</v>
      </c>
      <c r="AQ47" s="279"/>
      <c r="AR47" s="280" t="e">
        <f t="shared" ca="1" si="7"/>
        <v>#DIV/0!</v>
      </c>
      <c r="AS47" s="281"/>
      <c r="AT47" s="114" t="e">
        <f t="shared" ca="1" si="9"/>
        <v>#DIV/0!</v>
      </c>
      <c r="AU47" s="160">
        <f t="shared" si="0"/>
        <v>0</v>
      </c>
    </row>
    <row r="48" spans="1:50" ht="12" customHeight="1" x14ac:dyDescent="0.25">
      <c r="A48" s="9"/>
      <c r="B48" s="251"/>
      <c r="C48" s="251"/>
      <c r="D48" s="98"/>
      <c r="E48" s="98"/>
      <c r="F48" s="252"/>
      <c r="G48" s="252"/>
      <c r="H48" s="150"/>
      <c r="I48" s="150"/>
      <c r="J48" s="150"/>
      <c r="K48" s="53"/>
      <c r="L48" s="53"/>
      <c r="M48" s="40"/>
      <c r="N48" s="55"/>
      <c r="O48" s="55"/>
      <c r="P48" s="150"/>
      <c r="R48" s="11"/>
      <c r="S48" s="42"/>
      <c r="T48" s="42"/>
      <c r="U48" s="42"/>
      <c r="V48" s="42"/>
      <c r="W48" s="42"/>
      <c r="X48" s="42"/>
      <c r="Y48" s="42"/>
      <c r="Z48" s="11"/>
      <c r="AA48" s="42"/>
      <c r="AB48" s="90">
        <f t="shared" ca="1" si="1"/>
        <v>45443</v>
      </c>
      <c r="AC48" s="237">
        <f t="shared" si="10"/>
        <v>45</v>
      </c>
      <c r="AD48" s="238"/>
      <c r="AE48" s="102" t="e">
        <f t="shared" si="11"/>
        <v>#VALUE!</v>
      </c>
      <c r="AF48" s="103"/>
      <c r="AG48" s="239" t="e">
        <f t="shared" si="12"/>
        <v>#VALUE!</v>
      </c>
      <c r="AH48" s="240"/>
      <c r="AI48" s="232" t="e">
        <f t="shared" si="8"/>
        <v>#VALUE!</v>
      </c>
      <c r="AJ48" s="233"/>
      <c r="AK48" s="43">
        <f t="shared" ca="1" si="4"/>
        <v>45443</v>
      </c>
      <c r="AL48" s="237">
        <v>45</v>
      </c>
      <c r="AM48" s="238"/>
      <c r="AN48" s="113" t="e">
        <f t="shared" si="13"/>
        <v>#DIV/0!</v>
      </c>
      <c r="AO48" s="114"/>
      <c r="AP48" s="278" t="e">
        <f t="shared" ca="1" si="14"/>
        <v>#DIV/0!</v>
      </c>
      <c r="AQ48" s="279"/>
      <c r="AR48" s="280" t="e">
        <f t="shared" ca="1" si="7"/>
        <v>#DIV/0!</v>
      </c>
      <c r="AS48" s="281"/>
      <c r="AT48" s="114" t="e">
        <f t="shared" ca="1" si="9"/>
        <v>#DIV/0!</v>
      </c>
      <c r="AU48" s="160">
        <f t="shared" si="0"/>
        <v>0</v>
      </c>
    </row>
    <row r="49" spans="1:50" ht="12" customHeight="1" x14ac:dyDescent="0.25">
      <c r="A49" s="9"/>
      <c r="B49" s="251"/>
      <c r="C49" s="251"/>
      <c r="D49" s="98"/>
      <c r="E49" s="98"/>
      <c r="F49" s="252"/>
      <c r="G49" s="252"/>
      <c r="H49" s="150"/>
      <c r="I49" s="150"/>
      <c r="J49" s="46"/>
      <c r="K49" s="53"/>
      <c r="L49" s="53"/>
      <c r="M49" s="40"/>
      <c r="N49" s="55"/>
      <c r="O49" s="55"/>
      <c r="R49" s="11"/>
      <c r="S49" s="42"/>
      <c r="T49" s="42"/>
      <c r="U49" s="42"/>
      <c r="V49" s="42"/>
      <c r="W49" s="42"/>
      <c r="X49" s="42"/>
      <c r="Y49" s="42"/>
      <c r="Z49" s="11"/>
      <c r="AA49" s="42"/>
      <c r="AB49" s="90">
        <f t="shared" ca="1" si="1"/>
        <v>45473</v>
      </c>
      <c r="AC49" s="237">
        <f t="shared" si="10"/>
        <v>46</v>
      </c>
      <c r="AD49" s="238"/>
      <c r="AE49" s="102" t="e">
        <f t="shared" si="11"/>
        <v>#VALUE!</v>
      </c>
      <c r="AF49" s="103"/>
      <c r="AG49" s="239" t="e">
        <f t="shared" si="12"/>
        <v>#VALUE!</v>
      </c>
      <c r="AH49" s="240"/>
      <c r="AI49" s="232" t="e">
        <f t="shared" si="8"/>
        <v>#VALUE!</v>
      </c>
      <c r="AJ49" s="233"/>
      <c r="AK49" s="43">
        <f t="shared" ca="1" si="4"/>
        <v>45473</v>
      </c>
      <c r="AL49" s="237">
        <v>46</v>
      </c>
      <c r="AM49" s="238"/>
      <c r="AN49" s="113" t="e">
        <f t="shared" si="13"/>
        <v>#DIV/0!</v>
      </c>
      <c r="AO49" s="114"/>
      <c r="AP49" s="278" t="e">
        <f t="shared" ca="1" si="14"/>
        <v>#DIV/0!</v>
      </c>
      <c r="AQ49" s="279"/>
      <c r="AR49" s="280" t="e">
        <f t="shared" ca="1" si="7"/>
        <v>#DIV/0!</v>
      </c>
      <c r="AS49" s="281"/>
      <c r="AT49" s="114" t="e">
        <f t="shared" ca="1" si="9"/>
        <v>#DIV/0!</v>
      </c>
      <c r="AU49" s="160">
        <f t="shared" si="0"/>
        <v>0</v>
      </c>
    </row>
    <row r="50" spans="1:50" ht="12" customHeight="1" thickBot="1" x14ac:dyDescent="0.3">
      <c r="A50" s="9"/>
      <c r="B50" s="251"/>
      <c r="C50" s="251"/>
      <c r="D50" s="98"/>
      <c r="E50" s="98"/>
      <c r="F50" s="252"/>
      <c r="G50" s="252"/>
      <c r="H50" s="150"/>
      <c r="I50" s="150"/>
      <c r="J50" s="46"/>
      <c r="K50" s="53"/>
      <c r="L50" s="53"/>
      <c r="M50" s="40"/>
      <c r="N50" s="55"/>
      <c r="O50" s="55"/>
      <c r="R50" s="11"/>
      <c r="S50" s="42"/>
      <c r="T50" s="11"/>
      <c r="U50" s="11"/>
      <c r="V50" s="11"/>
      <c r="W50" s="11"/>
      <c r="X50" s="11"/>
      <c r="Y50" s="11"/>
      <c r="Z50" s="11"/>
      <c r="AA50" s="42"/>
      <c r="AB50" s="90">
        <f t="shared" ca="1" si="1"/>
        <v>45504</v>
      </c>
      <c r="AC50" s="237">
        <f t="shared" si="10"/>
        <v>47</v>
      </c>
      <c r="AD50" s="238"/>
      <c r="AE50" s="102" t="e">
        <f t="shared" si="11"/>
        <v>#VALUE!</v>
      </c>
      <c r="AF50" s="103"/>
      <c r="AG50" s="239" t="e">
        <f t="shared" si="12"/>
        <v>#VALUE!</v>
      </c>
      <c r="AH50" s="240"/>
      <c r="AI50" s="232" t="e">
        <f t="shared" si="8"/>
        <v>#VALUE!</v>
      </c>
      <c r="AJ50" s="233"/>
      <c r="AK50" s="43">
        <f t="shared" ca="1" si="4"/>
        <v>45504</v>
      </c>
      <c r="AL50" s="237">
        <v>47</v>
      </c>
      <c r="AM50" s="238"/>
      <c r="AN50" s="113" t="e">
        <f t="shared" si="13"/>
        <v>#DIV/0!</v>
      </c>
      <c r="AO50" s="114"/>
      <c r="AP50" s="278" t="e">
        <f t="shared" ca="1" si="14"/>
        <v>#DIV/0!</v>
      </c>
      <c r="AQ50" s="279"/>
      <c r="AR50" s="280" t="e">
        <f t="shared" ca="1" si="7"/>
        <v>#DIV/0!</v>
      </c>
      <c r="AS50" s="281"/>
      <c r="AT50" s="114" t="e">
        <f t="shared" ca="1" si="9"/>
        <v>#DIV/0!</v>
      </c>
      <c r="AU50" s="160">
        <f t="shared" si="0"/>
        <v>0</v>
      </c>
    </row>
    <row r="51" spans="1:50" ht="12" customHeight="1" x14ac:dyDescent="0.25">
      <c r="A51" s="9"/>
      <c r="B51" s="251"/>
      <c r="C51" s="251"/>
      <c r="D51" s="98"/>
      <c r="E51" s="98"/>
      <c r="F51" s="252"/>
      <c r="G51" s="252"/>
      <c r="H51" s="150"/>
      <c r="I51" s="150"/>
      <c r="J51" s="46"/>
      <c r="K51" s="156" t="s">
        <v>20</v>
      </c>
      <c r="L51" s="53"/>
      <c r="M51" s="52"/>
      <c r="N51" s="55"/>
      <c r="O51" s="55"/>
      <c r="R51" s="11"/>
      <c r="S51" s="42"/>
      <c r="T51" s="11"/>
      <c r="U51" s="11"/>
      <c r="V51" s="11"/>
      <c r="W51" s="11"/>
      <c r="X51" s="11"/>
      <c r="Y51" s="11"/>
      <c r="Z51" s="11"/>
      <c r="AA51" s="11"/>
      <c r="AB51" s="90">
        <f t="shared" ca="1" si="1"/>
        <v>45535</v>
      </c>
      <c r="AC51" s="237">
        <f t="shared" si="10"/>
        <v>48</v>
      </c>
      <c r="AD51" s="238"/>
      <c r="AE51" s="102" t="e">
        <f t="shared" si="11"/>
        <v>#VALUE!</v>
      </c>
      <c r="AF51" s="103"/>
      <c r="AG51" s="239" t="e">
        <f t="shared" si="12"/>
        <v>#VALUE!</v>
      </c>
      <c r="AH51" s="240"/>
      <c r="AI51" s="232" t="e">
        <f t="shared" si="8"/>
        <v>#VALUE!</v>
      </c>
      <c r="AJ51" s="233"/>
      <c r="AK51" s="43">
        <f t="shared" ca="1" si="4"/>
        <v>45535</v>
      </c>
      <c r="AL51" s="237">
        <v>48</v>
      </c>
      <c r="AM51" s="238"/>
      <c r="AN51" s="113" t="e">
        <f t="shared" si="13"/>
        <v>#DIV/0!</v>
      </c>
      <c r="AO51" s="114"/>
      <c r="AP51" s="278" t="e">
        <f t="shared" ca="1" si="14"/>
        <v>#DIV/0!</v>
      </c>
      <c r="AQ51" s="279"/>
      <c r="AR51" s="280" t="e">
        <f t="shared" ca="1" si="7"/>
        <v>#DIV/0!</v>
      </c>
      <c r="AS51" s="281"/>
      <c r="AT51" s="114" t="e">
        <f t="shared" ca="1" si="9"/>
        <v>#DIV/0!</v>
      </c>
      <c r="AU51" s="160">
        <f t="shared" si="0"/>
        <v>0</v>
      </c>
    </row>
    <row r="52" spans="1:50" ht="12" customHeight="1" x14ac:dyDescent="0.25">
      <c r="A52" s="9"/>
      <c r="B52" s="251"/>
      <c r="C52" s="251"/>
      <c r="D52" s="98"/>
      <c r="E52" s="98"/>
      <c r="F52" s="252"/>
      <c r="G52" s="252"/>
      <c r="H52" s="150"/>
      <c r="I52" s="150"/>
      <c r="J52" s="46"/>
      <c r="K52" s="157"/>
      <c r="L52" s="53"/>
      <c r="M52" s="52"/>
      <c r="N52" s="55"/>
      <c r="O52" s="55"/>
      <c r="R52" s="11"/>
      <c r="S52" s="42"/>
      <c r="T52" s="42"/>
      <c r="U52" s="42"/>
      <c r="V52" s="11"/>
      <c r="W52" s="11"/>
      <c r="X52" s="11"/>
      <c r="Y52" s="11"/>
      <c r="Z52" s="11"/>
      <c r="AA52" s="11"/>
      <c r="AB52" s="90">
        <f t="shared" ca="1" si="1"/>
        <v>45565</v>
      </c>
      <c r="AC52" s="237">
        <f t="shared" si="10"/>
        <v>49</v>
      </c>
      <c r="AD52" s="238"/>
      <c r="AE52" s="102" t="e">
        <f>IF($AE$4=0,PPMT($E$14/1200,AC51,$E$12,-$N$2),PPMT($E$14/1200,AC52,$E$12,-$N$2))</f>
        <v>#VALUE!</v>
      </c>
      <c r="AF52" s="103"/>
      <c r="AG52" s="239" t="e">
        <f t="shared" si="12"/>
        <v>#VALUE!</v>
      </c>
      <c r="AH52" s="240"/>
      <c r="AI52" s="232" t="e">
        <f t="shared" si="8"/>
        <v>#VALUE!</v>
      </c>
      <c r="AJ52" s="233"/>
      <c r="AK52" s="43">
        <f t="shared" ca="1" si="4"/>
        <v>45565</v>
      </c>
      <c r="AL52" s="237">
        <v>49</v>
      </c>
      <c r="AM52" s="238"/>
      <c r="AN52" s="113" t="e">
        <f t="shared" si="13"/>
        <v>#DIV/0!</v>
      </c>
      <c r="AO52" s="114"/>
      <c r="AP52" s="278" t="e">
        <f t="shared" ca="1" si="14"/>
        <v>#DIV/0!</v>
      </c>
      <c r="AQ52" s="279"/>
      <c r="AR52" s="280" t="e">
        <f t="shared" ca="1" si="7"/>
        <v>#DIV/0!</v>
      </c>
      <c r="AS52" s="281"/>
      <c r="AT52" s="114" t="e">
        <f t="shared" ca="1" si="9"/>
        <v>#DIV/0!</v>
      </c>
      <c r="AU52" s="160">
        <f>IFERROR(AI52+AW52+AX52,0)</f>
        <v>0</v>
      </c>
      <c r="AW52" s="8" t="str">
        <f>IF($E$12&gt;$R$5,$E$6*0.9*0.9*0.9*0.9*5.5%,"")</f>
        <v/>
      </c>
      <c r="AX52" s="8" t="str">
        <f>IF($N$10=0,0,IF($E$12&gt;$R$5,(AE90-SUM(AE4:AE51))*0.0299,""))</f>
        <v/>
      </c>
    </row>
    <row r="53" spans="1:50" ht="12" customHeight="1" thickBot="1" x14ac:dyDescent="0.3">
      <c r="A53" s="9"/>
      <c r="B53" s="251"/>
      <c r="C53" s="251"/>
      <c r="D53" s="98"/>
      <c r="E53" s="98"/>
      <c r="F53" s="252"/>
      <c r="G53" s="252"/>
      <c r="H53" s="150"/>
      <c r="I53" s="150"/>
      <c r="J53" s="46"/>
      <c r="K53" s="158"/>
      <c r="L53" s="53"/>
      <c r="M53" s="40"/>
      <c r="N53" s="55"/>
      <c r="O53" s="55"/>
      <c r="R53" s="11"/>
      <c r="S53" s="42"/>
      <c r="T53" s="11"/>
      <c r="U53" s="11"/>
      <c r="V53" s="11"/>
      <c r="W53" s="11"/>
      <c r="X53" s="11"/>
      <c r="Y53" s="11"/>
      <c r="Z53" s="11"/>
      <c r="AA53" s="11"/>
      <c r="AB53" s="90">
        <f t="shared" ca="1" si="1"/>
        <v>45596</v>
      </c>
      <c r="AC53" s="237">
        <f t="shared" si="10"/>
        <v>50</v>
      </c>
      <c r="AD53" s="238"/>
      <c r="AE53" s="102" t="e">
        <f t="shared" si="11"/>
        <v>#VALUE!</v>
      </c>
      <c r="AF53" s="103"/>
      <c r="AG53" s="239" t="e">
        <f t="shared" si="12"/>
        <v>#VALUE!</v>
      </c>
      <c r="AH53" s="240"/>
      <c r="AI53" s="232" t="e">
        <f t="shared" si="8"/>
        <v>#VALUE!</v>
      </c>
      <c r="AJ53" s="233"/>
      <c r="AK53" s="43">
        <f t="shared" ca="1" si="4"/>
        <v>45596</v>
      </c>
      <c r="AL53" s="237">
        <v>50</v>
      </c>
      <c r="AM53" s="238"/>
      <c r="AN53" s="113" t="e">
        <f t="shared" si="13"/>
        <v>#DIV/0!</v>
      </c>
      <c r="AO53" s="114"/>
      <c r="AP53" s="278" t="e">
        <f t="shared" ca="1" si="14"/>
        <v>#DIV/0!</v>
      </c>
      <c r="AQ53" s="279"/>
      <c r="AR53" s="280" t="e">
        <f t="shared" ca="1" si="7"/>
        <v>#DIV/0!</v>
      </c>
      <c r="AS53" s="281"/>
      <c r="AT53" s="114" t="e">
        <f t="shared" ca="1" si="9"/>
        <v>#DIV/0!</v>
      </c>
      <c r="AU53" s="160">
        <f t="shared" ref="AU53:AU90" si="15">IFERROR(AI53+AW53+AX53,0)</f>
        <v>0</v>
      </c>
    </row>
    <row r="54" spans="1:50" ht="19.899999999999999" customHeight="1" x14ac:dyDescent="0.25">
      <c r="A54" s="9"/>
      <c r="B54" s="251"/>
      <c r="C54" s="251"/>
      <c r="D54" s="98"/>
      <c r="E54" s="98"/>
      <c r="F54" s="252"/>
      <c r="G54" s="252"/>
      <c r="H54" s="150"/>
      <c r="I54" s="150"/>
      <c r="J54" s="150"/>
      <c r="K54" s="150"/>
      <c r="L54" s="53"/>
      <c r="M54" s="150"/>
      <c r="N54" s="150"/>
      <c r="O54" s="150"/>
      <c r="P54" s="150"/>
      <c r="R54" s="11"/>
      <c r="S54" s="42"/>
      <c r="T54" s="11"/>
      <c r="U54" s="11"/>
      <c r="V54" s="11"/>
      <c r="W54" s="11"/>
      <c r="X54" s="11"/>
      <c r="Y54" s="11"/>
      <c r="Z54" s="11"/>
      <c r="AA54" s="11"/>
      <c r="AB54" s="90">
        <f t="shared" ca="1" si="1"/>
        <v>45626</v>
      </c>
      <c r="AC54" s="237">
        <f t="shared" si="10"/>
        <v>51</v>
      </c>
      <c r="AD54" s="238"/>
      <c r="AE54" s="102" t="e">
        <f t="shared" si="11"/>
        <v>#VALUE!</v>
      </c>
      <c r="AF54" s="103"/>
      <c r="AG54" s="239" t="e">
        <f t="shared" si="12"/>
        <v>#VALUE!</v>
      </c>
      <c r="AH54" s="240"/>
      <c r="AI54" s="232" t="e">
        <f t="shared" si="8"/>
        <v>#VALUE!</v>
      </c>
      <c r="AJ54" s="233"/>
      <c r="AK54" s="43">
        <f t="shared" ca="1" si="4"/>
        <v>45626</v>
      </c>
      <c r="AL54" s="237">
        <v>51</v>
      </c>
      <c r="AM54" s="238"/>
      <c r="AN54" s="113" t="e">
        <f t="shared" si="13"/>
        <v>#DIV/0!</v>
      </c>
      <c r="AO54" s="114"/>
      <c r="AP54" s="278" t="e">
        <f t="shared" ca="1" si="14"/>
        <v>#DIV/0!</v>
      </c>
      <c r="AQ54" s="279"/>
      <c r="AR54" s="280" t="e">
        <f t="shared" ca="1" si="7"/>
        <v>#DIV/0!</v>
      </c>
      <c r="AS54" s="281"/>
      <c r="AT54" s="114" t="e">
        <f t="shared" ca="1" si="9"/>
        <v>#DIV/0!</v>
      </c>
      <c r="AU54" s="160">
        <f t="shared" si="15"/>
        <v>0</v>
      </c>
    </row>
    <row r="55" spans="1:50" ht="12" customHeight="1" x14ac:dyDescent="0.25">
      <c r="A55" s="9"/>
      <c r="B55" s="251"/>
      <c r="C55" s="251"/>
      <c r="D55" s="98"/>
      <c r="E55" s="98"/>
      <c r="F55" s="252"/>
      <c r="G55" s="252"/>
      <c r="H55" s="150"/>
      <c r="I55" s="150"/>
      <c r="J55" s="46"/>
      <c r="K55" s="46"/>
      <c r="L55" s="46"/>
      <c r="M55" s="46"/>
      <c r="N55" s="40"/>
      <c r="O55" s="40"/>
      <c r="R55" s="11"/>
      <c r="S55" s="42"/>
      <c r="T55" s="11"/>
      <c r="U55" s="11"/>
      <c r="V55" s="11"/>
      <c r="W55" s="11"/>
      <c r="X55" s="11"/>
      <c r="Y55" s="11"/>
      <c r="Z55" s="11"/>
      <c r="AA55" s="11"/>
      <c r="AB55" s="90">
        <f t="shared" ca="1" si="1"/>
        <v>45657</v>
      </c>
      <c r="AC55" s="237">
        <f t="shared" si="10"/>
        <v>52</v>
      </c>
      <c r="AD55" s="238"/>
      <c r="AE55" s="102" t="e">
        <f t="shared" si="11"/>
        <v>#VALUE!</v>
      </c>
      <c r="AF55" s="103"/>
      <c r="AG55" s="239" t="e">
        <f t="shared" si="12"/>
        <v>#VALUE!</v>
      </c>
      <c r="AH55" s="240"/>
      <c r="AI55" s="232" t="e">
        <f t="shared" si="8"/>
        <v>#VALUE!</v>
      </c>
      <c r="AJ55" s="233"/>
      <c r="AK55" s="43">
        <f t="shared" ca="1" si="4"/>
        <v>45657</v>
      </c>
      <c r="AL55" s="237">
        <v>52</v>
      </c>
      <c r="AM55" s="238"/>
      <c r="AN55" s="113" t="e">
        <f t="shared" si="13"/>
        <v>#DIV/0!</v>
      </c>
      <c r="AO55" s="114"/>
      <c r="AP55" s="278" t="e">
        <f t="shared" ca="1" si="14"/>
        <v>#DIV/0!</v>
      </c>
      <c r="AQ55" s="279"/>
      <c r="AR55" s="280" t="e">
        <f t="shared" ca="1" si="7"/>
        <v>#DIV/0!</v>
      </c>
      <c r="AS55" s="281"/>
      <c r="AT55" s="114" t="e">
        <f t="shared" ca="1" si="9"/>
        <v>#DIV/0!</v>
      </c>
      <c r="AU55" s="160">
        <f t="shared" si="15"/>
        <v>0</v>
      </c>
    </row>
    <row r="56" spans="1:50" ht="12" customHeight="1" x14ac:dyDescent="0.25">
      <c r="A56" s="9"/>
      <c r="B56" s="251"/>
      <c r="C56" s="251"/>
      <c r="D56" s="98"/>
      <c r="E56" s="98"/>
      <c r="F56" s="252"/>
      <c r="G56" s="252"/>
      <c r="H56" s="150"/>
      <c r="I56" s="150"/>
      <c r="J56" s="46"/>
      <c r="K56" s="46"/>
      <c r="L56" s="46"/>
      <c r="M56" s="46"/>
      <c r="N56" s="40"/>
      <c r="O56" s="40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90">
        <f t="shared" ca="1" si="1"/>
        <v>45688</v>
      </c>
      <c r="AC56" s="237">
        <f t="shared" si="10"/>
        <v>53</v>
      </c>
      <c r="AD56" s="238"/>
      <c r="AE56" s="102" t="e">
        <f t="shared" si="11"/>
        <v>#VALUE!</v>
      </c>
      <c r="AF56" s="103"/>
      <c r="AG56" s="239" t="e">
        <f t="shared" si="12"/>
        <v>#VALUE!</v>
      </c>
      <c r="AH56" s="240"/>
      <c r="AI56" s="232" t="e">
        <f t="shared" si="8"/>
        <v>#VALUE!</v>
      </c>
      <c r="AJ56" s="233"/>
      <c r="AK56" s="43">
        <f t="shared" ca="1" si="4"/>
        <v>45688</v>
      </c>
      <c r="AL56" s="237">
        <v>53</v>
      </c>
      <c r="AM56" s="238"/>
      <c r="AN56" s="113" t="e">
        <f t="shared" si="13"/>
        <v>#DIV/0!</v>
      </c>
      <c r="AO56" s="114"/>
      <c r="AP56" s="278" t="e">
        <f t="shared" ca="1" si="14"/>
        <v>#DIV/0!</v>
      </c>
      <c r="AQ56" s="279"/>
      <c r="AR56" s="280" t="e">
        <f t="shared" ca="1" si="7"/>
        <v>#DIV/0!</v>
      </c>
      <c r="AS56" s="281"/>
      <c r="AT56" s="114" t="e">
        <f t="shared" ca="1" si="9"/>
        <v>#DIV/0!</v>
      </c>
      <c r="AU56" s="160">
        <f t="shared" si="15"/>
        <v>0</v>
      </c>
    </row>
    <row r="57" spans="1:50" ht="12" customHeight="1" x14ac:dyDescent="0.25">
      <c r="A57" s="9"/>
      <c r="B57" s="251"/>
      <c r="C57" s="251"/>
      <c r="D57" s="98"/>
      <c r="E57" s="98"/>
      <c r="F57" s="252"/>
      <c r="G57" s="252"/>
      <c r="H57" s="150"/>
      <c r="I57" s="150"/>
      <c r="J57" s="46"/>
      <c r="K57" s="46"/>
      <c r="L57" s="46"/>
      <c r="M57" s="46"/>
      <c r="N57" s="40"/>
      <c r="O57" s="40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90">
        <f t="shared" ca="1" si="1"/>
        <v>45716</v>
      </c>
      <c r="AC57" s="237">
        <f t="shared" si="10"/>
        <v>54</v>
      </c>
      <c r="AD57" s="238"/>
      <c r="AE57" s="102" t="e">
        <f t="shared" si="11"/>
        <v>#VALUE!</v>
      </c>
      <c r="AF57" s="103"/>
      <c r="AG57" s="239" t="e">
        <f t="shared" si="12"/>
        <v>#VALUE!</v>
      </c>
      <c r="AH57" s="240"/>
      <c r="AI57" s="232" t="e">
        <f t="shared" si="8"/>
        <v>#VALUE!</v>
      </c>
      <c r="AJ57" s="233"/>
      <c r="AK57" s="43">
        <f t="shared" ca="1" si="4"/>
        <v>45716</v>
      </c>
      <c r="AL57" s="237">
        <v>54</v>
      </c>
      <c r="AM57" s="238"/>
      <c r="AN57" s="113" t="e">
        <f t="shared" si="13"/>
        <v>#DIV/0!</v>
      </c>
      <c r="AO57" s="114"/>
      <c r="AP57" s="278" t="e">
        <f t="shared" ca="1" si="14"/>
        <v>#DIV/0!</v>
      </c>
      <c r="AQ57" s="279"/>
      <c r="AR57" s="280" t="e">
        <f t="shared" ca="1" si="7"/>
        <v>#DIV/0!</v>
      </c>
      <c r="AS57" s="281"/>
      <c r="AT57" s="114" t="e">
        <f t="shared" ca="1" si="9"/>
        <v>#DIV/0!</v>
      </c>
      <c r="AU57" s="160">
        <f t="shared" si="15"/>
        <v>0</v>
      </c>
    </row>
    <row r="58" spans="1:50" ht="12" customHeight="1" x14ac:dyDescent="0.25">
      <c r="A58" s="9"/>
      <c r="B58" s="251"/>
      <c r="C58" s="251"/>
      <c r="D58" s="98"/>
      <c r="E58" s="98"/>
      <c r="F58" s="252"/>
      <c r="G58" s="252"/>
      <c r="H58" s="150"/>
      <c r="I58" s="150"/>
      <c r="J58" s="46"/>
      <c r="K58" s="46"/>
      <c r="L58" s="46"/>
      <c r="M58" s="46"/>
      <c r="N58" s="40"/>
      <c r="O58" s="40"/>
      <c r="R58" s="11"/>
      <c r="S58" s="42"/>
      <c r="T58" s="11"/>
      <c r="U58" s="11"/>
      <c r="V58" s="11"/>
      <c r="W58" s="11"/>
      <c r="X58" s="11"/>
      <c r="Y58" s="11"/>
      <c r="Z58" s="11"/>
      <c r="AA58" s="11"/>
      <c r="AB58" s="90">
        <f t="shared" ca="1" si="1"/>
        <v>45747</v>
      </c>
      <c r="AC58" s="237">
        <f t="shared" si="10"/>
        <v>55</v>
      </c>
      <c r="AD58" s="238"/>
      <c r="AE58" s="102" t="e">
        <f t="shared" si="11"/>
        <v>#VALUE!</v>
      </c>
      <c r="AF58" s="103"/>
      <c r="AG58" s="239" t="e">
        <f t="shared" si="12"/>
        <v>#VALUE!</v>
      </c>
      <c r="AH58" s="240"/>
      <c r="AI58" s="232" t="e">
        <f t="shared" si="8"/>
        <v>#VALUE!</v>
      </c>
      <c r="AJ58" s="233"/>
      <c r="AK58" s="43">
        <f t="shared" ca="1" si="4"/>
        <v>45747</v>
      </c>
      <c r="AL58" s="237">
        <v>55</v>
      </c>
      <c r="AM58" s="238"/>
      <c r="AN58" s="113" t="e">
        <f t="shared" si="13"/>
        <v>#DIV/0!</v>
      </c>
      <c r="AO58" s="114"/>
      <c r="AP58" s="278" t="e">
        <f t="shared" ca="1" si="14"/>
        <v>#DIV/0!</v>
      </c>
      <c r="AQ58" s="279"/>
      <c r="AR58" s="280" t="e">
        <f t="shared" ca="1" si="7"/>
        <v>#DIV/0!</v>
      </c>
      <c r="AS58" s="281"/>
      <c r="AT58" s="114" t="e">
        <f t="shared" ca="1" si="9"/>
        <v>#DIV/0!</v>
      </c>
      <c r="AU58" s="160">
        <f t="shared" si="15"/>
        <v>0</v>
      </c>
    </row>
    <row r="59" spans="1:50" ht="12" customHeight="1" x14ac:dyDescent="0.25">
      <c r="A59" s="9"/>
      <c r="B59" s="251"/>
      <c r="C59" s="251"/>
      <c r="D59" s="98"/>
      <c r="E59" s="98"/>
      <c r="F59" s="252"/>
      <c r="G59" s="252"/>
      <c r="H59" s="150"/>
      <c r="I59" s="150"/>
      <c r="J59" s="46"/>
      <c r="K59" s="46"/>
      <c r="L59" s="46"/>
      <c r="M59" s="46"/>
      <c r="N59" s="40"/>
      <c r="O59" s="40"/>
      <c r="R59" s="11"/>
      <c r="S59" s="42"/>
      <c r="T59" s="11"/>
      <c r="U59" s="11"/>
      <c r="V59" s="11"/>
      <c r="W59" s="11"/>
      <c r="X59" s="11"/>
      <c r="Y59" s="11"/>
      <c r="Z59" s="11"/>
      <c r="AA59" s="11"/>
      <c r="AB59" s="90">
        <f t="shared" ca="1" si="1"/>
        <v>45777</v>
      </c>
      <c r="AC59" s="237">
        <f t="shared" si="10"/>
        <v>56</v>
      </c>
      <c r="AD59" s="238"/>
      <c r="AE59" s="102" t="e">
        <f t="shared" si="11"/>
        <v>#VALUE!</v>
      </c>
      <c r="AF59" s="103"/>
      <c r="AG59" s="239" t="e">
        <f t="shared" si="12"/>
        <v>#VALUE!</v>
      </c>
      <c r="AH59" s="240"/>
      <c r="AI59" s="232" t="e">
        <f t="shared" si="8"/>
        <v>#VALUE!</v>
      </c>
      <c r="AJ59" s="233"/>
      <c r="AK59" s="43">
        <f t="shared" ca="1" si="4"/>
        <v>45777</v>
      </c>
      <c r="AL59" s="237">
        <v>56</v>
      </c>
      <c r="AM59" s="238"/>
      <c r="AN59" s="113" t="e">
        <f t="shared" si="13"/>
        <v>#DIV/0!</v>
      </c>
      <c r="AO59" s="114"/>
      <c r="AP59" s="278" t="e">
        <f t="shared" ca="1" si="14"/>
        <v>#DIV/0!</v>
      </c>
      <c r="AQ59" s="279"/>
      <c r="AR59" s="280" t="e">
        <f t="shared" ca="1" si="7"/>
        <v>#DIV/0!</v>
      </c>
      <c r="AS59" s="281"/>
      <c r="AT59" s="114" t="e">
        <f t="shared" ca="1" si="9"/>
        <v>#DIV/0!</v>
      </c>
      <c r="AU59" s="160">
        <f t="shared" si="15"/>
        <v>0</v>
      </c>
    </row>
    <row r="60" spans="1:50" ht="12" customHeight="1" x14ac:dyDescent="0.25">
      <c r="A60" s="9"/>
      <c r="B60" s="251"/>
      <c r="C60" s="251"/>
      <c r="D60" s="98"/>
      <c r="E60" s="98"/>
      <c r="F60" s="252"/>
      <c r="G60" s="252"/>
      <c r="H60" s="150"/>
      <c r="I60" s="150"/>
      <c r="J60" s="46"/>
      <c r="K60" s="46"/>
      <c r="L60" s="46"/>
      <c r="M60" s="46"/>
      <c r="N60" s="40"/>
      <c r="O60" s="40"/>
      <c r="R60" s="11"/>
      <c r="S60" s="42"/>
      <c r="T60" s="42"/>
      <c r="U60" s="42"/>
      <c r="V60" s="42"/>
      <c r="W60" s="42"/>
      <c r="X60" s="42"/>
      <c r="Y60" s="42"/>
      <c r="Z60" s="11"/>
      <c r="AA60" s="11"/>
      <c r="AB60" s="90">
        <f t="shared" ca="1" si="1"/>
        <v>45808</v>
      </c>
      <c r="AC60" s="237">
        <f t="shared" si="10"/>
        <v>57</v>
      </c>
      <c r="AD60" s="238"/>
      <c r="AE60" s="102" t="e">
        <f t="shared" si="11"/>
        <v>#VALUE!</v>
      </c>
      <c r="AF60" s="103"/>
      <c r="AG60" s="239" t="e">
        <f t="shared" si="12"/>
        <v>#VALUE!</v>
      </c>
      <c r="AH60" s="240"/>
      <c r="AI60" s="232" t="e">
        <f t="shared" si="8"/>
        <v>#VALUE!</v>
      </c>
      <c r="AJ60" s="233"/>
      <c r="AK60" s="43">
        <f t="shared" ca="1" si="4"/>
        <v>45808</v>
      </c>
      <c r="AL60" s="237">
        <v>57</v>
      </c>
      <c r="AM60" s="238"/>
      <c r="AN60" s="113" t="e">
        <f t="shared" si="13"/>
        <v>#DIV/0!</v>
      </c>
      <c r="AO60" s="114"/>
      <c r="AP60" s="278" t="e">
        <f t="shared" ca="1" si="14"/>
        <v>#DIV/0!</v>
      </c>
      <c r="AQ60" s="279"/>
      <c r="AR60" s="280" t="e">
        <f t="shared" ca="1" si="7"/>
        <v>#DIV/0!</v>
      </c>
      <c r="AS60" s="281"/>
      <c r="AT60" s="114" t="e">
        <f t="shared" ca="1" si="9"/>
        <v>#DIV/0!</v>
      </c>
      <c r="AU60" s="160">
        <f t="shared" si="15"/>
        <v>0</v>
      </c>
    </row>
    <row r="61" spans="1:50" ht="12" customHeight="1" x14ac:dyDescent="0.25">
      <c r="A61" s="9"/>
      <c r="B61" s="251"/>
      <c r="C61" s="251"/>
      <c r="D61" s="98"/>
      <c r="E61" s="98"/>
      <c r="F61" s="252"/>
      <c r="G61" s="252"/>
      <c r="H61" s="150"/>
      <c r="I61" s="150"/>
      <c r="J61" s="46"/>
      <c r="K61" s="46"/>
      <c r="L61" s="46"/>
      <c r="M61" s="46"/>
      <c r="N61" s="40"/>
      <c r="O61" s="40"/>
      <c r="R61" s="11"/>
      <c r="S61" s="42"/>
      <c r="T61" s="11"/>
      <c r="U61" s="96"/>
      <c r="V61" s="97"/>
      <c r="W61" s="97"/>
      <c r="X61" s="97"/>
      <c r="Y61" s="97"/>
      <c r="Z61" s="11"/>
      <c r="AA61" s="11"/>
      <c r="AB61" s="90">
        <f t="shared" ca="1" si="1"/>
        <v>45838</v>
      </c>
      <c r="AC61" s="237">
        <f t="shared" si="10"/>
        <v>58</v>
      </c>
      <c r="AD61" s="238"/>
      <c r="AE61" s="102" t="e">
        <f t="shared" si="11"/>
        <v>#VALUE!</v>
      </c>
      <c r="AF61" s="103"/>
      <c r="AG61" s="239" t="e">
        <f t="shared" si="12"/>
        <v>#VALUE!</v>
      </c>
      <c r="AH61" s="240"/>
      <c r="AI61" s="232" t="e">
        <f t="shared" si="8"/>
        <v>#VALUE!</v>
      </c>
      <c r="AJ61" s="233"/>
      <c r="AK61" s="43">
        <f t="shared" ca="1" si="4"/>
        <v>45838</v>
      </c>
      <c r="AL61" s="237">
        <v>58</v>
      </c>
      <c r="AM61" s="238"/>
      <c r="AN61" s="113" t="e">
        <f t="shared" si="13"/>
        <v>#DIV/0!</v>
      </c>
      <c r="AO61" s="114"/>
      <c r="AP61" s="278" t="e">
        <f t="shared" ca="1" si="14"/>
        <v>#DIV/0!</v>
      </c>
      <c r="AQ61" s="279"/>
      <c r="AR61" s="280" t="e">
        <f t="shared" ca="1" si="7"/>
        <v>#DIV/0!</v>
      </c>
      <c r="AS61" s="281"/>
      <c r="AT61" s="114" t="e">
        <f t="shared" ca="1" si="9"/>
        <v>#DIV/0!</v>
      </c>
      <c r="AU61" s="160">
        <f t="shared" si="15"/>
        <v>0</v>
      </c>
    </row>
    <row r="62" spans="1:50" ht="12" customHeight="1" x14ac:dyDescent="0.25">
      <c r="A62" s="9"/>
      <c r="B62" s="251"/>
      <c r="C62" s="251"/>
      <c r="D62" s="98"/>
      <c r="E62" s="98"/>
      <c r="F62" s="252"/>
      <c r="G62" s="252"/>
      <c r="H62" s="150"/>
      <c r="I62" s="150"/>
      <c r="J62" s="46"/>
      <c r="K62" s="46"/>
      <c r="L62" s="46"/>
      <c r="M62" s="46"/>
      <c r="N62" s="40"/>
      <c r="O62" s="40"/>
      <c r="R62" s="11"/>
      <c r="S62" s="42"/>
      <c r="T62" s="11"/>
      <c r="U62" s="11"/>
      <c r="V62" s="11"/>
      <c r="W62" s="97"/>
      <c r="X62" s="97"/>
      <c r="Y62" s="11"/>
      <c r="Z62" s="11"/>
      <c r="AA62" s="11"/>
      <c r="AB62" s="90">
        <f t="shared" ca="1" si="1"/>
        <v>45869</v>
      </c>
      <c r="AC62" s="237">
        <f t="shared" si="10"/>
        <v>59</v>
      </c>
      <c r="AD62" s="238"/>
      <c r="AE62" s="102" t="e">
        <f t="shared" si="11"/>
        <v>#VALUE!</v>
      </c>
      <c r="AF62" s="103"/>
      <c r="AG62" s="239" t="e">
        <f t="shared" si="12"/>
        <v>#VALUE!</v>
      </c>
      <c r="AH62" s="240"/>
      <c r="AI62" s="232" t="e">
        <f t="shared" si="8"/>
        <v>#VALUE!</v>
      </c>
      <c r="AJ62" s="233"/>
      <c r="AK62" s="43">
        <f t="shared" ca="1" si="4"/>
        <v>45869</v>
      </c>
      <c r="AL62" s="237">
        <v>59</v>
      </c>
      <c r="AM62" s="238"/>
      <c r="AN62" s="113" t="e">
        <f t="shared" si="13"/>
        <v>#DIV/0!</v>
      </c>
      <c r="AO62" s="114"/>
      <c r="AP62" s="278" t="e">
        <f t="shared" ca="1" si="14"/>
        <v>#DIV/0!</v>
      </c>
      <c r="AQ62" s="279"/>
      <c r="AR62" s="280" t="e">
        <f t="shared" ca="1" si="7"/>
        <v>#DIV/0!</v>
      </c>
      <c r="AS62" s="281"/>
      <c r="AT62" s="114" t="e">
        <f t="shared" ca="1" si="9"/>
        <v>#DIV/0!</v>
      </c>
      <c r="AU62" s="160">
        <f t="shared" si="15"/>
        <v>0</v>
      </c>
    </row>
    <row r="63" spans="1:50" ht="12" customHeight="1" x14ac:dyDescent="0.25">
      <c r="A63" s="9"/>
      <c r="B63" s="251"/>
      <c r="C63" s="251"/>
      <c r="D63" s="98"/>
      <c r="E63" s="98"/>
      <c r="F63" s="252"/>
      <c r="G63" s="252"/>
      <c r="H63" s="150"/>
      <c r="I63" s="150"/>
      <c r="J63" s="46"/>
      <c r="K63" s="46"/>
      <c r="L63" s="46"/>
      <c r="M63" s="46"/>
      <c r="N63" s="40"/>
      <c r="O63" s="40"/>
      <c r="R63" s="11"/>
      <c r="S63" s="42"/>
      <c r="T63" s="11"/>
      <c r="U63" s="11"/>
      <c r="V63" s="11"/>
      <c r="W63" s="11"/>
      <c r="X63" s="11"/>
      <c r="Y63" s="11"/>
      <c r="Z63" s="11"/>
      <c r="AA63" s="11"/>
      <c r="AB63" s="90">
        <f t="shared" ca="1" si="1"/>
        <v>45900</v>
      </c>
      <c r="AC63" s="237">
        <f t="shared" si="10"/>
        <v>60</v>
      </c>
      <c r="AD63" s="238"/>
      <c r="AE63" s="102" t="e">
        <f t="shared" si="11"/>
        <v>#VALUE!</v>
      </c>
      <c r="AF63" s="103"/>
      <c r="AG63" s="239" t="e">
        <f t="shared" si="12"/>
        <v>#VALUE!</v>
      </c>
      <c r="AH63" s="240"/>
      <c r="AI63" s="232" t="e">
        <f t="shared" si="8"/>
        <v>#VALUE!</v>
      </c>
      <c r="AJ63" s="233"/>
      <c r="AK63" s="43">
        <f t="shared" ca="1" si="4"/>
        <v>45900</v>
      </c>
      <c r="AL63" s="237">
        <v>60</v>
      </c>
      <c r="AM63" s="238"/>
      <c r="AN63" s="113" t="e">
        <f t="shared" si="13"/>
        <v>#DIV/0!</v>
      </c>
      <c r="AO63" s="114"/>
      <c r="AP63" s="278" t="e">
        <f t="shared" ca="1" si="14"/>
        <v>#DIV/0!</v>
      </c>
      <c r="AQ63" s="279"/>
      <c r="AR63" s="280" t="e">
        <f t="shared" ca="1" si="7"/>
        <v>#DIV/0!</v>
      </c>
      <c r="AS63" s="281"/>
      <c r="AT63" s="114" t="e">
        <f t="shared" ca="1" si="9"/>
        <v>#DIV/0!</v>
      </c>
      <c r="AU63" s="160">
        <f t="shared" si="15"/>
        <v>0</v>
      </c>
    </row>
    <row r="64" spans="1:50" ht="12" customHeight="1" x14ac:dyDescent="0.25">
      <c r="A64" s="9"/>
      <c r="B64" s="251"/>
      <c r="C64" s="251"/>
      <c r="D64" s="98"/>
      <c r="E64" s="98"/>
      <c r="F64" s="252"/>
      <c r="G64" s="252"/>
      <c r="H64" s="150"/>
      <c r="I64" s="150"/>
      <c r="J64" s="46"/>
      <c r="K64" s="46"/>
      <c r="L64" s="46"/>
      <c r="M64" s="46"/>
      <c r="N64" s="40"/>
      <c r="O64" s="40"/>
      <c r="R64" s="11"/>
      <c r="S64" s="42"/>
      <c r="T64" s="11"/>
      <c r="U64" s="11"/>
      <c r="V64" s="11"/>
      <c r="W64" s="11"/>
      <c r="X64" s="11"/>
      <c r="Y64" s="11"/>
      <c r="Z64" s="11"/>
      <c r="AA64" s="11"/>
      <c r="AB64" s="90">
        <f t="shared" ca="1" si="1"/>
        <v>45930</v>
      </c>
      <c r="AC64" s="237">
        <f t="shared" si="10"/>
        <v>61</v>
      </c>
      <c r="AD64" s="238"/>
      <c r="AE64" s="102" t="e">
        <f t="shared" si="11"/>
        <v>#VALUE!</v>
      </c>
      <c r="AF64" s="103"/>
      <c r="AG64" s="239" t="e">
        <f t="shared" si="12"/>
        <v>#VALUE!</v>
      </c>
      <c r="AH64" s="240"/>
      <c r="AI64" s="232" t="e">
        <f t="shared" si="8"/>
        <v>#VALUE!</v>
      </c>
      <c r="AJ64" s="233"/>
      <c r="AK64" s="43">
        <f t="shared" ca="1" si="4"/>
        <v>45930</v>
      </c>
      <c r="AL64" s="237">
        <v>61</v>
      </c>
      <c r="AM64" s="238"/>
      <c r="AN64" s="113" t="e">
        <f t="shared" si="13"/>
        <v>#DIV/0!</v>
      </c>
      <c r="AO64" s="114"/>
      <c r="AP64" s="278" t="e">
        <f t="shared" ca="1" si="14"/>
        <v>#DIV/0!</v>
      </c>
      <c r="AQ64" s="279"/>
      <c r="AR64" s="280" t="e">
        <f t="shared" ca="1" si="7"/>
        <v>#DIV/0!</v>
      </c>
      <c r="AS64" s="281"/>
      <c r="AT64" s="114" t="e">
        <f t="shared" ca="1" si="9"/>
        <v>#DIV/0!</v>
      </c>
      <c r="AU64" s="160">
        <f t="shared" si="15"/>
        <v>0</v>
      </c>
      <c r="AW64" s="8" t="str">
        <f>IF($E$12&gt;$R$6,$E$6*0.9*0.9*0.9*0.9*0.9*5.5%,"")</f>
        <v/>
      </c>
      <c r="AX64" s="8" t="str">
        <f>IF($N$10=0,0,IF($E$12&gt;$R$6,(AE90-SUM(AE4:AE63))*0.0299,""))</f>
        <v/>
      </c>
    </row>
    <row r="65" spans="1:50" ht="12" customHeight="1" x14ac:dyDescent="0.25">
      <c r="A65" s="9"/>
      <c r="B65" s="251"/>
      <c r="C65" s="251"/>
      <c r="D65" s="98"/>
      <c r="E65" s="98"/>
      <c r="F65" s="252"/>
      <c r="G65" s="252"/>
      <c r="H65" s="150"/>
      <c r="I65" s="150"/>
      <c r="J65" s="46"/>
      <c r="K65" s="46"/>
      <c r="L65" s="46"/>
      <c r="M65" s="46"/>
      <c r="N65" s="40"/>
      <c r="O65" s="40"/>
      <c r="R65" s="11"/>
      <c r="S65" s="42"/>
      <c r="T65" s="11"/>
      <c r="U65" s="11"/>
      <c r="V65" s="11"/>
      <c r="W65" s="11"/>
      <c r="X65" s="11"/>
      <c r="Y65" s="11"/>
      <c r="Z65" s="11"/>
      <c r="AA65" s="11"/>
      <c r="AB65" s="90">
        <f t="shared" ca="1" si="1"/>
        <v>45961</v>
      </c>
      <c r="AC65" s="237">
        <f t="shared" si="10"/>
        <v>62</v>
      </c>
      <c r="AD65" s="238"/>
      <c r="AE65" s="102" t="e">
        <f t="shared" si="11"/>
        <v>#VALUE!</v>
      </c>
      <c r="AF65" s="103"/>
      <c r="AG65" s="239" t="e">
        <f t="shared" si="12"/>
        <v>#VALUE!</v>
      </c>
      <c r="AH65" s="240"/>
      <c r="AI65" s="232" t="e">
        <f t="shared" si="8"/>
        <v>#VALUE!</v>
      </c>
      <c r="AJ65" s="233"/>
      <c r="AK65" s="43">
        <f t="shared" ca="1" si="4"/>
        <v>45961</v>
      </c>
      <c r="AL65" s="237">
        <v>62</v>
      </c>
      <c r="AM65" s="238"/>
      <c r="AN65" s="113" t="e">
        <f t="shared" si="13"/>
        <v>#DIV/0!</v>
      </c>
      <c r="AO65" s="114"/>
      <c r="AP65" s="278" t="e">
        <f t="shared" ca="1" si="14"/>
        <v>#DIV/0!</v>
      </c>
      <c r="AQ65" s="279"/>
      <c r="AR65" s="280" t="e">
        <f t="shared" ca="1" si="7"/>
        <v>#DIV/0!</v>
      </c>
      <c r="AS65" s="281"/>
      <c r="AT65" s="114" t="e">
        <f t="shared" ca="1" si="9"/>
        <v>#DIV/0!</v>
      </c>
      <c r="AU65" s="160">
        <f t="shared" si="15"/>
        <v>0</v>
      </c>
    </row>
    <row r="66" spans="1:50" ht="12" customHeight="1" x14ac:dyDescent="0.25">
      <c r="A66" s="9"/>
      <c r="B66" s="251"/>
      <c r="C66" s="251"/>
      <c r="D66" s="98"/>
      <c r="E66" s="98"/>
      <c r="F66" s="252"/>
      <c r="G66" s="252"/>
      <c r="H66" s="253"/>
      <c r="I66" s="253"/>
      <c r="J66" s="46"/>
      <c r="K66" s="46"/>
      <c r="L66" s="46"/>
      <c r="M66" s="46"/>
      <c r="N66" s="40"/>
      <c r="O66" s="40"/>
      <c r="R66" s="11"/>
      <c r="S66" s="42"/>
      <c r="T66" s="11"/>
      <c r="U66" s="11"/>
      <c r="V66" s="11"/>
      <c r="W66" s="11"/>
      <c r="X66" s="11"/>
      <c r="Y66" s="11"/>
      <c r="Z66" s="11"/>
      <c r="AA66" s="11"/>
      <c r="AB66" s="90">
        <f t="shared" ca="1" si="1"/>
        <v>45991</v>
      </c>
      <c r="AC66" s="237">
        <f t="shared" si="10"/>
        <v>63</v>
      </c>
      <c r="AD66" s="238"/>
      <c r="AE66" s="102" t="e">
        <f t="shared" si="11"/>
        <v>#VALUE!</v>
      </c>
      <c r="AF66" s="103"/>
      <c r="AG66" s="239" t="e">
        <f t="shared" si="12"/>
        <v>#VALUE!</v>
      </c>
      <c r="AH66" s="240"/>
      <c r="AI66" s="232" t="e">
        <f t="shared" si="8"/>
        <v>#VALUE!</v>
      </c>
      <c r="AJ66" s="233"/>
      <c r="AK66" s="43">
        <f t="shared" ca="1" si="4"/>
        <v>45991</v>
      </c>
      <c r="AL66" s="237">
        <v>63</v>
      </c>
      <c r="AM66" s="238"/>
      <c r="AN66" s="113" t="e">
        <f t="shared" si="13"/>
        <v>#DIV/0!</v>
      </c>
      <c r="AO66" s="114"/>
      <c r="AP66" s="278" t="e">
        <f t="shared" ca="1" si="14"/>
        <v>#DIV/0!</v>
      </c>
      <c r="AQ66" s="279"/>
      <c r="AR66" s="280" t="e">
        <f t="shared" ca="1" si="7"/>
        <v>#DIV/0!</v>
      </c>
      <c r="AS66" s="281"/>
      <c r="AT66" s="114" t="e">
        <f t="shared" ca="1" si="9"/>
        <v>#DIV/0!</v>
      </c>
      <c r="AU66" s="160">
        <f t="shared" si="15"/>
        <v>0</v>
      </c>
    </row>
    <row r="67" spans="1:50" ht="12" customHeight="1" x14ac:dyDescent="0.25">
      <c r="A67" s="9"/>
      <c r="B67" s="251"/>
      <c r="C67" s="251"/>
      <c r="D67" s="98"/>
      <c r="E67" s="98"/>
      <c r="F67" s="252"/>
      <c r="G67" s="252"/>
      <c r="H67" s="253"/>
      <c r="I67" s="253"/>
      <c r="J67" s="46"/>
      <c r="K67" s="46"/>
      <c r="L67" s="46"/>
      <c r="M67" s="46"/>
      <c r="N67" s="40"/>
      <c r="O67" s="40"/>
      <c r="R67" s="11"/>
      <c r="S67" s="42"/>
      <c r="T67" s="11"/>
      <c r="U67" s="11"/>
      <c r="V67" s="11"/>
      <c r="W67" s="11"/>
      <c r="X67" s="11"/>
      <c r="Y67" s="11"/>
      <c r="Z67" s="11"/>
      <c r="AA67" s="11"/>
      <c r="AB67" s="90">
        <f t="shared" ca="1" si="1"/>
        <v>46022</v>
      </c>
      <c r="AC67" s="237">
        <f t="shared" si="10"/>
        <v>64</v>
      </c>
      <c r="AD67" s="238"/>
      <c r="AE67" s="102" t="e">
        <f t="shared" si="11"/>
        <v>#VALUE!</v>
      </c>
      <c r="AF67" s="103"/>
      <c r="AG67" s="239" t="e">
        <f t="shared" si="12"/>
        <v>#VALUE!</v>
      </c>
      <c r="AH67" s="240"/>
      <c r="AI67" s="232" t="e">
        <f t="shared" si="8"/>
        <v>#VALUE!</v>
      </c>
      <c r="AJ67" s="233"/>
      <c r="AK67" s="43">
        <f t="shared" ca="1" si="4"/>
        <v>46022</v>
      </c>
      <c r="AL67" s="237">
        <v>64</v>
      </c>
      <c r="AM67" s="238"/>
      <c r="AN67" s="113" t="e">
        <f t="shared" si="13"/>
        <v>#DIV/0!</v>
      </c>
      <c r="AO67" s="114"/>
      <c r="AP67" s="278" t="e">
        <f t="shared" ca="1" si="14"/>
        <v>#DIV/0!</v>
      </c>
      <c r="AQ67" s="279"/>
      <c r="AR67" s="280" t="e">
        <f t="shared" ca="1" si="7"/>
        <v>#DIV/0!</v>
      </c>
      <c r="AS67" s="281"/>
      <c r="AT67" s="114" t="e">
        <f t="shared" ca="1" si="9"/>
        <v>#DIV/0!</v>
      </c>
      <c r="AU67" s="160">
        <f t="shared" si="15"/>
        <v>0</v>
      </c>
    </row>
    <row r="68" spans="1:50" ht="12" customHeight="1" x14ac:dyDescent="0.25">
      <c r="A68" s="9"/>
      <c r="B68" s="251"/>
      <c r="C68" s="251"/>
      <c r="D68" s="98"/>
      <c r="E68" s="98"/>
      <c r="F68" s="252"/>
      <c r="G68" s="252"/>
      <c r="H68" s="253"/>
      <c r="I68" s="253"/>
      <c r="J68" s="46"/>
      <c r="K68" s="46"/>
      <c r="L68" s="46"/>
      <c r="M68" s="46"/>
      <c r="N68" s="40"/>
      <c r="O68" s="40"/>
      <c r="R68" s="11"/>
      <c r="S68" s="42"/>
      <c r="T68" s="11"/>
      <c r="U68" s="11"/>
      <c r="V68" s="11"/>
      <c r="W68" s="11"/>
      <c r="X68" s="11"/>
      <c r="Y68" s="11"/>
      <c r="Z68" s="11"/>
      <c r="AA68" s="11"/>
      <c r="AB68" s="90">
        <f t="shared" ca="1" si="1"/>
        <v>46053</v>
      </c>
      <c r="AC68" s="237">
        <f t="shared" si="10"/>
        <v>65</v>
      </c>
      <c r="AD68" s="238"/>
      <c r="AE68" s="102" t="e">
        <f t="shared" si="11"/>
        <v>#VALUE!</v>
      </c>
      <c r="AF68" s="103"/>
      <c r="AG68" s="239" t="e">
        <f t="shared" si="12"/>
        <v>#VALUE!</v>
      </c>
      <c r="AH68" s="240"/>
      <c r="AI68" s="232" t="e">
        <f t="shared" si="8"/>
        <v>#VALUE!</v>
      </c>
      <c r="AJ68" s="233"/>
      <c r="AK68" s="43">
        <f t="shared" ca="1" si="4"/>
        <v>46053</v>
      </c>
      <c r="AL68" s="237">
        <v>65</v>
      </c>
      <c r="AM68" s="238"/>
      <c r="AN68" s="113" t="e">
        <f t="shared" si="13"/>
        <v>#DIV/0!</v>
      </c>
      <c r="AO68" s="114"/>
      <c r="AP68" s="278" t="e">
        <f t="shared" ca="1" si="14"/>
        <v>#DIV/0!</v>
      </c>
      <c r="AQ68" s="279"/>
      <c r="AR68" s="280" t="e">
        <f t="shared" ca="1" si="7"/>
        <v>#DIV/0!</v>
      </c>
      <c r="AS68" s="281"/>
      <c r="AT68" s="114" t="e">
        <f t="shared" ca="1" si="9"/>
        <v>#DIV/0!</v>
      </c>
      <c r="AU68" s="160">
        <f t="shared" si="15"/>
        <v>0</v>
      </c>
    </row>
    <row r="69" spans="1:50" ht="12" customHeight="1" x14ac:dyDescent="0.25">
      <c r="A69" s="9"/>
      <c r="B69" s="251"/>
      <c r="C69" s="251"/>
      <c r="D69" s="98"/>
      <c r="E69" s="98"/>
      <c r="F69" s="252"/>
      <c r="G69" s="252"/>
      <c r="H69" s="253"/>
      <c r="I69" s="253"/>
      <c r="J69" s="46"/>
      <c r="K69" s="46"/>
      <c r="L69" s="46"/>
      <c r="M69" s="46"/>
      <c r="N69" s="40"/>
      <c r="O69" s="40"/>
      <c r="R69" s="11"/>
      <c r="S69" s="42"/>
      <c r="T69" s="11"/>
      <c r="U69" s="11"/>
      <c r="V69" s="11"/>
      <c r="W69" s="11"/>
      <c r="X69" s="11"/>
      <c r="Y69" s="11"/>
      <c r="Z69" s="11"/>
      <c r="AA69" s="11"/>
      <c r="AB69" s="90">
        <f t="shared" ref="AB69:AB90" ca="1" si="16">IF(AC69="","",DATE(YEAR(AB68),MONTH(AB68)+2,DAY(1)-1))</f>
        <v>46081</v>
      </c>
      <c r="AC69" s="237">
        <f t="shared" si="10"/>
        <v>66</v>
      </c>
      <c r="AD69" s="238"/>
      <c r="AE69" s="102" t="e">
        <f t="shared" ref="AE69:AE89" si="17">IF($AE$4=0,PPMT($E$14/1200,AC68,$E$12,-$N$2),PPMT($E$14/1200,AC69,$E$12,-$N$2))</f>
        <v>#VALUE!</v>
      </c>
      <c r="AF69" s="103"/>
      <c r="AG69" s="239" t="e">
        <f t="shared" ref="AG69:AG89" si="18">IF($AE$4=0,IPMT($E$14/1200,AC68,$E$12,-$N$2),IPMT($E$14/1200,AC69,$E$12,-$N$2))</f>
        <v>#VALUE!</v>
      </c>
      <c r="AH69" s="240"/>
      <c r="AI69" s="232" t="e">
        <f t="shared" si="8"/>
        <v>#VALUE!</v>
      </c>
      <c r="AJ69" s="233"/>
      <c r="AK69" s="43">
        <f t="shared" ref="AK69:AK89" ca="1" si="19">IF(AL69="","",DATE(YEAR(AK68),MONTH(AK68)+2,DAY(1)-1))</f>
        <v>46081</v>
      </c>
      <c r="AL69" s="237">
        <v>66</v>
      </c>
      <c r="AM69" s="238"/>
      <c r="AN69" s="113" t="e">
        <f t="shared" ref="AN69:AN89" si="20">$N$2/$E$12</f>
        <v>#DIV/0!</v>
      </c>
      <c r="AO69" s="114"/>
      <c r="AP69" s="278" t="e">
        <f t="shared" ref="AP69:AP89" ca="1" si="21">AT69*$E$14/100*(AK69-AK68)/360</f>
        <v>#DIV/0!</v>
      </c>
      <c r="AQ69" s="279"/>
      <c r="AR69" s="280" t="e">
        <f t="shared" ref="AR69:AR89" ca="1" si="22">AN69+AP69</f>
        <v>#DIV/0!</v>
      </c>
      <c r="AS69" s="281"/>
      <c r="AT69" s="114" t="e">
        <f t="shared" ca="1" si="9"/>
        <v>#DIV/0!</v>
      </c>
      <c r="AU69" s="160">
        <f t="shared" si="15"/>
        <v>0</v>
      </c>
    </row>
    <row r="70" spans="1:50" ht="12" customHeight="1" x14ac:dyDescent="0.25">
      <c r="A70" s="9"/>
      <c r="B70" s="251"/>
      <c r="C70" s="251"/>
      <c r="D70" s="98"/>
      <c r="E70" s="98"/>
      <c r="F70" s="252"/>
      <c r="G70" s="252"/>
      <c r="H70" s="253"/>
      <c r="I70" s="253"/>
      <c r="J70" s="46"/>
      <c r="K70" s="46"/>
      <c r="L70" s="46"/>
      <c r="M70" s="46"/>
      <c r="N70" s="40"/>
      <c r="O70" s="40"/>
      <c r="R70" s="11"/>
      <c r="S70" s="42"/>
      <c r="T70" s="11"/>
      <c r="U70" s="11"/>
      <c r="V70" s="11"/>
      <c r="W70" s="11"/>
      <c r="X70" s="11"/>
      <c r="Y70" s="11"/>
      <c r="Z70" s="11"/>
      <c r="AA70" s="11"/>
      <c r="AB70" s="90">
        <f t="shared" ca="1" si="16"/>
        <v>46112</v>
      </c>
      <c r="AC70" s="237">
        <f t="shared" si="10"/>
        <v>67</v>
      </c>
      <c r="AD70" s="238"/>
      <c r="AE70" s="102" t="e">
        <f t="shared" si="17"/>
        <v>#VALUE!</v>
      </c>
      <c r="AF70" s="103"/>
      <c r="AG70" s="239" t="e">
        <f t="shared" si="18"/>
        <v>#VALUE!</v>
      </c>
      <c r="AH70" s="240"/>
      <c r="AI70" s="232" t="e">
        <f t="shared" ref="AI70:AI88" si="23">AG70+AE70</f>
        <v>#VALUE!</v>
      </c>
      <c r="AJ70" s="233"/>
      <c r="AK70" s="43">
        <f t="shared" ca="1" si="19"/>
        <v>46112</v>
      </c>
      <c r="AL70" s="237">
        <v>67</v>
      </c>
      <c r="AM70" s="238"/>
      <c r="AN70" s="113" t="e">
        <f t="shared" si="20"/>
        <v>#DIV/0!</v>
      </c>
      <c r="AO70" s="114"/>
      <c r="AP70" s="278" t="e">
        <f t="shared" ca="1" si="21"/>
        <v>#DIV/0!</v>
      </c>
      <c r="AQ70" s="279"/>
      <c r="AR70" s="280" t="e">
        <f t="shared" ca="1" si="22"/>
        <v>#DIV/0!</v>
      </c>
      <c r="AS70" s="281"/>
      <c r="AT70" s="114" t="e">
        <f t="shared" ref="AT70:AT89" ca="1" si="24">AT69-AN69</f>
        <v>#DIV/0!</v>
      </c>
      <c r="AU70" s="160">
        <f t="shared" si="15"/>
        <v>0</v>
      </c>
    </row>
    <row r="71" spans="1:50" ht="12" customHeight="1" x14ac:dyDescent="0.25">
      <c r="A71" s="9"/>
      <c r="B71" s="251"/>
      <c r="C71" s="251"/>
      <c r="D71" s="98"/>
      <c r="E71" s="98"/>
      <c r="F71" s="252"/>
      <c r="G71" s="252"/>
      <c r="H71" s="253"/>
      <c r="I71" s="253"/>
      <c r="J71" s="46"/>
      <c r="K71" s="46"/>
      <c r="L71" s="46"/>
      <c r="M71" s="46"/>
      <c r="N71" s="40"/>
      <c r="O71" s="40"/>
      <c r="R71" s="11"/>
      <c r="S71" s="42"/>
      <c r="T71" s="11"/>
      <c r="U71" s="11"/>
      <c r="V71" s="11"/>
      <c r="W71" s="11"/>
      <c r="X71" s="11"/>
      <c r="Y71" s="11"/>
      <c r="Z71" s="11"/>
      <c r="AA71" s="11"/>
      <c r="AB71" s="90">
        <f t="shared" ca="1" si="16"/>
        <v>46142</v>
      </c>
      <c r="AC71" s="237">
        <f t="shared" si="10"/>
        <v>68</v>
      </c>
      <c r="AD71" s="238"/>
      <c r="AE71" s="102" t="e">
        <f t="shared" si="17"/>
        <v>#VALUE!</v>
      </c>
      <c r="AF71" s="103"/>
      <c r="AG71" s="239" t="e">
        <f t="shared" si="18"/>
        <v>#VALUE!</v>
      </c>
      <c r="AH71" s="240"/>
      <c r="AI71" s="232" t="e">
        <f t="shared" si="23"/>
        <v>#VALUE!</v>
      </c>
      <c r="AJ71" s="233"/>
      <c r="AK71" s="43">
        <f t="shared" ca="1" si="19"/>
        <v>46142</v>
      </c>
      <c r="AL71" s="237">
        <v>68</v>
      </c>
      <c r="AM71" s="238"/>
      <c r="AN71" s="113" t="e">
        <f t="shared" si="20"/>
        <v>#DIV/0!</v>
      </c>
      <c r="AO71" s="114"/>
      <c r="AP71" s="278" t="e">
        <f t="shared" ca="1" si="21"/>
        <v>#DIV/0!</v>
      </c>
      <c r="AQ71" s="279"/>
      <c r="AR71" s="280" t="e">
        <f t="shared" ca="1" si="22"/>
        <v>#DIV/0!</v>
      </c>
      <c r="AS71" s="281"/>
      <c r="AT71" s="114" t="e">
        <f t="shared" ca="1" si="24"/>
        <v>#DIV/0!</v>
      </c>
      <c r="AU71" s="160">
        <f t="shared" si="15"/>
        <v>0</v>
      </c>
    </row>
    <row r="72" spans="1:50" ht="12" customHeight="1" x14ac:dyDescent="0.25">
      <c r="A72" s="9"/>
      <c r="B72" s="251"/>
      <c r="C72" s="251"/>
      <c r="D72" s="98"/>
      <c r="E72" s="98"/>
      <c r="F72" s="252"/>
      <c r="G72" s="252"/>
      <c r="H72" s="253"/>
      <c r="I72" s="253"/>
      <c r="J72" s="46"/>
      <c r="K72" s="46"/>
      <c r="L72" s="46"/>
      <c r="M72" s="46"/>
      <c r="N72" s="40"/>
      <c r="O72" s="40"/>
      <c r="R72" s="11"/>
      <c r="S72" s="42"/>
      <c r="T72" s="11"/>
      <c r="U72" s="11"/>
      <c r="V72" s="11"/>
      <c r="W72" s="11"/>
      <c r="X72" s="11"/>
      <c r="Y72" s="11"/>
      <c r="Z72" s="11"/>
      <c r="AA72" s="11"/>
      <c r="AB72" s="90">
        <f t="shared" ca="1" si="16"/>
        <v>46173</v>
      </c>
      <c r="AC72" s="237">
        <f t="shared" si="10"/>
        <v>69</v>
      </c>
      <c r="AD72" s="238"/>
      <c r="AE72" s="102" t="e">
        <f t="shared" si="17"/>
        <v>#VALUE!</v>
      </c>
      <c r="AF72" s="103"/>
      <c r="AG72" s="239" t="e">
        <f t="shared" si="18"/>
        <v>#VALUE!</v>
      </c>
      <c r="AH72" s="240"/>
      <c r="AI72" s="232" t="e">
        <f t="shared" si="23"/>
        <v>#VALUE!</v>
      </c>
      <c r="AJ72" s="233"/>
      <c r="AK72" s="43">
        <f t="shared" ca="1" si="19"/>
        <v>46173</v>
      </c>
      <c r="AL72" s="237">
        <v>69</v>
      </c>
      <c r="AM72" s="238"/>
      <c r="AN72" s="113" t="e">
        <f t="shared" si="20"/>
        <v>#DIV/0!</v>
      </c>
      <c r="AO72" s="114"/>
      <c r="AP72" s="278" t="e">
        <f t="shared" ca="1" si="21"/>
        <v>#DIV/0!</v>
      </c>
      <c r="AQ72" s="279"/>
      <c r="AR72" s="280" t="e">
        <f t="shared" ca="1" si="22"/>
        <v>#DIV/0!</v>
      </c>
      <c r="AS72" s="281"/>
      <c r="AT72" s="114" t="e">
        <f t="shared" ca="1" si="24"/>
        <v>#DIV/0!</v>
      </c>
      <c r="AU72" s="160">
        <f t="shared" si="15"/>
        <v>0</v>
      </c>
    </row>
    <row r="73" spans="1:50" ht="12" customHeight="1" x14ac:dyDescent="0.25">
      <c r="A73" s="9"/>
      <c r="B73" s="251"/>
      <c r="C73" s="251"/>
      <c r="D73" s="98"/>
      <c r="E73" s="98"/>
      <c r="F73" s="252"/>
      <c r="G73" s="252"/>
      <c r="H73" s="253"/>
      <c r="I73" s="253"/>
      <c r="J73" s="46"/>
      <c r="K73" s="46"/>
      <c r="L73" s="46"/>
      <c r="M73" s="46"/>
      <c r="N73" s="40"/>
      <c r="O73" s="40"/>
      <c r="R73" s="11"/>
      <c r="S73" s="42"/>
      <c r="T73" s="11"/>
      <c r="U73" s="11"/>
      <c r="V73" s="11"/>
      <c r="W73" s="11"/>
      <c r="X73" s="11"/>
      <c r="Y73" s="11"/>
      <c r="Z73" s="11"/>
      <c r="AA73" s="11"/>
      <c r="AB73" s="90">
        <f t="shared" ca="1" si="16"/>
        <v>46203</v>
      </c>
      <c r="AC73" s="237">
        <f t="shared" si="10"/>
        <v>70</v>
      </c>
      <c r="AD73" s="238"/>
      <c r="AE73" s="102" t="e">
        <f t="shared" si="17"/>
        <v>#VALUE!</v>
      </c>
      <c r="AF73" s="103"/>
      <c r="AG73" s="239" t="e">
        <f t="shared" si="18"/>
        <v>#VALUE!</v>
      </c>
      <c r="AH73" s="240"/>
      <c r="AI73" s="232" t="e">
        <f t="shared" si="23"/>
        <v>#VALUE!</v>
      </c>
      <c r="AJ73" s="233"/>
      <c r="AK73" s="43">
        <f t="shared" ca="1" si="19"/>
        <v>46203</v>
      </c>
      <c r="AL73" s="237">
        <v>70</v>
      </c>
      <c r="AM73" s="238"/>
      <c r="AN73" s="113" t="e">
        <f t="shared" si="20"/>
        <v>#DIV/0!</v>
      </c>
      <c r="AO73" s="114"/>
      <c r="AP73" s="278" t="e">
        <f t="shared" ca="1" si="21"/>
        <v>#DIV/0!</v>
      </c>
      <c r="AQ73" s="279"/>
      <c r="AR73" s="280" t="e">
        <f t="shared" ca="1" si="22"/>
        <v>#DIV/0!</v>
      </c>
      <c r="AS73" s="281"/>
      <c r="AT73" s="114" t="e">
        <f t="shared" ca="1" si="24"/>
        <v>#DIV/0!</v>
      </c>
      <c r="AU73" s="160">
        <f t="shared" si="15"/>
        <v>0</v>
      </c>
    </row>
    <row r="74" spans="1:50" ht="12" customHeight="1" x14ac:dyDescent="0.25">
      <c r="A74" s="9"/>
      <c r="B74" s="265"/>
      <c r="C74" s="265"/>
      <c r="D74" s="98"/>
      <c r="E74" s="98"/>
      <c r="F74" s="252"/>
      <c r="G74" s="252"/>
      <c r="H74" s="253"/>
      <c r="I74" s="253"/>
      <c r="J74" s="46"/>
      <c r="K74" s="46"/>
      <c r="L74" s="46"/>
      <c r="M74" s="46"/>
      <c r="N74" s="40"/>
      <c r="O74" s="40"/>
      <c r="R74" s="11"/>
      <c r="S74" s="42"/>
      <c r="T74" s="11"/>
      <c r="U74" s="11"/>
      <c r="V74" s="11"/>
      <c r="W74" s="11"/>
      <c r="X74" s="11"/>
      <c r="Y74" s="11"/>
      <c r="Z74" s="11"/>
      <c r="AA74" s="11"/>
      <c r="AB74" s="90">
        <f t="shared" ca="1" si="16"/>
        <v>46234</v>
      </c>
      <c r="AC74" s="237">
        <f t="shared" si="10"/>
        <v>71</v>
      </c>
      <c r="AD74" s="238"/>
      <c r="AE74" s="102" t="e">
        <f t="shared" si="17"/>
        <v>#VALUE!</v>
      </c>
      <c r="AF74" s="103"/>
      <c r="AG74" s="239" t="e">
        <f t="shared" si="18"/>
        <v>#VALUE!</v>
      </c>
      <c r="AH74" s="240"/>
      <c r="AI74" s="232" t="e">
        <f t="shared" si="23"/>
        <v>#VALUE!</v>
      </c>
      <c r="AJ74" s="233"/>
      <c r="AK74" s="43">
        <f t="shared" ca="1" si="19"/>
        <v>46234</v>
      </c>
      <c r="AL74" s="237">
        <v>71</v>
      </c>
      <c r="AM74" s="238"/>
      <c r="AN74" s="113" t="e">
        <f t="shared" si="20"/>
        <v>#DIV/0!</v>
      </c>
      <c r="AO74" s="114"/>
      <c r="AP74" s="278" t="e">
        <f t="shared" ca="1" si="21"/>
        <v>#DIV/0!</v>
      </c>
      <c r="AQ74" s="279"/>
      <c r="AR74" s="280" t="e">
        <f t="shared" ca="1" si="22"/>
        <v>#DIV/0!</v>
      </c>
      <c r="AS74" s="281"/>
      <c r="AT74" s="114" t="e">
        <f t="shared" ca="1" si="24"/>
        <v>#DIV/0!</v>
      </c>
      <c r="AU74" s="160">
        <f t="shared" si="15"/>
        <v>0</v>
      </c>
    </row>
    <row r="75" spans="1:50" ht="12" customHeight="1" x14ac:dyDescent="0.25">
      <c r="A75" s="9"/>
      <c r="B75" s="265"/>
      <c r="C75" s="265"/>
      <c r="D75" s="98"/>
      <c r="E75" s="98"/>
      <c r="F75" s="252"/>
      <c r="G75" s="252"/>
      <c r="H75" s="253"/>
      <c r="I75" s="253"/>
      <c r="J75" s="46"/>
      <c r="K75" s="46"/>
      <c r="L75" s="46"/>
      <c r="M75" s="46"/>
      <c r="N75" s="40"/>
      <c r="O75" s="40"/>
      <c r="R75" s="11"/>
      <c r="S75" s="42"/>
      <c r="T75" s="11"/>
      <c r="U75" s="11"/>
      <c r="V75" s="11"/>
      <c r="W75" s="11"/>
      <c r="X75" s="11"/>
      <c r="Y75" s="11"/>
      <c r="Z75" s="11"/>
      <c r="AA75" s="11"/>
      <c r="AB75" s="90">
        <f t="shared" ca="1" si="16"/>
        <v>46265</v>
      </c>
      <c r="AC75" s="237">
        <f t="shared" si="10"/>
        <v>72</v>
      </c>
      <c r="AD75" s="238"/>
      <c r="AE75" s="102" t="e">
        <f t="shared" si="17"/>
        <v>#VALUE!</v>
      </c>
      <c r="AF75" s="103"/>
      <c r="AG75" s="239" t="e">
        <f t="shared" si="18"/>
        <v>#VALUE!</v>
      </c>
      <c r="AH75" s="240"/>
      <c r="AI75" s="232" t="e">
        <f t="shared" si="23"/>
        <v>#VALUE!</v>
      </c>
      <c r="AJ75" s="233"/>
      <c r="AK75" s="43">
        <f t="shared" ca="1" si="19"/>
        <v>46265</v>
      </c>
      <c r="AL75" s="237">
        <v>72</v>
      </c>
      <c r="AM75" s="238"/>
      <c r="AN75" s="113" t="e">
        <f t="shared" si="20"/>
        <v>#DIV/0!</v>
      </c>
      <c r="AO75" s="114"/>
      <c r="AP75" s="278" t="e">
        <f t="shared" ca="1" si="21"/>
        <v>#DIV/0!</v>
      </c>
      <c r="AQ75" s="279"/>
      <c r="AR75" s="280" t="e">
        <f t="shared" ca="1" si="22"/>
        <v>#DIV/0!</v>
      </c>
      <c r="AS75" s="281"/>
      <c r="AT75" s="114" t="e">
        <f t="shared" ca="1" si="24"/>
        <v>#DIV/0!</v>
      </c>
      <c r="AU75" s="160">
        <f t="shared" si="15"/>
        <v>0</v>
      </c>
    </row>
    <row r="76" spans="1:50" ht="12" customHeight="1" x14ac:dyDescent="0.25">
      <c r="A76" s="9"/>
      <c r="B76" s="265"/>
      <c r="C76" s="265"/>
      <c r="D76" s="98"/>
      <c r="E76" s="98"/>
      <c r="F76" s="252"/>
      <c r="G76" s="252"/>
      <c r="H76" s="253"/>
      <c r="I76" s="253"/>
      <c r="J76" s="46"/>
      <c r="K76" s="46"/>
      <c r="L76" s="46"/>
      <c r="M76" s="46"/>
      <c r="N76" s="40"/>
      <c r="O76" s="40"/>
      <c r="R76" s="11"/>
      <c r="S76" s="42"/>
      <c r="T76" s="11"/>
      <c r="U76" s="11"/>
      <c r="V76" s="11"/>
      <c r="W76" s="11"/>
      <c r="X76" s="11"/>
      <c r="Y76" s="11"/>
      <c r="Z76" s="11"/>
      <c r="AA76" s="11"/>
      <c r="AB76" s="90">
        <f t="shared" ca="1" si="16"/>
        <v>46295</v>
      </c>
      <c r="AC76" s="237">
        <f t="shared" si="10"/>
        <v>73</v>
      </c>
      <c r="AD76" s="238"/>
      <c r="AE76" s="102" t="e">
        <f t="shared" si="17"/>
        <v>#VALUE!</v>
      </c>
      <c r="AF76" s="103"/>
      <c r="AG76" s="239" t="e">
        <f t="shared" si="18"/>
        <v>#VALUE!</v>
      </c>
      <c r="AH76" s="240"/>
      <c r="AI76" s="232" t="e">
        <f t="shared" si="23"/>
        <v>#VALUE!</v>
      </c>
      <c r="AJ76" s="233"/>
      <c r="AK76" s="43">
        <f t="shared" ca="1" si="19"/>
        <v>46295</v>
      </c>
      <c r="AL76" s="237">
        <v>73</v>
      </c>
      <c r="AM76" s="238"/>
      <c r="AN76" s="113" t="e">
        <f t="shared" si="20"/>
        <v>#DIV/0!</v>
      </c>
      <c r="AO76" s="114"/>
      <c r="AP76" s="278" t="e">
        <f t="shared" ca="1" si="21"/>
        <v>#DIV/0!</v>
      </c>
      <c r="AQ76" s="279"/>
      <c r="AR76" s="280" t="e">
        <f t="shared" ca="1" si="22"/>
        <v>#DIV/0!</v>
      </c>
      <c r="AS76" s="281"/>
      <c r="AT76" s="114" t="e">
        <f t="shared" ca="1" si="24"/>
        <v>#DIV/0!</v>
      </c>
      <c r="AU76" s="160">
        <f t="shared" si="15"/>
        <v>0</v>
      </c>
      <c r="AW76" s="8" t="str">
        <f>IF($E$12&gt;$R$7,$E$6*0.9*0.9*0.9*0.9*0.9*0.9*5.5%,"")</f>
        <v/>
      </c>
      <c r="AX76" s="8" t="str">
        <f>IF($N$10=0,0,IF($E$12&gt;$R$7,(AE90-SUM(AE4:AE75))*0.0299,""))</f>
        <v/>
      </c>
    </row>
    <row r="77" spans="1:50" ht="12" customHeight="1" x14ac:dyDescent="0.25">
      <c r="A77" s="9"/>
      <c r="B77" s="265"/>
      <c r="C77" s="265"/>
      <c r="D77" s="98"/>
      <c r="E77" s="98"/>
      <c r="F77" s="252"/>
      <c r="G77" s="252"/>
      <c r="H77" s="253"/>
      <c r="I77" s="253"/>
      <c r="J77" s="46"/>
      <c r="K77" s="46"/>
      <c r="L77" s="46"/>
      <c r="M77" s="46"/>
      <c r="N77" s="40"/>
      <c r="O77" s="40"/>
      <c r="R77" s="11"/>
      <c r="S77" s="42"/>
      <c r="T77" s="11"/>
      <c r="U77" s="11"/>
      <c r="V77" s="11"/>
      <c r="W77" s="11"/>
      <c r="X77" s="11"/>
      <c r="Y77" s="11"/>
      <c r="Z77" s="11"/>
      <c r="AA77" s="11"/>
      <c r="AB77" s="90">
        <f t="shared" ca="1" si="16"/>
        <v>46326</v>
      </c>
      <c r="AC77" s="237">
        <f t="shared" si="10"/>
        <v>74</v>
      </c>
      <c r="AD77" s="238"/>
      <c r="AE77" s="102" t="e">
        <f t="shared" si="17"/>
        <v>#VALUE!</v>
      </c>
      <c r="AF77" s="103"/>
      <c r="AG77" s="239" t="e">
        <f t="shared" si="18"/>
        <v>#VALUE!</v>
      </c>
      <c r="AH77" s="240"/>
      <c r="AI77" s="232" t="e">
        <f t="shared" si="23"/>
        <v>#VALUE!</v>
      </c>
      <c r="AJ77" s="233"/>
      <c r="AK77" s="43">
        <f t="shared" ca="1" si="19"/>
        <v>46326</v>
      </c>
      <c r="AL77" s="237">
        <v>74</v>
      </c>
      <c r="AM77" s="238"/>
      <c r="AN77" s="113" t="e">
        <f t="shared" si="20"/>
        <v>#DIV/0!</v>
      </c>
      <c r="AO77" s="114"/>
      <c r="AP77" s="278" t="e">
        <f t="shared" ca="1" si="21"/>
        <v>#DIV/0!</v>
      </c>
      <c r="AQ77" s="279"/>
      <c r="AR77" s="280" t="e">
        <f t="shared" ca="1" si="22"/>
        <v>#DIV/0!</v>
      </c>
      <c r="AS77" s="281"/>
      <c r="AT77" s="114" t="e">
        <f t="shared" ca="1" si="24"/>
        <v>#DIV/0!</v>
      </c>
      <c r="AU77" s="160">
        <f t="shared" si="15"/>
        <v>0</v>
      </c>
    </row>
    <row r="78" spans="1:50" ht="12" customHeight="1" x14ac:dyDescent="0.25">
      <c r="A78" s="9"/>
      <c r="B78" s="265"/>
      <c r="C78" s="265"/>
      <c r="D78" s="98"/>
      <c r="E78" s="98"/>
      <c r="F78" s="252"/>
      <c r="G78" s="252"/>
      <c r="H78" s="253"/>
      <c r="I78" s="253"/>
      <c r="J78" s="46"/>
      <c r="K78" s="46"/>
      <c r="L78" s="46"/>
      <c r="M78" s="46"/>
      <c r="N78" s="40"/>
      <c r="O78" s="40"/>
      <c r="R78" s="11"/>
      <c r="S78" s="42"/>
      <c r="T78" s="11"/>
      <c r="U78" s="11"/>
      <c r="V78" s="11"/>
      <c r="W78" s="11"/>
      <c r="X78" s="11"/>
      <c r="Y78" s="11"/>
      <c r="Z78" s="11"/>
      <c r="AA78" s="11"/>
      <c r="AB78" s="90">
        <f t="shared" ca="1" si="16"/>
        <v>46356</v>
      </c>
      <c r="AC78" s="237">
        <f t="shared" si="10"/>
        <v>75</v>
      </c>
      <c r="AD78" s="238"/>
      <c r="AE78" s="102" t="e">
        <f t="shared" si="17"/>
        <v>#VALUE!</v>
      </c>
      <c r="AF78" s="103"/>
      <c r="AG78" s="239" t="e">
        <f t="shared" si="18"/>
        <v>#VALUE!</v>
      </c>
      <c r="AH78" s="240"/>
      <c r="AI78" s="232" t="e">
        <f t="shared" si="23"/>
        <v>#VALUE!</v>
      </c>
      <c r="AJ78" s="233"/>
      <c r="AK78" s="43">
        <f t="shared" ca="1" si="19"/>
        <v>46356</v>
      </c>
      <c r="AL78" s="237">
        <v>75</v>
      </c>
      <c r="AM78" s="238"/>
      <c r="AN78" s="113" t="e">
        <f t="shared" si="20"/>
        <v>#DIV/0!</v>
      </c>
      <c r="AO78" s="114"/>
      <c r="AP78" s="278" t="e">
        <f t="shared" ca="1" si="21"/>
        <v>#DIV/0!</v>
      </c>
      <c r="AQ78" s="279"/>
      <c r="AR78" s="280" t="e">
        <f t="shared" ca="1" si="22"/>
        <v>#DIV/0!</v>
      </c>
      <c r="AS78" s="281"/>
      <c r="AT78" s="114" t="e">
        <f t="shared" ca="1" si="24"/>
        <v>#DIV/0!</v>
      </c>
      <c r="AU78" s="160">
        <f t="shared" si="15"/>
        <v>0</v>
      </c>
    </row>
    <row r="79" spans="1:50" ht="12" customHeight="1" x14ac:dyDescent="0.25">
      <c r="A79" s="9"/>
      <c r="B79" s="265"/>
      <c r="C79" s="265"/>
      <c r="D79" s="98"/>
      <c r="E79" s="98"/>
      <c r="F79" s="252"/>
      <c r="G79" s="252"/>
      <c r="H79" s="253"/>
      <c r="I79" s="253"/>
      <c r="J79" s="46"/>
      <c r="K79" s="46"/>
      <c r="L79" s="46"/>
      <c r="M79" s="46"/>
      <c r="N79" s="40"/>
      <c r="O79" s="40"/>
      <c r="R79" s="11"/>
      <c r="S79" s="42"/>
      <c r="T79" s="11"/>
      <c r="U79" s="11"/>
      <c r="V79" s="11"/>
      <c r="W79" s="11"/>
      <c r="X79" s="11"/>
      <c r="Y79" s="11"/>
      <c r="Z79" s="11"/>
      <c r="AA79" s="11"/>
      <c r="AB79" s="90">
        <f t="shared" ca="1" si="16"/>
        <v>46387</v>
      </c>
      <c r="AC79" s="237">
        <f>AC78+1</f>
        <v>76</v>
      </c>
      <c r="AD79" s="238"/>
      <c r="AE79" s="102" t="e">
        <f t="shared" si="17"/>
        <v>#VALUE!</v>
      </c>
      <c r="AF79" s="103"/>
      <c r="AG79" s="239" t="e">
        <f t="shared" si="18"/>
        <v>#VALUE!</v>
      </c>
      <c r="AH79" s="240"/>
      <c r="AI79" s="232" t="e">
        <f t="shared" si="23"/>
        <v>#VALUE!</v>
      </c>
      <c r="AJ79" s="233"/>
      <c r="AK79" s="43">
        <f t="shared" ca="1" si="19"/>
        <v>46387</v>
      </c>
      <c r="AL79" s="237">
        <v>76</v>
      </c>
      <c r="AM79" s="238"/>
      <c r="AN79" s="113" t="e">
        <f t="shared" si="20"/>
        <v>#DIV/0!</v>
      </c>
      <c r="AO79" s="114"/>
      <c r="AP79" s="278" t="e">
        <f t="shared" ca="1" si="21"/>
        <v>#DIV/0!</v>
      </c>
      <c r="AQ79" s="279"/>
      <c r="AR79" s="280" t="e">
        <f t="shared" ca="1" si="22"/>
        <v>#DIV/0!</v>
      </c>
      <c r="AS79" s="281"/>
      <c r="AT79" s="114" t="e">
        <f t="shared" ca="1" si="24"/>
        <v>#DIV/0!</v>
      </c>
      <c r="AU79" s="160">
        <f t="shared" si="15"/>
        <v>0</v>
      </c>
    </row>
    <row r="80" spans="1:50" ht="12" customHeight="1" x14ac:dyDescent="0.25">
      <c r="A80" s="9"/>
      <c r="B80" s="265"/>
      <c r="C80" s="265"/>
      <c r="D80" s="98"/>
      <c r="E80" s="98"/>
      <c r="F80" s="252"/>
      <c r="G80" s="252"/>
      <c r="H80" s="253"/>
      <c r="I80" s="253"/>
      <c r="J80" s="46"/>
      <c r="K80" s="46"/>
      <c r="L80" s="46"/>
      <c r="M80" s="46"/>
      <c r="N80" s="40"/>
      <c r="O80" s="40"/>
      <c r="R80" s="11"/>
      <c r="S80" s="42"/>
      <c r="T80" s="11"/>
      <c r="U80" s="11"/>
      <c r="V80" s="11"/>
      <c r="W80" s="11"/>
      <c r="X80" s="11"/>
      <c r="Y80" s="11"/>
      <c r="Z80" s="11"/>
      <c r="AA80" s="11"/>
      <c r="AB80" s="90">
        <f t="shared" ca="1" si="16"/>
        <v>46418</v>
      </c>
      <c r="AC80" s="237">
        <f t="shared" ref="AC80:AC88" si="25">AC79+1</f>
        <v>77</v>
      </c>
      <c r="AD80" s="238"/>
      <c r="AE80" s="102" t="e">
        <f t="shared" si="17"/>
        <v>#VALUE!</v>
      </c>
      <c r="AF80" s="103"/>
      <c r="AG80" s="239" t="e">
        <f t="shared" si="18"/>
        <v>#VALUE!</v>
      </c>
      <c r="AH80" s="240"/>
      <c r="AI80" s="232" t="e">
        <f t="shared" si="23"/>
        <v>#VALUE!</v>
      </c>
      <c r="AJ80" s="233"/>
      <c r="AK80" s="43">
        <f t="shared" ca="1" si="19"/>
        <v>46418</v>
      </c>
      <c r="AL80" s="237">
        <v>77</v>
      </c>
      <c r="AM80" s="238"/>
      <c r="AN80" s="113" t="e">
        <f t="shared" si="20"/>
        <v>#DIV/0!</v>
      </c>
      <c r="AO80" s="114"/>
      <c r="AP80" s="278" t="e">
        <f t="shared" ca="1" si="21"/>
        <v>#DIV/0!</v>
      </c>
      <c r="AQ80" s="279"/>
      <c r="AR80" s="280" t="e">
        <f t="shared" ca="1" si="22"/>
        <v>#DIV/0!</v>
      </c>
      <c r="AS80" s="281"/>
      <c r="AT80" s="114" t="e">
        <f t="shared" ca="1" si="24"/>
        <v>#DIV/0!</v>
      </c>
      <c r="AU80" s="160">
        <f t="shared" si="15"/>
        <v>0</v>
      </c>
    </row>
    <row r="81" spans="1:47" ht="12" customHeight="1" x14ac:dyDescent="0.25">
      <c r="A81" s="9"/>
      <c r="B81" s="265"/>
      <c r="C81" s="265"/>
      <c r="D81" s="98"/>
      <c r="E81" s="98"/>
      <c r="F81" s="252"/>
      <c r="G81" s="252"/>
      <c r="H81" s="253"/>
      <c r="I81" s="253"/>
      <c r="J81" s="46"/>
      <c r="K81" s="46"/>
      <c r="L81" s="46"/>
      <c r="M81" s="46"/>
      <c r="N81" s="40"/>
      <c r="O81" s="40"/>
      <c r="R81" s="11"/>
      <c r="S81" s="42"/>
      <c r="T81" s="11"/>
      <c r="U81" s="11"/>
      <c r="V81" s="11"/>
      <c r="W81" s="11"/>
      <c r="X81" s="11"/>
      <c r="Y81" s="11"/>
      <c r="Z81" s="11"/>
      <c r="AA81" s="11"/>
      <c r="AB81" s="90">
        <f t="shared" ca="1" si="16"/>
        <v>46446</v>
      </c>
      <c r="AC81" s="237">
        <f t="shared" si="25"/>
        <v>78</v>
      </c>
      <c r="AD81" s="238"/>
      <c r="AE81" s="102" t="e">
        <f t="shared" si="17"/>
        <v>#VALUE!</v>
      </c>
      <c r="AF81" s="103"/>
      <c r="AG81" s="239" t="e">
        <f t="shared" si="18"/>
        <v>#VALUE!</v>
      </c>
      <c r="AH81" s="240"/>
      <c r="AI81" s="232" t="e">
        <f t="shared" si="23"/>
        <v>#VALUE!</v>
      </c>
      <c r="AJ81" s="233"/>
      <c r="AK81" s="43">
        <f t="shared" ca="1" si="19"/>
        <v>46446</v>
      </c>
      <c r="AL81" s="237">
        <v>78</v>
      </c>
      <c r="AM81" s="238"/>
      <c r="AN81" s="113" t="e">
        <f t="shared" si="20"/>
        <v>#DIV/0!</v>
      </c>
      <c r="AO81" s="114"/>
      <c r="AP81" s="278" t="e">
        <f t="shared" ca="1" si="21"/>
        <v>#DIV/0!</v>
      </c>
      <c r="AQ81" s="279"/>
      <c r="AR81" s="280" t="e">
        <f t="shared" ca="1" si="22"/>
        <v>#DIV/0!</v>
      </c>
      <c r="AS81" s="281"/>
      <c r="AT81" s="114" t="e">
        <f t="shared" ca="1" si="24"/>
        <v>#DIV/0!</v>
      </c>
      <c r="AU81" s="160">
        <f t="shared" si="15"/>
        <v>0</v>
      </c>
    </row>
    <row r="82" spans="1:47" ht="12" customHeight="1" x14ac:dyDescent="0.25">
      <c r="A82" s="9"/>
      <c r="B82" s="265"/>
      <c r="C82" s="265"/>
      <c r="D82" s="98"/>
      <c r="E82" s="98"/>
      <c r="F82" s="252"/>
      <c r="G82" s="252"/>
      <c r="H82" s="253"/>
      <c r="I82" s="253"/>
      <c r="J82" s="46"/>
      <c r="K82" s="46"/>
      <c r="L82" s="46"/>
      <c r="M82" s="46"/>
      <c r="N82" s="40"/>
      <c r="O82" s="40"/>
      <c r="R82" s="11"/>
      <c r="S82" s="42"/>
      <c r="T82" s="11"/>
      <c r="U82" s="11"/>
      <c r="V82" s="11"/>
      <c r="W82" s="11"/>
      <c r="X82" s="11"/>
      <c r="Y82" s="11"/>
      <c r="Z82" s="11"/>
      <c r="AA82" s="11"/>
      <c r="AB82" s="90">
        <f t="shared" ca="1" si="16"/>
        <v>46477</v>
      </c>
      <c r="AC82" s="237">
        <f t="shared" si="25"/>
        <v>79</v>
      </c>
      <c r="AD82" s="238"/>
      <c r="AE82" s="102" t="e">
        <f t="shared" si="17"/>
        <v>#VALUE!</v>
      </c>
      <c r="AF82" s="103"/>
      <c r="AG82" s="239" t="e">
        <f t="shared" si="18"/>
        <v>#VALUE!</v>
      </c>
      <c r="AH82" s="240"/>
      <c r="AI82" s="232" t="e">
        <f t="shared" si="23"/>
        <v>#VALUE!</v>
      </c>
      <c r="AJ82" s="233"/>
      <c r="AK82" s="43">
        <f t="shared" ca="1" si="19"/>
        <v>46477</v>
      </c>
      <c r="AL82" s="237">
        <v>79</v>
      </c>
      <c r="AM82" s="238"/>
      <c r="AN82" s="113" t="e">
        <f t="shared" si="20"/>
        <v>#DIV/0!</v>
      </c>
      <c r="AO82" s="114"/>
      <c r="AP82" s="278" t="e">
        <f t="shared" ca="1" si="21"/>
        <v>#DIV/0!</v>
      </c>
      <c r="AQ82" s="279"/>
      <c r="AR82" s="280" t="e">
        <f t="shared" ca="1" si="22"/>
        <v>#DIV/0!</v>
      </c>
      <c r="AS82" s="281"/>
      <c r="AT82" s="114" t="e">
        <f t="shared" ca="1" si="24"/>
        <v>#DIV/0!</v>
      </c>
      <c r="AU82" s="160">
        <f t="shared" si="15"/>
        <v>0</v>
      </c>
    </row>
    <row r="83" spans="1:47" ht="12" customHeight="1" x14ac:dyDescent="0.25">
      <c r="A83" s="9"/>
      <c r="B83" s="265"/>
      <c r="C83" s="265"/>
      <c r="D83" s="98"/>
      <c r="E83" s="98"/>
      <c r="F83" s="252"/>
      <c r="G83" s="252"/>
      <c r="H83" s="253"/>
      <c r="I83" s="253"/>
      <c r="J83" s="46"/>
      <c r="K83" s="46"/>
      <c r="L83" s="46"/>
      <c r="M83" s="46"/>
      <c r="N83" s="40"/>
      <c r="O83" s="40"/>
      <c r="R83" s="11"/>
      <c r="S83" s="42"/>
      <c r="T83" s="11"/>
      <c r="U83" s="11"/>
      <c r="V83" s="11"/>
      <c r="W83" s="11"/>
      <c r="X83" s="11"/>
      <c r="Y83" s="11"/>
      <c r="Z83" s="11"/>
      <c r="AA83" s="11"/>
      <c r="AB83" s="90">
        <f t="shared" ca="1" si="16"/>
        <v>46507</v>
      </c>
      <c r="AC83" s="237">
        <f t="shared" si="25"/>
        <v>80</v>
      </c>
      <c r="AD83" s="238"/>
      <c r="AE83" s="102" t="e">
        <f t="shared" si="17"/>
        <v>#VALUE!</v>
      </c>
      <c r="AF83" s="103"/>
      <c r="AG83" s="239" t="e">
        <f t="shared" si="18"/>
        <v>#VALUE!</v>
      </c>
      <c r="AH83" s="240"/>
      <c r="AI83" s="232" t="e">
        <f t="shared" si="23"/>
        <v>#VALUE!</v>
      </c>
      <c r="AJ83" s="233"/>
      <c r="AK83" s="43">
        <f t="shared" ca="1" si="19"/>
        <v>46507</v>
      </c>
      <c r="AL83" s="237">
        <v>80</v>
      </c>
      <c r="AM83" s="238"/>
      <c r="AN83" s="113" t="e">
        <f t="shared" si="20"/>
        <v>#DIV/0!</v>
      </c>
      <c r="AO83" s="114"/>
      <c r="AP83" s="278" t="e">
        <f t="shared" ca="1" si="21"/>
        <v>#DIV/0!</v>
      </c>
      <c r="AQ83" s="279"/>
      <c r="AR83" s="280" t="e">
        <f t="shared" ca="1" si="22"/>
        <v>#DIV/0!</v>
      </c>
      <c r="AS83" s="281"/>
      <c r="AT83" s="114" t="e">
        <f t="shared" ca="1" si="24"/>
        <v>#DIV/0!</v>
      </c>
      <c r="AU83" s="160">
        <f t="shared" si="15"/>
        <v>0</v>
      </c>
    </row>
    <row r="84" spans="1:47" ht="12" customHeight="1" x14ac:dyDescent="0.25">
      <c r="A84" s="9"/>
      <c r="B84" s="265"/>
      <c r="C84" s="265"/>
      <c r="D84" s="98"/>
      <c r="E84" s="98"/>
      <c r="F84" s="252"/>
      <c r="G84" s="252"/>
      <c r="H84" s="253"/>
      <c r="I84" s="253"/>
      <c r="J84" s="46"/>
      <c r="K84" s="46"/>
      <c r="L84" s="46"/>
      <c r="M84" s="46"/>
      <c r="N84" s="40"/>
      <c r="O84" s="40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90">
        <f t="shared" ca="1" si="16"/>
        <v>46538</v>
      </c>
      <c r="AC84" s="237">
        <f t="shared" si="25"/>
        <v>81</v>
      </c>
      <c r="AD84" s="238"/>
      <c r="AE84" s="102" t="e">
        <f t="shared" si="17"/>
        <v>#VALUE!</v>
      </c>
      <c r="AF84" s="103"/>
      <c r="AG84" s="239" t="e">
        <f t="shared" si="18"/>
        <v>#VALUE!</v>
      </c>
      <c r="AH84" s="240"/>
      <c r="AI84" s="232" t="e">
        <f t="shared" si="23"/>
        <v>#VALUE!</v>
      </c>
      <c r="AJ84" s="233"/>
      <c r="AK84" s="43">
        <f t="shared" ca="1" si="19"/>
        <v>46538</v>
      </c>
      <c r="AL84" s="237">
        <v>81</v>
      </c>
      <c r="AM84" s="238"/>
      <c r="AN84" s="113" t="e">
        <f t="shared" si="20"/>
        <v>#DIV/0!</v>
      </c>
      <c r="AO84" s="114"/>
      <c r="AP84" s="278" t="e">
        <f t="shared" ca="1" si="21"/>
        <v>#DIV/0!</v>
      </c>
      <c r="AQ84" s="279"/>
      <c r="AR84" s="280" t="e">
        <f t="shared" ca="1" si="22"/>
        <v>#DIV/0!</v>
      </c>
      <c r="AS84" s="281"/>
      <c r="AT84" s="114" t="e">
        <f t="shared" ca="1" si="24"/>
        <v>#DIV/0!</v>
      </c>
      <c r="AU84" s="160">
        <f t="shared" si="15"/>
        <v>0</v>
      </c>
    </row>
    <row r="85" spans="1:47" ht="12" customHeight="1" x14ac:dyDescent="0.25">
      <c r="A85" s="9"/>
      <c r="B85" s="265"/>
      <c r="C85" s="265"/>
      <c r="D85" s="98"/>
      <c r="E85" s="98"/>
      <c r="F85" s="252"/>
      <c r="G85" s="252"/>
      <c r="H85" s="253"/>
      <c r="I85" s="253"/>
      <c r="J85" s="46"/>
      <c r="K85" s="46"/>
      <c r="L85" s="46"/>
      <c r="M85" s="46"/>
      <c r="N85" s="40"/>
      <c r="O85" s="40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90">
        <f t="shared" ca="1" si="16"/>
        <v>46568</v>
      </c>
      <c r="AC85" s="237">
        <f t="shared" si="25"/>
        <v>82</v>
      </c>
      <c r="AD85" s="238"/>
      <c r="AE85" s="102" t="e">
        <f t="shared" si="17"/>
        <v>#VALUE!</v>
      </c>
      <c r="AF85" s="103"/>
      <c r="AG85" s="239" t="e">
        <f t="shared" si="18"/>
        <v>#VALUE!</v>
      </c>
      <c r="AH85" s="240"/>
      <c r="AI85" s="232" t="e">
        <f t="shared" si="23"/>
        <v>#VALUE!</v>
      </c>
      <c r="AJ85" s="233"/>
      <c r="AK85" s="43">
        <f t="shared" ca="1" si="19"/>
        <v>46568</v>
      </c>
      <c r="AL85" s="237">
        <v>82</v>
      </c>
      <c r="AM85" s="238"/>
      <c r="AN85" s="113" t="e">
        <f t="shared" si="20"/>
        <v>#DIV/0!</v>
      </c>
      <c r="AO85" s="114"/>
      <c r="AP85" s="278" t="e">
        <f t="shared" ca="1" si="21"/>
        <v>#DIV/0!</v>
      </c>
      <c r="AQ85" s="279"/>
      <c r="AR85" s="280" t="e">
        <f t="shared" ca="1" si="22"/>
        <v>#DIV/0!</v>
      </c>
      <c r="AS85" s="281"/>
      <c r="AT85" s="114" t="e">
        <f t="shared" ca="1" si="24"/>
        <v>#DIV/0!</v>
      </c>
      <c r="AU85" s="160">
        <f t="shared" si="15"/>
        <v>0</v>
      </c>
    </row>
    <row r="86" spans="1:47" ht="12" customHeight="1" x14ac:dyDescent="0.25">
      <c r="A86" s="9"/>
      <c r="B86" s="265"/>
      <c r="C86" s="265"/>
      <c r="D86" s="98"/>
      <c r="E86" s="98"/>
      <c r="F86" s="252"/>
      <c r="G86" s="252"/>
      <c r="H86" s="253"/>
      <c r="I86" s="253"/>
      <c r="J86" s="46"/>
      <c r="K86" s="46"/>
      <c r="L86" s="46"/>
      <c r="M86" s="46"/>
      <c r="N86" s="40"/>
      <c r="O86" s="40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90">
        <f t="shared" ca="1" si="16"/>
        <v>46599</v>
      </c>
      <c r="AC86" s="237">
        <f t="shared" si="25"/>
        <v>83</v>
      </c>
      <c r="AD86" s="238"/>
      <c r="AE86" s="102" t="e">
        <f t="shared" si="17"/>
        <v>#VALUE!</v>
      </c>
      <c r="AF86" s="103"/>
      <c r="AG86" s="239" t="e">
        <f t="shared" si="18"/>
        <v>#VALUE!</v>
      </c>
      <c r="AH86" s="240"/>
      <c r="AI86" s="232" t="e">
        <f t="shared" si="23"/>
        <v>#VALUE!</v>
      </c>
      <c r="AJ86" s="233"/>
      <c r="AK86" s="43">
        <f t="shared" ca="1" si="19"/>
        <v>46599</v>
      </c>
      <c r="AL86" s="237">
        <v>83</v>
      </c>
      <c r="AM86" s="238"/>
      <c r="AN86" s="113" t="e">
        <f t="shared" si="20"/>
        <v>#DIV/0!</v>
      </c>
      <c r="AO86" s="114"/>
      <c r="AP86" s="278" t="e">
        <f t="shared" ca="1" si="21"/>
        <v>#DIV/0!</v>
      </c>
      <c r="AQ86" s="279"/>
      <c r="AR86" s="280" t="e">
        <f t="shared" ca="1" si="22"/>
        <v>#DIV/0!</v>
      </c>
      <c r="AS86" s="281"/>
      <c r="AT86" s="114" t="e">
        <f t="shared" ca="1" si="24"/>
        <v>#DIV/0!</v>
      </c>
      <c r="AU86" s="160">
        <f t="shared" si="15"/>
        <v>0</v>
      </c>
    </row>
    <row r="87" spans="1:47" ht="12" customHeight="1" x14ac:dyDescent="0.25">
      <c r="A87" s="9"/>
      <c r="B87" s="265"/>
      <c r="C87" s="265"/>
      <c r="D87" s="98"/>
      <c r="E87" s="98"/>
      <c r="F87" s="252"/>
      <c r="G87" s="252"/>
      <c r="H87" s="253"/>
      <c r="I87" s="253"/>
      <c r="J87" s="46"/>
      <c r="K87" s="46"/>
      <c r="L87" s="46"/>
      <c r="M87" s="46"/>
      <c r="N87" s="40"/>
      <c r="O87" s="40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90">
        <f t="shared" ca="1" si="16"/>
        <v>46630</v>
      </c>
      <c r="AC87" s="237">
        <f>AC86+1</f>
        <v>84</v>
      </c>
      <c r="AD87" s="238"/>
      <c r="AE87" s="102" t="e">
        <f t="shared" si="17"/>
        <v>#VALUE!</v>
      </c>
      <c r="AF87" s="103"/>
      <c r="AG87" s="239" t="e">
        <f t="shared" si="18"/>
        <v>#VALUE!</v>
      </c>
      <c r="AH87" s="240"/>
      <c r="AI87" s="232" t="e">
        <f t="shared" si="23"/>
        <v>#VALUE!</v>
      </c>
      <c r="AJ87" s="233"/>
      <c r="AK87" s="43">
        <f t="shared" ca="1" si="19"/>
        <v>46630</v>
      </c>
      <c r="AL87" s="237">
        <v>84</v>
      </c>
      <c r="AM87" s="238"/>
      <c r="AN87" s="113" t="e">
        <f t="shared" si="20"/>
        <v>#DIV/0!</v>
      </c>
      <c r="AO87" s="114"/>
      <c r="AP87" s="278" t="e">
        <f t="shared" ca="1" si="21"/>
        <v>#DIV/0!</v>
      </c>
      <c r="AQ87" s="279"/>
      <c r="AR87" s="280" t="e">
        <f t="shared" ca="1" si="22"/>
        <v>#DIV/0!</v>
      </c>
      <c r="AS87" s="281"/>
      <c r="AT87" s="114" t="e">
        <f t="shared" ca="1" si="24"/>
        <v>#DIV/0!</v>
      </c>
      <c r="AU87" s="160">
        <f t="shared" si="15"/>
        <v>0</v>
      </c>
    </row>
    <row r="88" spans="1:47" ht="12" customHeight="1" x14ac:dyDescent="0.25">
      <c r="A88" s="9"/>
      <c r="B88" s="265"/>
      <c r="C88" s="265"/>
      <c r="D88" s="98"/>
      <c r="E88" s="98"/>
      <c r="F88" s="252"/>
      <c r="G88" s="252"/>
      <c r="H88" s="253"/>
      <c r="I88" s="253"/>
      <c r="J88" s="46"/>
      <c r="K88" s="46"/>
      <c r="L88" s="46"/>
      <c r="M88" s="46"/>
      <c r="N88" s="40"/>
      <c r="O88" s="40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90">
        <f t="shared" ca="1" si="16"/>
        <v>46660</v>
      </c>
      <c r="AC88" s="237">
        <f t="shared" si="25"/>
        <v>85</v>
      </c>
      <c r="AD88" s="238"/>
      <c r="AE88" s="102" t="e">
        <f t="shared" si="17"/>
        <v>#VALUE!</v>
      </c>
      <c r="AF88" s="109"/>
      <c r="AG88" s="239" t="e">
        <f t="shared" si="18"/>
        <v>#VALUE!</v>
      </c>
      <c r="AH88" s="240"/>
      <c r="AI88" s="232" t="e">
        <f t="shared" si="23"/>
        <v>#VALUE!</v>
      </c>
      <c r="AJ88" s="233"/>
      <c r="AK88" s="43">
        <f t="shared" ca="1" si="19"/>
        <v>46660</v>
      </c>
      <c r="AL88" s="237">
        <v>85</v>
      </c>
      <c r="AM88" s="238"/>
      <c r="AN88" s="113" t="e">
        <f t="shared" si="20"/>
        <v>#DIV/0!</v>
      </c>
      <c r="AO88" s="7"/>
      <c r="AP88" s="278" t="e">
        <f t="shared" ca="1" si="21"/>
        <v>#DIV/0!</v>
      </c>
      <c r="AQ88" s="279"/>
      <c r="AR88" s="280" t="e">
        <f t="shared" ca="1" si="22"/>
        <v>#DIV/0!</v>
      </c>
      <c r="AS88" s="281"/>
      <c r="AT88" s="114" t="e">
        <f t="shared" ca="1" si="24"/>
        <v>#DIV/0!</v>
      </c>
      <c r="AU88" s="160">
        <f t="shared" si="15"/>
        <v>0</v>
      </c>
    </row>
    <row r="89" spans="1:47" ht="12" customHeight="1" x14ac:dyDescent="0.25">
      <c r="A89" s="9"/>
      <c r="B89" s="265"/>
      <c r="C89" s="265"/>
      <c r="D89" s="98"/>
      <c r="E89" s="98"/>
      <c r="F89" s="252"/>
      <c r="G89" s="252"/>
      <c r="H89" s="253"/>
      <c r="I89" s="253"/>
      <c r="J89" s="46"/>
      <c r="K89" s="46"/>
      <c r="L89" s="46"/>
      <c r="M89" s="46"/>
      <c r="N89" s="40"/>
      <c r="O89" s="40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90">
        <f t="shared" ca="1" si="16"/>
        <v>46691</v>
      </c>
      <c r="AC89" s="237">
        <f>AC88+1</f>
        <v>86</v>
      </c>
      <c r="AD89" s="238"/>
      <c r="AE89" s="113" t="e">
        <f t="shared" si="17"/>
        <v>#VALUE!</v>
      </c>
      <c r="AG89" s="278" t="e">
        <f t="shared" si="18"/>
        <v>#VALUE!</v>
      </c>
      <c r="AH89" s="279"/>
      <c r="AI89" s="280" t="e">
        <f>AG89+AE89</f>
        <v>#VALUE!</v>
      </c>
      <c r="AJ89" s="281"/>
      <c r="AK89" s="43">
        <f t="shared" ca="1" si="19"/>
        <v>46691</v>
      </c>
      <c r="AL89" s="237">
        <v>86</v>
      </c>
      <c r="AM89" s="238"/>
      <c r="AN89" s="113" t="e">
        <f t="shared" si="20"/>
        <v>#DIV/0!</v>
      </c>
      <c r="AO89" s="7"/>
      <c r="AP89" s="278" t="e">
        <f t="shared" ca="1" si="21"/>
        <v>#DIV/0!</v>
      </c>
      <c r="AQ89" s="279"/>
      <c r="AR89" s="280" t="e">
        <f t="shared" ca="1" si="22"/>
        <v>#DIV/0!</v>
      </c>
      <c r="AS89" s="281"/>
      <c r="AT89" s="114" t="e">
        <f t="shared" ca="1" si="24"/>
        <v>#DIV/0!</v>
      </c>
      <c r="AU89" s="160">
        <f t="shared" si="15"/>
        <v>0</v>
      </c>
    </row>
    <row r="90" spans="1:47" ht="12" customHeight="1" thickBot="1" x14ac:dyDescent="0.3">
      <c r="A90" s="9"/>
      <c r="B90" s="265"/>
      <c r="C90" s="265"/>
      <c r="D90" s="98"/>
      <c r="E90" s="98"/>
      <c r="F90" s="252"/>
      <c r="G90" s="252"/>
      <c r="H90" s="253"/>
      <c r="I90" s="253"/>
      <c r="J90" s="46"/>
      <c r="K90" s="46"/>
      <c r="L90" s="46"/>
      <c r="M90" s="46"/>
      <c r="N90" s="40"/>
      <c r="O90" s="40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90">
        <f t="shared" ca="1" si="16"/>
        <v>46721</v>
      </c>
      <c r="AC90" s="266" t="s">
        <v>15</v>
      </c>
      <c r="AD90" s="267"/>
      <c r="AE90" s="18" t="b">
        <f>IF($E$12=$R$2,SUM(AE4:AF15),IF($E$12=$R$3,SUM(AE4:AF27),IF($E$12=$R$4,SUM(AE4:AF39),IF($E$12=$R$5,SUM(AE4:AF51),IF($E$12=$R$6,SUM(AE4:AF63),IF($E$12=$R$7,SUM(AE4:AF75),IF($E$12=$R$8,SUM(AE4:AF87))))))))</f>
        <v>0</v>
      </c>
      <c r="AF90" s="163"/>
      <c r="AG90" s="276" t="b">
        <f>(IF($E$12=$R$2,SUM(AG4:AH15),IF($E$12=$R$3,SUM(AG4:AH27),IF($E$12=$R$4,SUM(AG4:AH39),IF($E$12=$R$5,SUM(AG4:AH51),IF($E$12=$R$6,SUM(AG4:AH63),IF($E$12=$R$7,SUM(AG4:AH75),IF($E$12=$R$8,SUM(AG4:AH87)))))))))</f>
        <v>0</v>
      </c>
      <c r="AH90" s="277"/>
      <c r="AI90" s="276" t="b">
        <f>IF($E$12=$R$2,SUM(AI4:AJ15),IF($E$12=$R$3,SUM(AI4:AJ27),IF($E$12=$R$4,SUM(AI4:AJ39),IF($E$12=$R$5,SUM(AI4:AJ51),IF($E$12=$R$6,SUM(AI4:AJ63),IF($E$12=$R$7,SUM(AI4:AJ75),IF($E$12=$R$8,SUM(AI4:AJ87))))))))</f>
        <v>0</v>
      </c>
      <c r="AJ90" s="277"/>
      <c r="AL90" s="266" t="s">
        <v>15</v>
      </c>
      <c r="AM90" s="267"/>
      <c r="AN90" s="18" t="e">
        <f ca="1">SUM(AN4:AN89)</f>
        <v>#DIV/0!</v>
      </c>
      <c r="AO90" s="19"/>
      <c r="AP90" s="276" t="e">
        <f ca="1">SUM(AP4:AQ88)</f>
        <v>#DIV/0!</v>
      </c>
      <c r="AQ90" s="277"/>
      <c r="AR90" s="291" t="e">
        <f ca="1">SUM(AR4:AS89)</f>
        <v>#DIV/0!</v>
      </c>
      <c r="AS90" s="292"/>
      <c r="AT90" s="19"/>
      <c r="AU90" s="160">
        <f t="shared" si="15"/>
        <v>0</v>
      </c>
    </row>
    <row r="91" spans="1:47" ht="12" customHeight="1" x14ac:dyDescent="0.2">
      <c r="A91" s="9"/>
      <c r="B91" s="265"/>
      <c r="C91" s="265"/>
      <c r="D91" s="98"/>
      <c r="E91" s="98"/>
      <c r="F91" s="252"/>
      <c r="G91" s="252"/>
      <c r="H91" s="253"/>
      <c r="I91" s="253"/>
      <c r="J91" s="47"/>
      <c r="K91" s="46"/>
      <c r="L91" s="46"/>
      <c r="M91" s="46"/>
      <c r="N91" s="40"/>
      <c r="O91" s="40"/>
      <c r="R91" s="11"/>
      <c r="S91" s="11"/>
      <c r="T91" s="11"/>
      <c r="U91" s="11"/>
      <c r="V91" s="11"/>
      <c r="W91" s="11"/>
      <c r="X91" s="11"/>
      <c r="Y91" s="11"/>
      <c r="Z91" s="11"/>
      <c r="AA91" s="11"/>
      <c r="AO91" s="7"/>
    </row>
    <row r="92" spans="1:47" ht="12" customHeight="1" x14ac:dyDescent="0.2">
      <c r="A92" s="9"/>
      <c r="B92" s="265"/>
      <c r="C92" s="265"/>
      <c r="D92" s="98"/>
      <c r="E92" s="98"/>
      <c r="F92" s="252"/>
      <c r="G92" s="252"/>
      <c r="H92" s="253"/>
      <c r="I92" s="253"/>
      <c r="J92" s="47"/>
      <c r="K92" s="46"/>
      <c r="L92" s="46"/>
      <c r="M92" s="46"/>
      <c r="N92" s="40"/>
      <c r="O92" s="40"/>
      <c r="R92" s="11"/>
      <c r="S92" s="11"/>
      <c r="T92" s="11"/>
      <c r="U92" s="11"/>
      <c r="V92" s="11"/>
      <c r="W92" s="11"/>
      <c r="X92" s="11"/>
      <c r="Y92" s="11"/>
      <c r="Z92" s="11"/>
      <c r="AA92" s="11"/>
      <c r="AO92" s="7"/>
    </row>
    <row r="93" spans="1:47" ht="12" customHeight="1" x14ac:dyDescent="0.2">
      <c r="A93" s="9"/>
      <c r="B93" s="265"/>
      <c r="C93" s="265"/>
      <c r="D93" s="98"/>
      <c r="E93" s="98"/>
      <c r="F93" s="252"/>
      <c r="G93" s="252"/>
      <c r="H93" s="253"/>
      <c r="I93" s="253"/>
      <c r="J93" s="47"/>
      <c r="K93" s="46"/>
      <c r="L93" s="46"/>
      <c r="M93" s="46"/>
      <c r="N93" s="40"/>
      <c r="O93" s="40"/>
      <c r="R93" s="11"/>
      <c r="S93" s="11"/>
      <c r="T93" s="11"/>
      <c r="U93" s="11"/>
      <c r="V93" s="11"/>
      <c r="W93" s="11"/>
      <c r="X93" s="11"/>
      <c r="Y93" s="11"/>
      <c r="Z93" s="11"/>
      <c r="AA93" s="11"/>
      <c r="AO93" s="7"/>
    </row>
    <row r="94" spans="1:47" ht="12" customHeight="1" x14ac:dyDescent="0.2">
      <c r="A94" s="9"/>
      <c r="B94" s="265"/>
      <c r="C94" s="265"/>
      <c r="D94" s="98"/>
      <c r="E94" s="98"/>
      <c r="F94" s="252"/>
      <c r="G94" s="252"/>
      <c r="H94" s="253"/>
      <c r="I94" s="253"/>
      <c r="J94" s="47"/>
      <c r="K94" s="46"/>
      <c r="L94" s="46"/>
      <c r="M94" s="46"/>
      <c r="N94" s="40"/>
      <c r="O94" s="40"/>
      <c r="R94" s="11"/>
      <c r="S94" s="11"/>
      <c r="T94" s="11"/>
      <c r="U94" s="11"/>
      <c r="V94" s="11"/>
      <c r="W94" s="11"/>
      <c r="X94" s="11"/>
      <c r="Y94" s="11"/>
      <c r="Z94" s="11"/>
      <c r="AA94" s="11"/>
      <c r="AO94" s="7"/>
    </row>
    <row r="95" spans="1:47" ht="12" customHeight="1" x14ac:dyDescent="0.2">
      <c r="A95" s="9"/>
      <c r="B95" s="265"/>
      <c r="C95" s="265"/>
      <c r="D95" s="98"/>
      <c r="E95" s="98"/>
      <c r="F95" s="252"/>
      <c r="G95" s="252"/>
      <c r="H95" s="253"/>
      <c r="I95" s="253"/>
      <c r="J95" s="47"/>
      <c r="K95" s="46"/>
      <c r="L95" s="46"/>
      <c r="M95" s="46"/>
      <c r="N95" s="40"/>
      <c r="O95" s="40"/>
      <c r="R95" s="11"/>
      <c r="S95" s="11"/>
      <c r="T95" s="11"/>
      <c r="U95" s="11"/>
      <c r="V95" s="11"/>
      <c r="W95" s="11"/>
      <c r="X95" s="11"/>
      <c r="Y95" s="11"/>
      <c r="Z95" s="11"/>
      <c r="AA95" s="11"/>
      <c r="AO95" s="7"/>
    </row>
    <row r="96" spans="1:47" ht="12" customHeight="1" x14ac:dyDescent="0.2">
      <c r="A96" s="9"/>
      <c r="B96" s="265"/>
      <c r="C96" s="265"/>
      <c r="D96" s="98"/>
      <c r="E96" s="98"/>
      <c r="F96" s="252"/>
      <c r="G96" s="252"/>
      <c r="H96" s="253"/>
      <c r="I96" s="253"/>
      <c r="J96" s="47"/>
      <c r="K96" s="46"/>
      <c r="L96" s="46"/>
      <c r="M96" s="46"/>
      <c r="N96" s="40"/>
      <c r="O96" s="40"/>
      <c r="R96" s="11"/>
      <c r="S96" s="11"/>
      <c r="T96" s="11"/>
      <c r="U96" s="11"/>
      <c r="V96" s="11"/>
      <c r="W96" s="11"/>
      <c r="X96" s="11"/>
      <c r="Y96" s="11"/>
      <c r="Z96" s="11"/>
      <c r="AA96" s="11"/>
      <c r="AO96" s="7"/>
    </row>
    <row r="97" spans="1:118" ht="12" customHeight="1" x14ac:dyDescent="0.2">
      <c r="A97" s="9"/>
      <c r="B97" s="265"/>
      <c r="C97" s="265"/>
      <c r="D97" s="98"/>
      <c r="E97" s="98"/>
      <c r="F97" s="252"/>
      <c r="G97" s="252"/>
      <c r="H97" s="253"/>
      <c r="I97" s="253"/>
      <c r="J97" s="48"/>
      <c r="K97" s="40"/>
      <c r="L97" s="40"/>
      <c r="M97" s="40"/>
      <c r="N97" s="40"/>
      <c r="O97" s="40"/>
      <c r="R97" s="11"/>
      <c r="S97" s="11"/>
      <c r="T97" s="11"/>
      <c r="U97" s="11"/>
      <c r="V97" s="11"/>
      <c r="W97" s="11"/>
      <c r="X97" s="11"/>
      <c r="Y97" s="11"/>
      <c r="Z97" s="11"/>
      <c r="AA97" s="11"/>
      <c r="AO97" s="7"/>
    </row>
    <row r="98" spans="1:118" ht="12" customHeight="1" x14ac:dyDescent="0.2">
      <c r="A98" s="9"/>
      <c r="B98" s="265"/>
      <c r="C98" s="265"/>
      <c r="D98" s="98"/>
      <c r="E98" s="98"/>
      <c r="F98" s="252"/>
      <c r="G98" s="252"/>
      <c r="H98" s="253"/>
      <c r="I98" s="253"/>
      <c r="J98" s="48"/>
      <c r="K98" s="40"/>
      <c r="L98" s="40"/>
      <c r="M98" s="40"/>
      <c r="N98" s="40"/>
      <c r="O98" s="40"/>
      <c r="R98" s="11"/>
      <c r="S98" s="11"/>
      <c r="T98" s="11"/>
      <c r="U98" s="11"/>
      <c r="V98" s="11"/>
      <c r="W98" s="11"/>
      <c r="X98" s="11"/>
      <c r="Y98" s="11"/>
      <c r="Z98" s="11"/>
      <c r="AA98" s="11"/>
      <c r="AO98" s="7"/>
    </row>
    <row r="99" spans="1:118" ht="12" customHeight="1" x14ac:dyDescent="0.2">
      <c r="A99" s="9"/>
      <c r="B99" s="265"/>
      <c r="C99" s="265"/>
      <c r="D99" s="98"/>
      <c r="E99" s="98"/>
      <c r="F99" s="252"/>
      <c r="G99" s="252"/>
      <c r="H99" s="253"/>
      <c r="I99" s="253"/>
      <c r="J99" s="20"/>
      <c r="K99" s="11"/>
      <c r="L99" s="11"/>
      <c r="M99" s="11"/>
      <c r="N99" s="11"/>
      <c r="O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O99" s="7"/>
    </row>
    <row r="100" spans="1:118" ht="12" customHeight="1" x14ac:dyDescent="0.2">
      <c r="A100" s="9"/>
      <c r="B100" s="265"/>
      <c r="C100" s="265"/>
      <c r="D100" s="98"/>
      <c r="E100" s="98"/>
      <c r="F100" s="252"/>
      <c r="G100" s="252"/>
      <c r="H100" s="253"/>
      <c r="I100" s="253"/>
      <c r="J100" s="20"/>
      <c r="K100" s="11"/>
      <c r="L100" s="11"/>
      <c r="M100" s="11"/>
      <c r="N100" s="11"/>
      <c r="O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O100" s="7"/>
    </row>
    <row r="101" spans="1:118" ht="12" customHeight="1" x14ac:dyDescent="0.2">
      <c r="A101" s="9"/>
      <c r="B101" s="265"/>
      <c r="C101" s="265"/>
      <c r="D101" s="98"/>
      <c r="E101" s="98"/>
      <c r="F101" s="252"/>
      <c r="G101" s="252"/>
      <c r="H101" s="253"/>
      <c r="I101" s="253"/>
      <c r="J101" s="20"/>
      <c r="K101" s="11"/>
      <c r="L101" s="11"/>
      <c r="M101" s="11"/>
      <c r="N101" s="11"/>
      <c r="O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O101" s="7"/>
    </row>
    <row r="102" spans="1:118" ht="12" customHeight="1" x14ac:dyDescent="0.2">
      <c r="A102" s="9"/>
      <c r="B102" s="265"/>
      <c r="C102" s="265"/>
      <c r="D102" s="98"/>
      <c r="E102" s="98"/>
      <c r="F102" s="252"/>
      <c r="G102" s="252"/>
      <c r="H102" s="253"/>
      <c r="I102" s="253"/>
      <c r="J102" s="20"/>
      <c r="K102" s="11"/>
      <c r="L102" s="11"/>
      <c r="M102" s="11"/>
      <c r="N102" s="11"/>
      <c r="O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O102" s="7"/>
    </row>
    <row r="103" spans="1:118" ht="12" customHeight="1" x14ac:dyDescent="0.2">
      <c r="A103" s="9"/>
      <c r="B103" s="265"/>
      <c r="C103" s="265"/>
      <c r="D103" s="98"/>
      <c r="E103" s="98"/>
      <c r="F103" s="252"/>
      <c r="G103" s="252"/>
      <c r="H103" s="253"/>
      <c r="I103" s="253"/>
      <c r="J103" s="20"/>
      <c r="K103" s="11"/>
      <c r="L103" s="11"/>
      <c r="M103" s="11"/>
      <c r="N103" s="11"/>
      <c r="O103" s="11"/>
      <c r="R103" s="11"/>
      <c r="S103" s="11"/>
      <c r="T103" s="22"/>
      <c r="U103" s="22"/>
      <c r="V103" s="22"/>
      <c r="W103" s="22"/>
      <c r="X103" s="22"/>
      <c r="Y103" s="22"/>
      <c r="Z103" s="22"/>
      <c r="AA103" s="11"/>
      <c r="AO103" s="7"/>
    </row>
    <row r="104" spans="1:118" ht="12" customHeight="1" x14ac:dyDescent="0.2">
      <c r="A104" s="9"/>
      <c r="B104" s="265"/>
      <c r="C104" s="265"/>
      <c r="D104" s="98"/>
      <c r="E104" s="98"/>
      <c r="F104" s="252"/>
      <c r="G104" s="252"/>
      <c r="H104" s="253"/>
      <c r="I104" s="253"/>
      <c r="J104" s="20"/>
      <c r="K104" s="11"/>
      <c r="L104" s="11"/>
      <c r="M104" s="11"/>
      <c r="N104" s="11"/>
      <c r="O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O104" s="7"/>
    </row>
    <row r="105" spans="1:118" ht="12" customHeight="1" x14ac:dyDescent="0.2">
      <c r="A105" s="9"/>
      <c r="B105" s="265"/>
      <c r="C105" s="265"/>
      <c r="D105" s="98"/>
      <c r="E105" s="98"/>
      <c r="F105" s="252"/>
      <c r="G105" s="252"/>
      <c r="H105" s="253"/>
      <c r="I105" s="253"/>
      <c r="J105" s="20"/>
      <c r="K105" s="11"/>
      <c r="L105" s="11"/>
      <c r="M105" s="11"/>
      <c r="N105" s="11"/>
      <c r="O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O105" s="7"/>
    </row>
    <row r="106" spans="1:118" ht="12" customHeight="1" x14ac:dyDescent="0.2">
      <c r="A106" s="9"/>
      <c r="B106" s="265"/>
      <c r="C106" s="265"/>
      <c r="D106" s="98"/>
      <c r="E106" s="98"/>
      <c r="F106" s="252"/>
      <c r="G106" s="252"/>
      <c r="H106" s="253"/>
      <c r="I106" s="253"/>
      <c r="J106" s="20"/>
      <c r="K106" s="11"/>
      <c r="L106" s="11"/>
      <c r="M106" s="11"/>
      <c r="N106" s="11"/>
      <c r="O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O106" s="7"/>
    </row>
    <row r="107" spans="1:118" ht="12" customHeight="1" x14ac:dyDescent="0.2">
      <c r="A107" s="9"/>
      <c r="B107" s="265"/>
      <c r="C107" s="265"/>
      <c r="D107" s="98"/>
      <c r="E107" s="98"/>
      <c r="F107" s="252"/>
      <c r="G107" s="252"/>
      <c r="H107" s="253"/>
      <c r="I107" s="253"/>
      <c r="J107" s="20"/>
      <c r="K107" s="11"/>
      <c r="L107" s="11"/>
      <c r="M107" s="11"/>
      <c r="N107" s="11"/>
      <c r="O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O107" s="7"/>
    </row>
    <row r="108" spans="1:118" ht="12" customHeight="1" x14ac:dyDescent="0.2">
      <c r="A108" s="9"/>
      <c r="B108" s="265"/>
      <c r="C108" s="265"/>
      <c r="D108" s="98"/>
      <c r="E108" s="98"/>
      <c r="F108" s="252"/>
      <c r="G108" s="252"/>
      <c r="H108" s="253"/>
      <c r="I108" s="253"/>
      <c r="J108" s="20"/>
      <c r="K108" s="11"/>
      <c r="L108" s="11"/>
      <c r="M108" s="11"/>
      <c r="N108" s="11"/>
      <c r="O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C108" s="21"/>
      <c r="AD108" s="21"/>
      <c r="AE108" s="21"/>
      <c r="AF108" s="21"/>
      <c r="AG108" s="21"/>
      <c r="AH108" s="21"/>
      <c r="AI108" s="21"/>
      <c r="AJ108" s="21"/>
      <c r="AO108" s="21"/>
    </row>
    <row r="109" spans="1:118" s="23" customFormat="1" ht="15.75" customHeight="1" x14ac:dyDescent="0.2">
      <c r="A109" s="39"/>
      <c r="B109" s="251"/>
      <c r="C109" s="251"/>
      <c r="D109" s="110"/>
      <c r="E109" s="111"/>
      <c r="F109" s="268"/>
      <c r="G109" s="268"/>
      <c r="H109" s="269"/>
      <c r="I109" s="269"/>
      <c r="J109" s="22"/>
      <c r="K109" s="22"/>
      <c r="L109" s="22"/>
      <c r="M109" s="22"/>
      <c r="N109" s="22"/>
      <c r="O109" s="22"/>
      <c r="Q109" s="21"/>
      <c r="R109" s="22"/>
      <c r="S109" s="22"/>
      <c r="T109" s="11"/>
      <c r="U109" s="11"/>
      <c r="V109" s="11"/>
      <c r="W109" s="11"/>
      <c r="X109" s="11"/>
      <c r="Y109" s="11"/>
      <c r="Z109" s="11"/>
      <c r="AA109" s="22"/>
      <c r="AB109" s="21"/>
      <c r="AC109" s="7"/>
      <c r="AD109" s="7"/>
      <c r="AE109" s="7"/>
      <c r="AF109" s="7"/>
      <c r="AG109" s="7"/>
      <c r="AH109" s="7"/>
      <c r="AI109" s="7"/>
      <c r="AJ109" s="7"/>
      <c r="AK109" s="21"/>
      <c r="AL109" s="7"/>
      <c r="AM109" s="7"/>
      <c r="AN109" s="7"/>
      <c r="AO109" s="7"/>
      <c r="AP109" s="7"/>
      <c r="AQ109" s="7"/>
      <c r="AR109" s="7"/>
      <c r="AS109" s="7"/>
      <c r="AT109" s="7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</row>
    <row r="110" spans="1:118" x14ac:dyDescent="0.2">
      <c r="A110" s="9"/>
      <c r="B110" s="270"/>
      <c r="C110" s="270"/>
      <c r="D110" s="49"/>
      <c r="E110" s="50"/>
      <c r="F110" s="271"/>
      <c r="G110" s="271"/>
      <c r="H110" s="272"/>
      <c r="I110" s="272"/>
      <c r="J110" s="26"/>
      <c r="K110" s="13"/>
      <c r="L110" s="11"/>
      <c r="M110" s="11"/>
      <c r="N110" s="11"/>
      <c r="O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L110" s="21"/>
      <c r="AM110" s="21"/>
      <c r="AN110" s="21"/>
      <c r="AO110" s="7"/>
      <c r="AP110" s="21"/>
      <c r="AQ110" s="21"/>
      <c r="AR110" s="21"/>
      <c r="AS110" s="21"/>
      <c r="AT110" s="21"/>
    </row>
    <row r="111" spans="1:118" ht="13.5" thickBot="1" x14ac:dyDescent="0.25">
      <c r="A111" s="38"/>
      <c r="B111" s="270"/>
      <c r="C111" s="270"/>
      <c r="D111" s="24"/>
      <c r="E111" s="25"/>
      <c r="F111" s="271"/>
      <c r="G111" s="271"/>
      <c r="H111" s="272"/>
      <c r="I111" s="272"/>
      <c r="J111" s="26"/>
      <c r="K111" s="13"/>
      <c r="L111" s="11"/>
      <c r="M111" s="11"/>
      <c r="N111" s="11"/>
      <c r="O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O111" s="7"/>
    </row>
    <row r="112" spans="1:118" ht="12.75" x14ac:dyDescent="0.2">
      <c r="B112" s="273"/>
      <c r="C112" s="273"/>
      <c r="D112" s="28"/>
      <c r="E112" s="29"/>
      <c r="F112" s="274"/>
      <c r="G112" s="274"/>
      <c r="H112" s="275"/>
      <c r="I112" s="275"/>
      <c r="J112" s="26"/>
      <c r="K112" s="13"/>
      <c r="L112" s="11"/>
      <c r="M112" s="11"/>
      <c r="N112" s="11"/>
      <c r="O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O112" s="7"/>
    </row>
    <row r="113" spans="2:41" ht="12.75" x14ac:dyDescent="0.2">
      <c r="B113" s="273"/>
      <c r="C113" s="273"/>
      <c r="D113" s="28"/>
      <c r="E113" s="29"/>
      <c r="F113" s="274"/>
      <c r="G113" s="274"/>
      <c r="H113" s="275"/>
      <c r="I113" s="275"/>
      <c r="J113" s="26"/>
      <c r="K113" s="13"/>
      <c r="L113" s="11"/>
      <c r="M113" s="11"/>
      <c r="N113" s="11"/>
      <c r="O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O113" s="7"/>
    </row>
    <row r="114" spans="2:41" ht="12.75" x14ac:dyDescent="0.2">
      <c r="B114" s="273"/>
      <c r="C114" s="273"/>
      <c r="D114" s="28"/>
      <c r="E114" s="29"/>
      <c r="F114" s="274"/>
      <c r="G114" s="274"/>
      <c r="H114" s="275"/>
      <c r="I114" s="275"/>
      <c r="J114" s="26"/>
      <c r="K114" s="13"/>
      <c r="L114" s="11"/>
      <c r="M114" s="11"/>
      <c r="N114" s="11"/>
      <c r="O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O114" s="7"/>
    </row>
    <row r="115" spans="2:41" ht="12.75" x14ac:dyDescent="0.2">
      <c r="B115" s="273"/>
      <c r="C115" s="273"/>
      <c r="D115" s="28"/>
      <c r="E115" s="29"/>
      <c r="F115" s="274"/>
      <c r="G115" s="274"/>
      <c r="H115" s="275"/>
      <c r="I115" s="275"/>
      <c r="J115" s="26"/>
      <c r="K115" s="13"/>
      <c r="L115" s="11"/>
      <c r="M115" s="11"/>
      <c r="N115" s="11"/>
      <c r="O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O115" s="7"/>
    </row>
    <row r="116" spans="2:41" ht="12.75" x14ac:dyDescent="0.2">
      <c r="B116" s="273"/>
      <c r="C116" s="273"/>
      <c r="D116" s="28"/>
      <c r="E116" s="29"/>
      <c r="F116" s="274"/>
      <c r="G116" s="274"/>
      <c r="H116" s="275"/>
      <c r="I116" s="275"/>
      <c r="J116" s="26"/>
      <c r="K116" s="13"/>
      <c r="L116" s="11"/>
      <c r="M116" s="11"/>
      <c r="N116" s="11"/>
      <c r="O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O116" s="7"/>
    </row>
    <row r="117" spans="2:41" ht="12.75" x14ac:dyDescent="0.2">
      <c r="B117" s="273"/>
      <c r="C117" s="273"/>
      <c r="D117" s="28"/>
      <c r="E117" s="29"/>
      <c r="F117" s="274"/>
      <c r="G117" s="274"/>
      <c r="H117" s="275"/>
      <c r="I117" s="275"/>
      <c r="J117" s="26"/>
      <c r="K117" s="13"/>
      <c r="L117" s="11"/>
      <c r="M117" s="11"/>
      <c r="N117" s="11"/>
      <c r="O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O117" s="7"/>
    </row>
    <row r="118" spans="2:41" ht="12.75" x14ac:dyDescent="0.2">
      <c r="B118" s="273"/>
      <c r="C118" s="273"/>
      <c r="D118" s="28"/>
      <c r="E118" s="29"/>
      <c r="F118" s="274"/>
      <c r="G118" s="274"/>
      <c r="H118" s="275"/>
      <c r="I118" s="275"/>
      <c r="J118" s="26"/>
      <c r="K118" s="13"/>
      <c r="L118" s="11"/>
      <c r="M118" s="11"/>
      <c r="N118" s="11"/>
      <c r="O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O118" s="7"/>
    </row>
    <row r="119" spans="2:41" ht="12.75" x14ac:dyDescent="0.2">
      <c r="B119" s="273"/>
      <c r="C119" s="273"/>
      <c r="D119" s="28"/>
      <c r="E119" s="29"/>
      <c r="F119" s="274"/>
      <c r="G119" s="274"/>
      <c r="H119" s="275"/>
      <c r="I119" s="275"/>
      <c r="J119" s="30"/>
      <c r="K119" s="31"/>
      <c r="L119" s="7"/>
      <c r="M119" s="7"/>
      <c r="N119" s="7"/>
      <c r="O119" s="7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O119" s="7"/>
    </row>
    <row r="120" spans="2:41" ht="12.75" x14ac:dyDescent="0.2">
      <c r="B120" s="273"/>
      <c r="C120" s="273"/>
      <c r="D120" s="28"/>
      <c r="E120" s="29"/>
      <c r="F120" s="274"/>
      <c r="G120" s="274"/>
      <c r="H120" s="275"/>
      <c r="I120" s="275"/>
      <c r="J120" s="30"/>
      <c r="K120" s="31"/>
      <c r="L120" s="7"/>
      <c r="M120" s="7"/>
      <c r="N120" s="7"/>
      <c r="O120" s="7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O120" s="7"/>
    </row>
    <row r="121" spans="2:41" ht="12.75" x14ac:dyDescent="0.2">
      <c r="B121" s="273"/>
      <c r="C121" s="273"/>
      <c r="D121" s="28"/>
      <c r="E121" s="29"/>
      <c r="F121" s="274"/>
      <c r="G121" s="274"/>
      <c r="H121" s="275"/>
      <c r="I121" s="275"/>
      <c r="J121" s="32"/>
      <c r="K121" s="7"/>
      <c r="L121" s="7"/>
      <c r="M121" s="7"/>
      <c r="N121" s="7"/>
      <c r="O121" s="7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O121" s="7"/>
    </row>
    <row r="122" spans="2:41" ht="12.75" x14ac:dyDescent="0.2">
      <c r="B122" s="273"/>
      <c r="C122" s="273"/>
      <c r="D122" s="28"/>
      <c r="E122" s="29"/>
      <c r="F122" s="274"/>
      <c r="G122" s="274"/>
      <c r="H122" s="275"/>
      <c r="I122" s="275"/>
      <c r="J122" s="32"/>
      <c r="K122" s="7"/>
      <c r="L122" s="7"/>
      <c r="M122" s="7"/>
      <c r="N122" s="7"/>
      <c r="O122" s="7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O122" s="7"/>
    </row>
    <row r="123" spans="2:41" ht="12.75" x14ac:dyDescent="0.2">
      <c r="B123" s="273"/>
      <c r="C123" s="273"/>
      <c r="D123" s="28"/>
      <c r="E123" s="29"/>
      <c r="F123" s="274"/>
      <c r="G123" s="274"/>
      <c r="H123" s="275"/>
      <c r="I123" s="275"/>
      <c r="J123" s="32"/>
      <c r="K123" s="7"/>
      <c r="L123" s="7"/>
      <c r="M123" s="7"/>
      <c r="N123" s="7"/>
      <c r="O123" s="7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O123" s="7"/>
    </row>
    <row r="124" spans="2:41" ht="12.75" x14ac:dyDescent="0.2">
      <c r="B124" s="273"/>
      <c r="C124" s="273"/>
      <c r="D124" s="28"/>
      <c r="E124" s="29"/>
      <c r="F124" s="274"/>
      <c r="G124" s="274"/>
      <c r="H124" s="275"/>
      <c r="I124" s="275"/>
      <c r="J124" s="32"/>
      <c r="K124" s="7"/>
      <c r="L124" s="7"/>
      <c r="M124" s="7"/>
      <c r="N124" s="7"/>
      <c r="O124" s="7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O124" s="7"/>
    </row>
    <row r="125" spans="2:41" ht="12.75" x14ac:dyDescent="0.2">
      <c r="B125" s="273"/>
      <c r="C125" s="273"/>
      <c r="D125" s="28"/>
      <c r="E125" s="29"/>
      <c r="F125" s="274"/>
      <c r="G125" s="274"/>
      <c r="H125" s="275"/>
      <c r="I125" s="275"/>
      <c r="J125" s="32"/>
      <c r="K125" s="7"/>
      <c r="L125" s="7"/>
      <c r="M125" s="7"/>
      <c r="N125" s="7"/>
      <c r="O125" s="7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O125" s="7"/>
    </row>
    <row r="126" spans="2:41" ht="12.75" x14ac:dyDescent="0.2">
      <c r="B126" s="273"/>
      <c r="C126" s="273"/>
      <c r="D126" s="28"/>
      <c r="E126" s="29"/>
      <c r="F126" s="274"/>
      <c r="G126" s="274"/>
      <c r="H126" s="275"/>
      <c r="I126" s="275"/>
      <c r="J126" s="32"/>
      <c r="K126" s="7"/>
      <c r="L126" s="7"/>
      <c r="M126" s="7"/>
      <c r="N126" s="7"/>
      <c r="O126" s="7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O126" s="7"/>
    </row>
    <row r="127" spans="2:41" ht="12.75" x14ac:dyDescent="0.2">
      <c r="B127" s="273"/>
      <c r="C127" s="273"/>
      <c r="D127" s="28"/>
      <c r="E127" s="29"/>
      <c r="F127" s="274"/>
      <c r="G127" s="274"/>
      <c r="H127" s="275"/>
      <c r="I127" s="275"/>
      <c r="J127" s="32"/>
      <c r="K127" s="7"/>
      <c r="L127" s="7"/>
      <c r="M127" s="7"/>
      <c r="N127" s="7"/>
      <c r="O127" s="7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O127" s="7"/>
    </row>
    <row r="128" spans="2:41" ht="12.75" x14ac:dyDescent="0.2">
      <c r="B128" s="273"/>
      <c r="C128" s="273"/>
      <c r="D128" s="28"/>
      <c r="E128" s="29"/>
      <c r="F128" s="274"/>
      <c r="G128" s="274"/>
      <c r="H128" s="275"/>
      <c r="I128" s="275"/>
      <c r="J128" s="32"/>
      <c r="K128" s="7"/>
      <c r="L128" s="7"/>
      <c r="M128" s="7"/>
      <c r="N128" s="7"/>
      <c r="O128" s="7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O128" s="7"/>
    </row>
    <row r="129" spans="2:41" ht="12.75" x14ac:dyDescent="0.2">
      <c r="B129" s="273"/>
      <c r="C129" s="273"/>
      <c r="D129" s="28"/>
      <c r="E129" s="29"/>
      <c r="F129" s="274"/>
      <c r="G129" s="274"/>
      <c r="H129" s="275"/>
      <c r="I129" s="275"/>
      <c r="J129" s="32"/>
      <c r="K129" s="7"/>
      <c r="L129" s="7"/>
      <c r="M129" s="7"/>
      <c r="N129" s="7"/>
      <c r="O129" s="7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O129" s="7"/>
    </row>
    <row r="130" spans="2:41" ht="12.75" x14ac:dyDescent="0.2">
      <c r="B130" s="273"/>
      <c r="C130" s="273"/>
      <c r="D130" s="28"/>
      <c r="E130" s="29"/>
      <c r="F130" s="274"/>
      <c r="G130" s="274"/>
      <c r="H130" s="275"/>
      <c r="I130" s="275"/>
      <c r="J130" s="32"/>
      <c r="K130" s="7"/>
      <c r="L130" s="7"/>
      <c r="M130" s="7"/>
      <c r="N130" s="7"/>
      <c r="O130" s="7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O130" s="7"/>
    </row>
    <row r="131" spans="2:41" ht="12.75" x14ac:dyDescent="0.2">
      <c r="B131" s="273"/>
      <c r="C131" s="273"/>
      <c r="D131" s="28"/>
      <c r="E131" s="29"/>
      <c r="F131" s="274"/>
      <c r="G131" s="274"/>
      <c r="H131" s="275"/>
      <c r="I131" s="275"/>
      <c r="J131" s="32"/>
      <c r="K131" s="7"/>
      <c r="L131" s="7"/>
      <c r="M131" s="7"/>
      <c r="N131" s="7"/>
      <c r="O131" s="7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O131" s="7"/>
    </row>
    <row r="132" spans="2:41" ht="12.75" x14ac:dyDescent="0.2">
      <c r="B132" s="273"/>
      <c r="C132" s="273"/>
      <c r="D132" s="28"/>
      <c r="E132" s="29"/>
      <c r="F132" s="274"/>
      <c r="G132" s="274"/>
      <c r="H132" s="275"/>
      <c r="I132" s="275"/>
      <c r="J132" s="32"/>
      <c r="K132" s="7"/>
      <c r="L132" s="7"/>
      <c r="M132" s="7"/>
      <c r="N132" s="7"/>
      <c r="O132" s="7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O132" s="7"/>
    </row>
    <row r="133" spans="2:41" ht="12.75" x14ac:dyDescent="0.2">
      <c r="B133" s="273"/>
      <c r="C133" s="273"/>
      <c r="D133" s="28"/>
      <c r="E133" s="29"/>
      <c r="F133" s="274"/>
      <c r="G133" s="274"/>
      <c r="H133" s="275"/>
      <c r="I133" s="275"/>
      <c r="J133" s="32"/>
      <c r="K133" s="7"/>
      <c r="L133" s="7"/>
      <c r="M133" s="7"/>
      <c r="N133" s="7"/>
      <c r="O133" s="7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O133" s="7"/>
    </row>
    <row r="134" spans="2:41" ht="12.75" x14ac:dyDescent="0.2">
      <c r="B134" s="273"/>
      <c r="C134" s="273"/>
      <c r="D134" s="28"/>
      <c r="E134" s="29"/>
      <c r="F134" s="274"/>
      <c r="G134" s="274"/>
      <c r="H134" s="275"/>
      <c r="I134" s="275"/>
      <c r="J134" s="32"/>
      <c r="K134" s="7"/>
      <c r="L134" s="7"/>
      <c r="M134" s="7"/>
      <c r="N134" s="7"/>
      <c r="O134" s="7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O134" s="7"/>
    </row>
    <row r="135" spans="2:41" ht="12.75" x14ac:dyDescent="0.2">
      <c r="B135" s="273"/>
      <c r="C135" s="273"/>
      <c r="D135" s="28"/>
      <c r="E135" s="29"/>
      <c r="F135" s="274"/>
      <c r="G135" s="274"/>
      <c r="H135" s="275"/>
      <c r="I135" s="275"/>
      <c r="J135" s="32"/>
      <c r="K135" s="7"/>
      <c r="L135" s="7"/>
      <c r="M135" s="7"/>
      <c r="N135" s="7"/>
      <c r="O135" s="7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O135" s="7"/>
    </row>
    <row r="136" spans="2:41" ht="12.75" x14ac:dyDescent="0.2">
      <c r="B136" s="273"/>
      <c r="C136" s="273"/>
      <c r="D136" s="28"/>
      <c r="E136" s="29"/>
      <c r="F136" s="274"/>
      <c r="G136" s="274"/>
      <c r="H136" s="275"/>
      <c r="I136" s="275"/>
      <c r="J136" s="32"/>
      <c r="K136" s="7"/>
      <c r="L136" s="7"/>
      <c r="M136" s="7"/>
      <c r="N136" s="7"/>
      <c r="O136" s="7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O136" s="7"/>
    </row>
    <row r="137" spans="2:41" ht="12.75" x14ac:dyDescent="0.2">
      <c r="B137" s="273"/>
      <c r="C137" s="273"/>
      <c r="D137" s="28"/>
      <c r="E137" s="29"/>
      <c r="F137" s="274"/>
      <c r="G137" s="274"/>
      <c r="H137" s="275"/>
      <c r="I137" s="275"/>
      <c r="J137" s="32"/>
      <c r="K137" s="7"/>
      <c r="L137" s="7"/>
      <c r="M137" s="7"/>
      <c r="N137" s="7"/>
      <c r="O137" s="7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O137" s="7"/>
    </row>
    <row r="138" spans="2:41" ht="12.75" x14ac:dyDescent="0.2">
      <c r="B138" s="273"/>
      <c r="C138" s="273"/>
      <c r="D138" s="28"/>
      <c r="E138" s="29"/>
      <c r="F138" s="274"/>
      <c r="G138" s="274"/>
      <c r="H138" s="275"/>
      <c r="I138" s="275"/>
      <c r="J138" s="32"/>
      <c r="K138" s="7"/>
      <c r="L138" s="7"/>
      <c r="M138" s="7"/>
      <c r="N138" s="7"/>
      <c r="O138" s="7"/>
      <c r="R138" s="11"/>
      <c r="S138" s="11"/>
      <c r="AA138" s="11"/>
      <c r="AO138" s="7"/>
    </row>
    <row r="139" spans="2:41" ht="12.75" x14ac:dyDescent="0.2">
      <c r="B139" s="273"/>
      <c r="C139" s="273"/>
      <c r="D139" s="28"/>
      <c r="E139" s="29"/>
      <c r="F139" s="274"/>
      <c r="G139" s="274"/>
      <c r="H139" s="275"/>
      <c r="I139" s="275"/>
      <c r="J139" s="32"/>
      <c r="K139" s="7"/>
      <c r="L139" s="7"/>
      <c r="M139" s="7"/>
      <c r="N139" s="7"/>
      <c r="O139" s="7"/>
      <c r="R139" s="11"/>
      <c r="S139" s="11"/>
      <c r="AA139" s="11"/>
      <c r="AO139" s="7"/>
    </row>
    <row r="140" spans="2:41" ht="12.75" x14ac:dyDescent="0.2">
      <c r="B140" s="273"/>
      <c r="C140" s="273"/>
      <c r="D140" s="28"/>
      <c r="E140" s="29"/>
      <c r="F140" s="274"/>
      <c r="G140" s="274"/>
      <c r="H140" s="275"/>
      <c r="I140" s="275"/>
      <c r="J140" s="32"/>
      <c r="K140" s="7"/>
      <c r="L140" s="7"/>
      <c r="M140" s="7"/>
      <c r="N140" s="7"/>
      <c r="O140" s="7"/>
      <c r="R140" s="11"/>
      <c r="S140" s="11"/>
      <c r="AA140" s="11"/>
      <c r="AO140" s="7"/>
    </row>
    <row r="141" spans="2:41" ht="12.75" x14ac:dyDescent="0.2">
      <c r="B141" s="273"/>
      <c r="C141" s="273"/>
      <c r="D141" s="28"/>
      <c r="E141" s="29"/>
      <c r="F141" s="274"/>
      <c r="G141" s="274"/>
      <c r="H141" s="275"/>
      <c r="I141" s="275"/>
      <c r="J141" s="32"/>
      <c r="K141" s="7"/>
      <c r="L141" s="7"/>
      <c r="M141" s="7"/>
      <c r="N141" s="7"/>
      <c r="O141" s="7"/>
      <c r="R141" s="11"/>
      <c r="S141" s="11"/>
      <c r="AA141" s="11"/>
      <c r="AO141" s="7"/>
    </row>
    <row r="142" spans="2:41" ht="12.75" x14ac:dyDescent="0.2">
      <c r="B142" s="273"/>
      <c r="C142" s="273"/>
      <c r="D142" s="28"/>
      <c r="E142" s="29"/>
      <c r="F142" s="274"/>
      <c r="G142" s="274"/>
      <c r="H142" s="275"/>
      <c r="I142" s="275"/>
      <c r="J142" s="32"/>
      <c r="K142" s="7"/>
      <c r="L142" s="7"/>
      <c r="M142" s="7"/>
      <c r="N142" s="7"/>
      <c r="O142" s="7"/>
      <c r="R142" s="11"/>
      <c r="S142" s="11"/>
      <c r="AA142" s="11"/>
      <c r="AO142" s="7"/>
    </row>
    <row r="143" spans="2:41" ht="12.75" x14ac:dyDescent="0.2">
      <c r="B143" s="273"/>
      <c r="C143" s="273"/>
      <c r="D143" s="28"/>
      <c r="E143" s="29"/>
      <c r="F143" s="274"/>
      <c r="G143" s="274"/>
      <c r="H143" s="275"/>
      <c r="I143" s="275"/>
      <c r="R143" s="11"/>
      <c r="S143" s="11"/>
      <c r="AA143" s="11"/>
      <c r="AO143" s="7"/>
    </row>
    <row r="144" spans="2:41" ht="12.75" x14ac:dyDescent="0.2">
      <c r="B144" s="273"/>
      <c r="C144" s="273"/>
      <c r="D144" s="28"/>
      <c r="E144" s="29"/>
      <c r="F144" s="274"/>
      <c r="G144" s="274"/>
      <c r="H144" s="275"/>
      <c r="I144" s="275"/>
      <c r="AO144" s="7"/>
    </row>
    <row r="145" spans="1:118" ht="12.75" x14ac:dyDescent="0.2">
      <c r="B145" s="273"/>
      <c r="C145" s="273"/>
      <c r="D145" s="28"/>
      <c r="E145" s="29"/>
      <c r="F145" s="274"/>
      <c r="G145" s="274"/>
      <c r="H145" s="275"/>
      <c r="I145" s="275"/>
      <c r="AO145" s="7"/>
    </row>
    <row r="146" spans="1:118" s="16" customFormat="1" ht="12.75" x14ac:dyDescent="0.2">
      <c r="A146" s="27"/>
      <c r="B146" s="273"/>
      <c r="C146" s="273"/>
      <c r="D146" s="28"/>
      <c r="E146" s="29"/>
      <c r="F146" s="274"/>
      <c r="G146" s="274"/>
      <c r="H146" s="275"/>
      <c r="I146" s="275"/>
      <c r="J146" s="34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</row>
    <row r="147" spans="1:118" ht="12.75" x14ac:dyDescent="0.2">
      <c r="AO147" s="7"/>
    </row>
    <row r="148" spans="1:118" ht="12.75" x14ac:dyDescent="0.2">
      <c r="AO148" s="7"/>
    </row>
    <row r="149" spans="1:118" ht="12.75" x14ac:dyDescent="0.2">
      <c r="AO149" s="7"/>
    </row>
    <row r="150" spans="1:118" ht="12.75" x14ac:dyDescent="0.2">
      <c r="AO150" s="7"/>
    </row>
    <row r="151" spans="1:118" ht="12.75" x14ac:dyDescent="0.2">
      <c r="AO151" s="7"/>
    </row>
    <row r="152" spans="1:118" ht="12.75" x14ac:dyDescent="0.2">
      <c r="AO152" s="7"/>
    </row>
    <row r="153" spans="1:118" ht="12.75" x14ac:dyDescent="0.2">
      <c r="AO153" s="7"/>
    </row>
    <row r="154" spans="1:118" ht="12.75" x14ac:dyDescent="0.2">
      <c r="AO154" s="7"/>
    </row>
    <row r="155" spans="1:118" ht="12.75" x14ac:dyDescent="0.2">
      <c r="AO155" s="7"/>
    </row>
    <row r="156" spans="1:118" ht="12.75" x14ac:dyDescent="0.2">
      <c r="AO156" s="7"/>
    </row>
    <row r="157" spans="1:118" ht="12.75" x14ac:dyDescent="0.2">
      <c r="AO157" s="7"/>
    </row>
    <row r="158" spans="1:118" ht="12.75" x14ac:dyDescent="0.2">
      <c r="AO158" s="7"/>
    </row>
    <row r="159" spans="1:118" ht="12.75" x14ac:dyDescent="0.2">
      <c r="AO159" s="7"/>
    </row>
    <row r="160" spans="1:118" ht="12.75" x14ac:dyDescent="0.2">
      <c r="AO160" s="7"/>
    </row>
    <row r="161" spans="41:41" ht="12.75" x14ac:dyDescent="0.2">
      <c r="AO161" s="7"/>
    </row>
    <row r="162" spans="41:41" ht="12.75" x14ac:dyDescent="0.2">
      <c r="AO162" s="7"/>
    </row>
    <row r="163" spans="41:41" ht="12.75" x14ac:dyDescent="0.2">
      <c r="AO163" s="7"/>
    </row>
    <row r="164" spans="41:41" ht="12.75" x14ac:dyDescent="0.2">
      <c r="AO164" s="7"/>
    </row>
    <row r="165" spans="41:41" ht="12.75" x14ac:dyDescent="0.2">
      <c r="AO165" s="7"/>
    </row>
    <row r="166" spans="41:41" ht="12.75" x14ac:dyDescent="0.2">
      <c r="AO166" s="7"/>
    </row>
    <row r="167" spans="41:41" ht="12.75" x14ac:dyDescent="0.2">
      <c r="AO167" s="7"/>
    </row>
    <row r="168" spans="41:41" ht="12.75" x14ac:dyDescent="0.2">
      <c r="AO168" s="7"/>
    </row>
    <row r="169" spans="41:41" ht="12.75" x14ac:dyDescent="0.2">
      <c r="AO169" s="7"/>
    </row>
    <row r="170" spans="41:41" ht="12.75" x14ac:dyDescent="0.2">
      <c r="AO170" s="7"/>
    </row>
    <row r="171" spans="41:41" ht="12.75" x14ac:dyDescent="0.2">
      <c r="AO171" s="7"/>
    </row>
    <row r="172" spans="41:41" ht="12.75" x14ac:dyDescent="0.2">
      <c r="AO172" s="7"/>
    </row>
    <row r="173" spans="41:41" ht="12.75" x14ac:dyDescent="0.2">
      <c r="AO173" s="7"/>
    </row>
    <row r="174" spans="41:41" ht="12.75" x14ac:dyDescent="0.2">
      <c r="AO174" s="7"/>
    </row>
    <row r="175" spans="41:41" ht="12.75" x14ac:dyDescent="0.2">
      <c r="AO175" s="7"/>
    </row>
    <row r="176" spans="41:41" ht="12.75" x14ac:dyDescent="0.2">
      <c r="AO176" s="7"/>
    </row>
    <row r="177" spans="41:41" ht="12.75" x14ac:dyDescent="0.2">
      <c r="AO177" s="7"/>
    </row>
    <row r="178" spans="41:41" ht="12.75" x14ac:dyDescent="0.2">
      <c r="AO178" s="7"/>
    </row>
    <row r="179" spans="41:41" ht="12.75" x14ac:dyDescent="0.2">
      <c r="AO179" s="7"/>
    </row>
    <row r="180" spans="41:41" ht="12.75" x14ac:dyDescent="0.2">
      <c r="AO180" s="7"/>
    </row>
    <row r="181" spans="41:41" ht="12.75" x14ac:dyDescent="0.2">
      <c r="AO181" s="7"/>
    </row>
    <row r="182" spans="41:41" ht="12.75" x14ac:dyDescent="0.2">
      <c r="AO182" s="7"/>
    </row>
    <row r="183" spans="41:41" ht="12.75" x14ac:dyDescent="0.2">
      <c r="AO183" s="7"/>
    </row>
    <row r="184" spans="41:41" ht="12.75" x14ac:dyDescent="0.2">
      <c r="AO184" s="7"/>
    </row>
    <row r="185" spans="41:41" ht="12.75" x14ac:dyDescent="0.2">
      <c r="AO185" s="7"/>
    </row>
    <row r="186" spans="41:41" ht="12.75" x14ac:dyDescent="0.2">
      <c r="AO186" s="7"/>
    </row>
    <row r="187" spans="41:41" ht="12.75" x14ac:dyDescent="0.2">
      <c r="AO187" s="7"/>
    </row>
    <row r="188" spans="41:41" ht="12.75" x14ac:dyDescent="0.2">
      <c r="AO188" s="7"/>
    </row>
    <row r="189" spans="41:41" ht="12.75" x14ac:dyDescent="0.2">
      <c r="AO189" s="7"/>
    </row>
    <row r="190" spans="41:41" ht="12.75" x14ac:dyDescent="0.2">
      <c r="AO190" s="7"/>
    </row>
    <row r="191" spans="41:41" ht="12.75" x14ac:dyDescent="0.2">
      <c r="AO191" s="7"/>
    </row>
    <row r="192" spans="41:41" ht="12.75" x14ac:dyDescent="0.2">
      <c r="AO192" s="7"/>
    </row>
    <row r="193" spans="41:41" ht="12.75" x14ac:dyDescent="0.2">
      <c r="AO193" s="7"/>
    </row>
    <row r="194" spans="41:41" ht="12.75" x14ac:dyDescent="0.2">
      <c r="AO194" s="7"/>
    </row>
    <row r="195" spans="41:41" ht="12.75" x14ac:dyDescent="0.2">
      <c r="AO195" s="7"/>
    </row>
    <row r="196" spans="41:41" ht="12.75" x14ac:dyDescent="0.2">
      <c r="AO196" s="7"/>
    </row>
    <row r="197" spans="41:41" ht="12.75" x14ac:dyDescent="0.2">
      <c r="AO197" s="7"/>
    </row>
    <row r="198" spans="41:41" ht="12.75" x14ac:dyDescent="0.2">
      <c r="AO198" s="7"/>
    </row>
    <row r="199" spans="41:41" ht="12.75" x14ac:dyDescent="0.2">
      <c r="AO199" s="7"/>
    </row>
    <row r="200" spans="41:41" ht="12.75" x14ac:dyDescent="0.2">
      <c r="AO200" s="7"/>
    </row>
    <row r="201" spans="41:41" ht="12.75" x14ac:dyDescent="0.2">
      <c r="AO201" s="7"/>
    </row>
    <row r="202" spans="41:41" ht="12.75" x14ac:dyDescent="0.2">
      <c r="AO202" s="7"/>
    </row>
    <row r="203" spans="41:41" ht="12.75" x14ac:dyDescent="0.2">
      <c r="AO203" s="7"/>
    </row>
    <row r="204" spans="41:41" ht="12.75" x14ac:dyDescent="0.2">
      <c r="AO204" s="7"/>
    </row>
    <row r="205" spans="41:41" ht="12.75" x14ac:dyDescent="0.2">
      <c r="AO205" s="7"/>
    </row>
    <row r="206" spans="41:41" ht="12.75" x14ac:dyDescent="0.2">
      <c r="AO206" s="7"/>
    </row>
    <row r="207" spans="41:41" ht="12.75" x14ac:dyDescent="0.2">
      <c r="AO207" s="7"/>
    </row>
    <row r="208" spans="41:41" ht="12.75" x14ac:dyDescent="0.2">
      <c r="AO208" s="7"/>
    </row>
    <row r="209" spans="41:41" ht="12.75" x14ac:dyDescent="0.2">
      <c r="AO209" s="7"/>
    </row>
    <row r="210" spans="41:41" ht="12.75" x14ac:dyDescent="0.2">
      <c r="AO210" s="7"/>
    </row>
    <row r="211" spans="41:41" ht="12.75" x14ac:dyDescent="0.2">
      <c r="AO211" s="7"/>
    </row>
    <row r="212" spans="41:41" ht="12.75" x14ac:dyDescent="0.2">
      <c r="AO212" s="7"/>
    </row>
    <row r="213" spans="41:41" ht="12.75" x14ac:dyDescent="0.2">
      <c r="AO213" s="7"/>
    </row>
    <row r="214" spans="41:41" ht="12.75" x14ac:dyDescent="0.2">
      <c r="AO214" s="7"/>
    </row>
    <row r="215" spans="41:41" ht="12.75" x14ac:dyDescent="0.2">
      <c r="AO215" s="7"/>
    </row>
    <row r="216" spans="41:41" ht="12.75" x14ac:dyDescent="0.2">
      <c r="AO216" s="7"/>
    </row>
    <row r="217" spans="41:41" ht="12.75" x14ac:dyDescent="0.2">
      <c r="AO217" s="7"/>
    </row>
    <row r="218" spans="41:41" ht="12.75" x14ac:dyDescent="0.2">
      <c r="AO218" s="7"/>
    </row>
    <row r="219" spans="41:41" ht="12.75" x14ac:dyDescent="0.2">
      <c r="AO219" s="7"/>
    </row>
    <row r="220" spans="41:41" ht="12.75" x14ac:dyDescent="0.2">
      <c r="AO220" s="7"/>
    </row>
    <row r="221" spans="41:41" ht="12.75" x14ac:dyDescent="0.2">
      <c r="AO221" s="7"/>
    </row>
    <row r="222" spans="41:41" ht="12.75" x14ac:dyDescent="0.2">
      <c r="AO222" s="7"/>
    </row>
    <row r="223" spans="41:41" ht="12.75" x14ac:dyDescent="0.2">
      <c r="AO223" s="7"/>
    </row>
    <row r="224" spans="41:41" ht="12.75" x14ac:dyDescent="0.2">
      <c r="AO224" s="7"/>
    </row>
    <row r="225" spans="41:41" ht="12.75" x14ac:dyDescent="0.2">
      <c r="AO225" s="7"/>
    </row>
    <row r="226" spans="41:41" ht="12.75" x14ac:dyDescent="0.2">
      <c r="AO226" s="7"/>
    </row>
    <row r="227" spans="41:41" ht="12.75" x14ac:dyDescent="0.2">
      <c r="AO227" s="7"/>
    </row>
    <row r="228" spans="41:41" ht="12.75" x14ac:dyDescent="0.2">
      <c r="AO228" s="7"/>
    </row>
    <row r="229" spans="41:41" ht="12.75" x14ac:dyDescent="0.2">
      <c r="AO229" s="7"/>
    </row>
    <row r="230" spans="41:41" ht="12.75" x14ac:dyDescent="0.2">
      <c r="AO230" s="7"/>
    </row>
    <row r="231" spans="41:41" ht="12.75" x14ac:dyDescent="0.2">
      <c r="AO231" s="7"/>
    </row>
    <row r="232" spans="41:41" ht="12.75" x14ac:dyDescent="0.2">
      <c r="AO232" s="7"/>
    </row>
    <row r="233" spans="41:41" ht="12.75" x14ac:dyDescent="0.2">
      <c r="AO233" s="7"/>
    </row>
    <row r="234" spans="41:41" ht="12.75" x14ac:dyDescent="0.2">
      <c r="AO234" s="7"/>
    </row>
    <row r="235" spans="41:41" ht="12.75" x14ac:dyDescent="0.2">
      <c r="AO235" s="7"/>
    </row>
    <row r="236" spans="41:41" ht="12.75" x14ac:dyDescent="0.2">
      <c r="AO236" s="7"/>
    </row>
    <row r="237" spans="41:41" ht="12.75" x14ac:dyDescent="0.2">
      <c r="AO237" s="7"/>
    </row>
    <row r="238" spans="41:41" ht="12.75" x14ac:dyDescent="0.2">
      <c r="AO238" s="7"/>
    </row>
    <row r="239" spans="41:41" ht="12.75" x14ac:dyDescent="0.2">
      <c r="AO239" s="7"/>
    </row>
    <row r="240" spans="41:41" ht="12.75" x14ac:dyDescent="0.2">
      <c r="AO240" s="7"/>
    </row>
    <row r="241" spans="41:41" ht="12.75" x14ac:dyDescent="0.2">
      <c r="AO241" s="7"/>
    </row>
    <row r="242" spans="41:41" ht="12.75" x14ac:dyDescent="0.2">
      <c r="AO242" s="7"/>
    </row>
    <row r="243" spans="41:41" ht="12.75" x14ac:dyDescent="0.2">
      <c r="AO243" s="7"/>
    </row>
    <row r="244" spans="41:41" ht="12.75" x14ac:dyDescent="0.2">
      <c r="AO244" s="7"/>
    </row>
    <row r="245" spans="41:41" ht="12.75" x14ac:dyDescent="0.2">
      <c r="AO245" s="7"/>
    </row>
    <row r="246" spans="41:41" ht="12.75" x14ac:dyDescent="0.2">
      <c r="AO246" s="7"/>
    </row>
    <row r="247" spans="41:41" ht="12.75" x14ac:dyDescent="0.2">
      <c r="AO247" s="7"/>
    </row>
    <row r="248" spans="41:41" ht="12.75" x14ac:dyDescent="0.2">
      <c r="AO248" s="7"/>
    </row>
    <row r="249" spans="41:41" ht="12.75" x14ac:dyDescent="0.2">
      <c r="AO249" s="7"/>
    </row>
    <row r="250" spans="41:41" ht="12.75" x14ac:dyDescent="0.2">
      <c r="AO250" s="7"/>
    </row>
    <row r="251" spans="41:41" ht="12.75" x14ac:dyDescent="0.2">
      <c r="AO251" s="7"/>
    </row>
    <row r="252" spans="41:41" ht="12.75" x14ac:dyDescent="0.2">
      <c r="AO252" s="7"/>
    </row>
    <row r="253" spans="41:41" ht="12.75" x14ac:dyDescent="0.2">
      <c r="AO253" s="7"/>
    </row>
    <row r="254" spans="41:41" ht="12.75" x14ac:dyDescent="0.2">
      <c r="AO254" s="7"/>
    </row>
    <row r="255" spans="41:41" ht="12.75" x14ac:dyDescent="0.2">
      <c r="AO255" s="7"/>
    </row>
    <row r="256" spans="41:41" ht="12.75" x14ac:dyDescent="0.2">
      <c r="AO256" s="7"/>
    </row>
    <row r="257" spans="41:41" ht="12.75" x14ac:dyDescent="0.2">
      <c r="AO257" s="7"/>
    </row>
    <row r="258" spans="41:41" ht="12.75" x14ac:dyDescent="0.2">
      <c r="AO258" s="7"/>
    </row>
    <row r="259" spans="41:41" ht="12.75" x14ac:dyDescent="0.2">
      <c r="AO259" s="7"/>
    </row>
    <row r="260" spans="41:41" ht="12.75" x14ac:dyDescent="0.2">
      <c r="AO260" s="7"/>
    </row>
    <row r="261" spans="41:41" ht="12.75" x14ac:dyDescent="0.2">
      <c r="AO261" s="7"/>
    </row>
    <row r="262" spans="41:41" ht="12.75" x14ac:dyDescent="0.2">
      <c r="AO262" s="7"/>
    </row>
    <row r="263" spans="41:41" ht="12.75" x14ac:dyDescent="0.2">
      <c r="AO263" s="7"/>
    </row>
    <row r="264" spans="41:41" ht="12.75" x14ac:dyDescent="0.2">
      <c r="AO264" s="7"/>
    </row>
    <row r="265" spans="41:41" ht="12.75" x14ac:dyDescent="0.2">
      <c r="AO265" s="7"/>
    </row>
    <row r="266" spans="41:41" ht="12.75" x14ac:dyDescent="0.2">
      <c r="AO266" s="7"/>
    </row>
    <row r="267" spans="41:41" ht="12.75" x14ac:dyDescent="0.2">
      <c r="AO267" s="7"/>
    </row>
    <row r="268" spans="41:41" ht="12.75" x14ac:dyDescent="0.2">
      <c r="AO268" s="7"/>
    </row>
    <row r="269" spans="41:41" ht="12.75" x14ac:dyDescent="0.2">
      <c r="AO269" s="7"/>
    </row>
    <row r="270" spans="41:41" ht="12.75" x14ac:dyDescent="0.2">
      <c r="AO270" s="7"/>
    </row>
    <row r="271" spans="41:41" ht="12.75" x14ac:dyDescent="0.2">
      <c r="AO271" s="7"/>
    </row>
    <row r="272" spans="41:41" ht="12.75" x14ac:dyDescent="0.2">
      <c r="AO272" s="7"/>
    </row>
    <row r="273" spans="41:41" ht="12.75" x14ac:dyDescent="0.2">
      <c r="AO273" s="7"/>
    </row>
    <row r="274" spans="41:41" ht="12.75" x14ac:dyDescent="0.2">
      <c r="AO274" s="7"/>
    </row>
    <row r="275" spans="41:41" ht="12.75" x14ac:dyDescent="0.2">
      <c r="AO275" s="7"/>
    </row>
    <row r="276" spans="41:41" ht="12.75" x14ac:dyDescent="0.2">
      <c r="AO276" s="7"/>
    </row>
    <row r="277" spans="41:41" ht="12.75" x14ac:dyDescent="0.2">
      <c r="AO277" s="7"/>
    </row>
    <row r="278" spans="41:41" ht="12.75" x14ac:dyDescent="0.2">
      <c r="AO278" s="7"/>
    </row>
    <row r="279" spans="41:41" ht="12.75" x14ac:dyDescent="0.2">
      <c r="AO279" s="7"/>
    </row>
    <row r="280" spans="41:41" ht="12.75" x14ac:dyDescent="0.2">
      <c r="AO280" s="7"/>
    </row>
    <row r="281" spans="41:41" ht="12.75" x14ac:dyDescent="0.2">
      <c r="AO281" s="7"/>
    </row>
    <row r="282" spans="41:41" ht="12.75" x14ac:dyDescent="0.2">
      <c r="AO282" s="7"/>
    </row>
    <row r="283" spans="41:41" ht="12.75" x14ac:dyDescent="0.2">
      <c r="AO283" s="7"/>
    </row>
    <row r="284" spans="41:41" ht="12.75" x14ac:dyDescent="0.2">
      <c r="AO284" s="7"/>
    </row>
    <row r="285" spans="41:41" ht="12.75" x14ac:dyDescent="0.2">
      <c r="AO285" s="7"/>
    </row>
    <row r="286" spans="41:41" ht="12.75" x14ac:dyDescent="0.2">
      <c r="AO286" s="7"/>
    </row>
    <row r="287" spans="41:41" ht="12.75" x14ac:dyDescent="0.2">
      <c r="AO287" s="7"/>
    </row>
    <row r="288" spans="41:41" ht="12.75" x14ac:dyDescent="0.2">
      <c r="AO288" s="7"/>
    </row>
    <row r="289" spans="41:41" ht="12.75" x14ac:dyDescent="0.2">
      <c r="AO289" s="7"/>
    </row>
    <row r="290" spans="41:41" ht="12.75" x14ac:dyDescent="0.2">
      <c r="AO290" s="7"/>
    </row>
    <row r="291" spans="41:41" ht="12.75" x14ac:dyDescent="0.2">
      <c r="AO291" s="7"/>
    </row>
    <row r="292" spans="41:41" ht="12.75" x14ac:dyDescent="0.2">
      <c r="AO292" s="7"/>
    </row>
    <row r="293" spans="41:41" ht="12.75" x14ac:dyDescent="0.2">
      <c r="AO293" s="7"/>
    </row>
    <row r="294" spans="41:41" ht="12.75" x14ac:dyDescent="0.2">
      <c r="AO294" s="7"/>
    </row>
    <row r="295" spans="41:41" ht="12.75" x14ac:dyDescent="0.2">
      <c r="AO295" s="7"/>
    </row>
    <row r="296" spans="41:41" ht="12.75" x14ac:dyDescent="0.2">
      <c r="AO296" s="7"/>
    </row>
    <row r="297" spans="41:41" ht="12.75" x14ac:dyDescent="0.2">
      <c r="AO297" s="7"/>
    </row>
    <row r="298" spans="41:41" ht="12.75" x14ac:dyDescent="0.2">
      <c r="AO298" s="7"/>
    </row>
    <row r="299" spans="41:41" ht="12.75" x14ac:dyDescent="0.2">
      <c r="AO299" s="7"/>
    </row>
    <row r="300" spans="41:41" ht="12.75" x14ac:dyDescent="0.2">
      <c r="AO300" s="7"/>
    </row>
    <row r="301" spans="41:41" ht="12.75" x14ac:dyDescent="0.2">
      <c r="AO301" s="7"/>
    </row>
    <row r="302" spans="41:41" ht="12.75" x14ac:dyDescent="0.2">
      <c r="AO302" s="7"/>
    </row>
    <row r="303" spans="41:41" ht="12.75" x14ac:dyDescent="0.2">
      <c r="AO303" s="7"/>
    </row>
    <row r="304" spans="41:41" ht="12.75" x14ac:dyDescent="0.2">
      <c r="AO304" s="7"/>
    </row>
    <row r="305" spans="41:41" ht="12.75" x14ac:dyDescent="0.2">
      <c r="AO305" s="7"/>
    </row>
    <row r="306" spans="41:41" ht="12.75" x14ac:dyDescent="0.2">
      <c r="AO306" s="7"/>
    </row>
    <row r="307" spans="41:41" ht="12.75" x14ac:dyDescent="0.2">
      <c r="AO307" s="7"/>
    </row>
    <row r="308" spans="41:41" ht="12.75" x14ac:dyDescent="0.2">
      <c r="AO308" s="7"/>
    </row>
    <row r="309" spans="41:41" ht="12.75" x14ac:dyDescent="0.2">
      <c r="AO309" s="7"/>
    </row>
    <row r="310" spans="41:41" ht="12.75" x14ac:dyDescent="0.2">
      <c r="AO310" s="7"/>
    </row>
    <row r="311" spans="41:41" ht="12.75" x14ac:dyDescent="0.2">
      <c r="AO311" s="7"/>
    </row>
    <row r="312" spans="41:41" ht="12.75" x14ac:dyDescent="0.2">
      <c r="AO312" s="7"/>
    </row>
    <row r="313" spans="41:41" ht="12.75" x14ac:dyDescent="0.2">
      <c r="AO313" s="7"/>
    </row>
    <row r="314" spans="41:41" ht="12.75" x14ac:dyDescent="0.2">
      <c r="AO314" s="7"/>
    </row>
    <row r="315" spans="41:41" ht="12.75" x14ac:dyDescent="0.2">
      <c r="AO315" s="7"/>
    </row>
    <row r="316" spans="41:41" ht="12.75" x14ac:dyDescent="0.2">
      <c r="AO316" s="7"/>
    </row>
    <row r="317" spans="41:41" ht="12.75" x14ac:dyDescent="0.2">
      <c r="AO317" s="7"/>
    </row>
    <row r="318" spans="41:41" ht="12.75" x14ac:dyDescent="0.2">
      <c r="AO318" s="7"/>
    </row>
    <row r="319" spans="41:41" ht="12.75" x14ac:dyDescent="0.2">
      <c r="AO319" s="7"/>
    </row>
    <row r="320" spans="41:41" ht="12.75" x14ac:dyDescent="0.2">
      <c r="AO320" s="7"/>
    </row>
    <row r="321" spans="41:41" ht="12.75" x14ac:dyDescent="0.2">
      <c r="AO321" s="7"/>
    </row>
    <row r="322" spans="41:41" ht="12.75" x14ac:dyDescent="0.2">
      <c r="AO322" s="7"/>
    </row>
    <row r="323" spans="41:41" ht="12.75" x14ac:dyDescent="0.2">
      <c r="AO323" s="7"/>
    </row>
    <row r="324" spans="41:41" ht="12.75" x14ac:dyDescent="0.2">
      <c r="AO324" s="7"/>
    </row>
    <row r="325" spans="41:41" ht="12.75" x14ac:dyDescent="0.2">
      <c r="AO325" s="7"/>
    </row>
    <row r="326" spans="41:41" ht="12.75" x14ac:dyDescent="0.2">
      <c r="AO326" s="7"/>
    </row>
    <row r="327" spans="41:41" ht="12.75" x14ac:dyDescent="0.2">
      <c r="AO327" s="7"/>
    </row>
    <row r="328" spans="41:41" ht="12.75" x14ac:dyDescent="0.2">
      <c r="AO328" s="7"/>
    </row>
    <row r="329" spans="41:41" ht="12.75" x14ac:dyDescent="0.2">
      <c r="AO329" s="7"/>
    </row>
    <row r="330" spans="41:41" ht="12.75" x14ac:dyDescent="0.2">
      <c r="AO330" s="7"/>
    </row>
    <row r="331" spans="41:41" ht="12.75" x14ac:dyDescent="0.2">
      <c r="AO331" s="7"/>
    </row>
    <row r="332" spans="41:41" ht="12.75" x14ac:dyDescent="0.2">
      <c r="AO332" s="7"/>
    </row>
    <row r="333" spans="41:41" ht="12.75" x14ac:dyDescent="0.2">
      <c r="AO333" s="7"/>
    </row>
    <row r="334" spans="41:41" ht="12.75" x14ac:dyDescent="0.2">
      <c r="AO334" s="7"/>
    </row>
    <row r="335" spans="41:41" ht="12.75" x14ac:dyDescent="0.2">
      <c r="AO335" s="7"/>
    </row>
    <row r="336" spans="41:41" ht="12.75" x14ac:dyDescent="0.2">
      <c r="AO336" s="7"/>
    </row>
    <row r="337" spans="41:41" ht="12.75" x14ac:dyDescent="0.2">
      <c r="AO337" s="7"/>
    </row>
    <row r="338" spans="41:41" ht="12.75" x14ac:dyDescent="0.2">
      <c r="AO338" s="7"/>
    </row>
    <row r="339" spans="41:41" ht="12.75" x14ac:dyDescent="0.2">
      <c r="AO339" s="7"/>
    </row>
    <row r="340" spans="41:41" ht="12.75" x14ac:dyDescent="0.2">
      <c r="AO340" s="7"/>
    </row>
    <row r="341" spans="41:41" ht="12.75" x14ac:dyDescent="0.2">
      <c r="AO341" s="7"/>
    </row>
    <row r="342" spans="41:41" ht="12.75" x14ac:dyDescent="0.2">
      <c r="AO342" s="7"/>
    </row>
    <row r="343" spans="41:41" ht="12.75" x14ac:dyDescent="0.2">
      <c r="AO343" s="7"/>
    </row>
    <row r="344" spans="41:41" ht="12.75" x14ac:dyDescent="0.2">
      <c r="AO344" s="7"/>
    </row>
    <row r="345" spans="41:41" ht="12.75" x14ac:dyDescent="0.2">
      <c r="AO345" s="7"/>
    </row>
    <row r="346" spans="41:41" ht="12.75" x14ac:dyDescent="0.2">
      <c r="AO346" s="7"/>
    </row>
    <row r="347" spans="41:41" ht="12.75" x14ac:dyDescent="0.2">
      <c r="AO347" s="7"/>
    </row>
    <row r="348" spans="41:41" ht="12.75" x14ac:dyDescent="0.2">
      <c r="AO348" s="7"/>
    </row>
    <row r="349" spans="41:41" ht="12.75" x14ac:dyDescent="0.2">
      <c r="AO349" s="7"/>
    </row>
    <row r="350" spans="41:41" ht="12.75" x14ac:dyDescent="0.2">
      <c r="AO350" s="7"/>
    </row>
    <row r="351" spans="41:41" ht="12.75" x14ac:dyDescent="0.2">
      <c r="AO351" s="7"/>
    </row>
    <row r="352" spans="41:41" ht="12.75" x14ac:dyDescent="0.2">
      <c r="AO352" s="7"/>
    </row>
    <row r="353" spans="41:41" ht="12.75" x14ac:dyDescent="0.2">
      <c r="AO353" s="7"/>
    </row>
    <row r="354" spans="41:41" ht="12.75" x14ac:dyDescent="0.2">
      <c r="AO354" s="7"/>
    </row>
    <row r="355" spans="41:41" ht="12.75" x14ac:dyDescent="0.2">
      <c r="AO355" s="7"/>
    </row>
    <row r="356" spans="41:41" ht="12.75" x14ac:dyDescent="0.2">
      <c r="AO356" s="7"/>
    </row>
    <row r="357" spans="41:41" ht="12.75" x14ac:dyDescent="0.2">
      <c r="AO357" s="7"/>
    </row>
    <row r="358" spans="41:41" ht="12.75" x14ac:dyDescent="0.2">
      <c r="AO358" s="7"/>
    </row>
    <row r="359" spans="41:41" ht="12.75" x14ac:dyDescent="0.2">
      <c r="AO359" s="7"/>
    </row>
    <row r="360" spans="41:41" ht="12.75" x14ac:dyDescent="0.2">
      <c r="AO360" s="7"/>
    </row>
    <row r="361" spans="41:41" ht="12.75" x14ac:dyDescent="0.2">
      <c r="AO361" s="7"/>
    </row>
    <row r="362" spans="41:41" ht="12.75" x14ac:dyDescent="0.2">
      <c r="AO362" s="7"/>
    </row>
    <row r="363" spans="41:41" ht="12.75" x14ac:dyDescent="0.2">
      <c r="AO363" s="7"/>
    </row>
    <row r="364" spans="41:41" ht="12.75" x14ac:dyDescent="0.2">
      <c r="AO364" s="7"/>
    </row>
    <row r="365" spans="41:41" ht="12.75" x14ac:dyDescent="0.2">
      <c r="AO365" s="7"/>
    </row>
    <row r="366" spans="41:41" ht="12.75" x14ac:dyDescent="0.2">
      <c r="AO366" s="7"/>
    </row>
    <row r="367" spans="41:41" ht="12.75" x14ac:dyDescent="0.2">
      <c r="AO367" s="7"/>
    </row>
    <row r="368" spans="41:41" ht="12.75" x14ac:dyDescent="0.2">
      <c r="AO368" s="7"/>
    </row>
    <row r="369" spans="41:41" ht="12.75" x14ac:dyDescent="0.2">
      <c r="AO369" s="7"/>
    </row>
    <row r="370" spans="41:41" ht="12.75" x14ac:dyDescent="0.2">
      <c r="AO370" s="7"/>
    </row>
    <row r="371" spans="41:41" ht="12.75" x14ac:dyDescent="0.2">
      <c r="AO371" s="7"/>
    </row>
    <row r="372" spans="41:41" ht="12.75" x14ac:dyDescent="0.2">
      <c r="AO372" s="7"/>
    </row>
    <row r="373" spans="41:41" ht="12.75" x14ac:dyDescent="0.2">
      <c r="AO373" s="7"/>
    </row>
    <row r="374" spans="41:41" ht="12.75" x14ac:dyDescent="0.2">
      <c r="AO374" s="7"/>
    </row>
    <row r="375" spans="41:41" ht="12.75" x14ac:dyDescent="0.2">
      <c r="AO375" s="7"/>
    </row>
    <row r="376" spans="41:41" ht="12.75" x14ac:dyDescent="0.2">
      <c r="AO376" s="7"/>
    </row>
    <row r="377" spans="41:41" ht="12.75" x14ac:dyDescent="0.2">
      <c r="AO377" s="7"/>
    </row>
    <row r="378" spans="41:41" ht="12.75" x14ac:dyDescent="0.2">
      <c r="AO378" s="7"/>
    </row>
    <row r="379" spans="41:41" ht="12.75" x14ac:dyDescent="0.2">
      <c r="AO379" s="7"/>
    </row>
    <row r="380" spans="41:41" ht="12.75" x14ac:dyDescent="0.2">
      <c r="AO380" s="7"/>
    </row>
    <row r="381" spans="41:41" ht="12.75" x14ac:dyDescent="0.2">
      <c r="AO381" s="7"/>
    </row>
    <row r="382" spans="41:41" ht="12.75" x14ac:dyDescent="0.2">
      <c r="AO382" s="7"/>
    </row>
    <row r="383" spans="41:41" ht="12.75" x14ac:dyDescent="0.2">
      <c r="AO383" s="7"/>
    </row>
    <row r="384" spans="41:41" ht="12.75" x14ac:dyDescent="0.2">
      <c r="AO384" s="7"/>
    </row>
    <row r="385" spans="41:41" ht="12.75" x14ac:dyDescent="0.2">
      <c r="AO385" s="7"/>
    </row>
    <row r="386" spans="41:41" ht="12.75" x14ac:dyDescent="0.2">
      <c r="AO386" s="7"/>
    </row>
    <row r="387" spans="41:41" ht="12.75" x14ac:dyDescent="0.2">
      <c r="AO387" s="7"/>
    </row>
    <row r="388" spans="41:41" ht="12.75" x14ac:dyDescent="0.2">
      <c r="AO388" s="7"/>
    </row>
    <row r="389" spans="41:41" ht="12.75" x14ac:dyDescent="0.2">
      <c r="AO389" s="7"/>
    </row>
    <row r="390" spans="41:41" ht="12.75" x14ac:dyDescent="0.2">
      <c r="AO390" s="7"/>
    </row>
    <row r="391" spans="41:41" ht="12.75" x14ac:dyDescent="0.2">
      <c r="AO391" s="7"/>
    </row>
    <row r="392" spans="41:41" ht="12.75" x14ac:dyDescent="0.2">
      <c r="AO392" s="7"/>
    </row>
    <row r="393" spans="41:41" ht="12.75" x14ac:dyDescent="0.2">
      <c r="AO393" s="7"/>
    </row>
    <row r="394" spans="41:41" ht="12.75" x14ac:dyDescent="0.2">
      <c r="AO394" s="7"/>
    </row>
    <row r="395" spans="41:41" ht="12.75" x14ac:dyDescent="0.2">
      <c r="AO395" s="7"/>
    </row>
    <row r="396" spans="41:41" ht="12.75" x14ac:dyDescent="0.2">
      <c r="AO396" s="7"/>
    </row>
    <row r="397" spans="41:41" ht="12.75" x14ac:dyDescent="0.2">
      <c r="AO397" s="7"/>
    </row>
    <row r="398" spans="41:41" ht="12.75" x14ac:dyDescent="0.2">
      <c r="AO398" s="7"/>
    </row>
    <row r="399" spans="41:41" ht="12.75" x14ac:dyDescent="0.2">
      <c r="AO399" s="7"/>
    </row>
    <row r="400" spans="41:41" ht="12.75" x14ac:dyDescent="0.2">
      <c r="AO400" s="7"/>
    </row>
    <row r="401" spans="41:41" ht="12.75" x14ac:dyDescent="0.2">
      <c r="AO401" s="7"/>
    </row>
    <row r="402" spans="41:41" ht="12.75" x14ac:dyDescent="0.2">
      <c r="AO402" s="7"/>
    </row>
    <row r="403" spans="41:41" ht="12.75" x14ac:dyDescent="0.2">
      <c r="AO403" s="7"/>
    </row>
    <row r="404" spans="41:41" ht="12.75" x14ac:dyDescent="0.2">
      <c r="AO404" s="7"/>
    </row>
    <row r="405" spans="41:41" ht="12.75" x14ac:dyDescent="0.2">
      <c r="AO405" s="7"/>
    </row>
    <row r="406" spans="41:41" ht="12.75" x14ac:dyDescent="0.2">
      <c r="AO406" s="7"/>
    </row>
    <row r="407" spans="41:41" ht="12.75" x14ac:dyDescent="0.2">
      <c r="AO407" s="7"/>
    </row>
    <row r="408" spans="41:41" ht="12.75" x14ac:dyDescent="0.2">
      <c r="AO408" s="7"/>
    </row>
    <row r="409" spans="41:41" ht="12.75" x14ac:dyDescent="0.2">
      <c r="AO409" s="7"/>
    </row>
    <row r="410" spans="41:41" ht="12.75" x14ac:dyDescent="0.2">
      <c r="AO410" s="7"/>
    </row>
    <row r="411" spans="41:41" ht="12.75" x14ac:dyDescent="0.2">
      <c r="AO411" s="7"/>
    </row>
    <row r="412" spans="41:41" ht="12.75" x14ac:dyDescent="0.2">
      <c r="AO412" s="7"/>
    </row>
    <row r="413" spans="41:41" ht="12.75" x14ac:dyDescent="0.2">
      <c r="AO413" s="7"/>
    </row>
    <row r="414" spans="41:41" ht="12.75" x14ac:dyDescent="0.2">
      <c r="AO414" s="7"/>
    </row>
    <row r="415" spans="41:41" ht="12.75" x14ac:dyDescent="0.2">
      <c r="AO415" s="7"/>
    </row>
    <row r="416" spans="41:41" ht="12.75" x14ac:dyDescent="0.2">
      <c r="AO416" s="7"/>
    </row>
    <row r="417" spans="41:41" ht="12.75" x14ac:dyDescent="0.2">
      <c r="AO417" s="7"/>
    </row>
    <row r="418" spans="41:41" ht="12.75" x14ac:dyDescent="0.2">
      <c r="AO418" s="7"/>
    </row>
    <row r="419" spans="41:41" ht="12.75" x14ac:dyDescent="0.2">
      <c r="AO419" s="7"/>
    </row>
    <row r="420" spans="41:41" ht="12.75" x14ac:dyDescent="0.2">
      <c r="AO420" s="7"/>
    </row>
    <row r="421" spans="41:41" ht="12.75" x14ac:dyDescent="0.2">
      <c r="AO421" s="7"/>
    </row>
    <row r="422" spans="41:41" ht="12.75" x14ac:dyDescent="0.2">
      <c r="AO422" s="7"/>
    </row>
    <row r="423" spans="41:41" ht="12.75" x14ac:dyDescent="0.2">
      <c r="AO423" s="7"/>
    </row>
    <row r="424" spans="41:41" ht="12.75" x14ac:dyDescent="0.2">
      <c r="AO424" s="7"/>
    </row>
    <row r="425" spans="41:41" ht="12.75" x14ac:dyDescent="0.2">
      <c r="AO425" s="7"/>
    </row>
    <row r="426" spans="41:41" ht="12.75" x14ac:dyDescent="0.2">
      <c r="AO426" s="7"/>
    </row>
    <row r="427" spans="41:41" ht="12.75" x14ac:dyDescent="0.2">
      <c r="AO427" s="7"/>
    </row>
    <row r="428" spans="41:41" ht="12.75" x14ac:dyDescent="0.2">
      <c r="AO428" s="7"/>
    </row>
    <row r="429" spans="41:41" ht="12.75" x14ac:dyDescent="0.2">
      <c r="AO429" s="7"/>
    </row>
    <row r="430" spans="41:41" ht="12.75" x14ac:dyDescent="0.2">
      <c r="AO430" s="7"/>
    </row>
    <row r="431" spans="41:41" ht="12.75" x14ac:dyDescent="0.2">
      <c r="AO431" s="7"/>
    </row>
    <row r="432" spans="41:41" ht="12.75" x14ac:dyDescent="0.2">
      <c r="AO432" s="7"/>
    </row>
    <row r="433" spans="41:41" ht="12.75" x14ac:dyDescent="0.2">
      <c r="AO433" s="7"/>
    </row>
    <row r="434" spans="41:41" ht="12.75" x14ac:dyDescent="0.2">
      <c r="AO434" s="7"/>
    </row>
    <row r="435" spans="41:41" ht="12.75" x14ac:dyDescent="0.2">
      <c r="AO435" s="7"/>
    </row>
    <row r="436" spans="41:41" ht="12.75" x14ac:dyDescent="0.2">
      <c r="AO436" s="7"/>
    </row>
    <row r="437" spans="41:41" ht="12.75" x14ac:dyDescent="0.2">
      <c r="AO437" s="7"/>
    </row>
    <row r="438" spans="41:41" ht="12.75" x14ac:dyDescent="0.2">
      <c r="AO438" s="7"/>
    </row>
    <row r="439" spans="41:41" ht="12.75" x14ac:dyDescent="0.2">
      <c r="AO439" s="7"/>
    </row>
    <row r="440" spans="41:41" ht="12.75" x14ac:dyDescent="0.2">
      <c r="AO440" s="7"/>
    </row>
    <row r="441" spans="41:41" ht="12.75" x14ac:dyDescent="0.2">
      <c r="AO441" s="7"/>
    </row>
    <row r="442" spans="41:41" ht="12.75" x14ac:dyDescent="0.2">
      <c r="AO442" s="7"/>
    </row>
    <row r="443" spans="41:41" ht="12.75" x14ac:dyDescent="0.2">
      <c r="AO443" s="7"/>
    </row>
    <row r="444" spans="41:41" ht="12.75" x14ac:dyDescent="0.2">
      <c r="AO444" s="7"/>
    </row>
    <row r="445" spans="41:41" ht="12.75" x14ac:dyDescent="0.2">
      <c r="AO445" s="7"/>
    </row>
    <row r="446" spans="41:41" ht="12.75" x14ac:dyDescent="0.2">
      <c r="AO446" s="7"/>
    </row>
    <row r="447" spans="41:41" ht="12.75" x14ac:dyDescent="0.2">
      <c r="AO447" s="7"/>
    </row>
    <row r="448" spans="41:41" ht="12.75" x14ac:dyDescent="0.2">
      <c r="AO448" s="7"/>
    </row>
    <row r="449" spans="41:41" ht="12.75" x14ac:dyDescent="0.2">
      <c r="AO449" s="7"/>
    </row>
    <row r="450" spans="41:41" ht="12.75" x14ac:dyDescent="0.2">
      <c r="AO450" s="7"/>
    </row>
    <row r="451" spans="41:41" ht="12.75" x14ac:dyDescent="0.2">
      <c r="AO451" s="7"/>
    </row>
    <row r="452" spans="41:41" ht="12.75" x14ac:dyDescent="0.2">
      <c r="AO452" s="7"/>
    </row>
    <row r="453" spans="41:41" ht="12.75" x14ac:dyDescent="0.2">
      <c r="AO453" s="7"/>
    </row>
    <row r="454" spans="41:41" ht="12.75" x14ac:dyDescent="0.2">
      <c r="AO454" s="7"/>
    </row>
    <row r="455" spans="41:41" ht="12.75" x14ac:dyDescent="0.2">
      <c r="AO455" s="7"/>
    </row>
    <row r="456" spans="41:41" ht="12.75" x14ac:dyDescent="0.2">
      <c r="AO456" s="7"/>
    </row>
    <row r="457" spans="41:41" ht="12.75" x14ac:dyDescent="0.2">
      <c r="AO457" s="7"/>
    </row>
    <row r="458" spans="41:41" ht="12.75" x14ac:dyDescent="0.2">
      <c r="AO458" s="7"/>
    </row>
    <row r="459" spans="41:41" ht="12.75" x14ac:dyDescent="0.2">
      <c r="AO459" s="7"/>
    </row>
    <row r="460" spans="41:41" ht="12.75" x14ac:dyDescent="0.2">
      <c r="AO460" s="7"/>
    </row>
    <row r="461" spans="41:41" ht="12.75" x14ac:dyDescent="0.2">
      <c r="AO461" s="7"/>
    </row>
    <row r="462" spans="41:41" ht="12.75" x14ac:dyDescent="0.2">
      <c r="AO462" s="7"/>
    </row>
    <row r="463" spans="41:41" ht="12.75" x14ac:dyDescent="0.2">
      <c r="AO463" s="7"/>
    </row>
    <row r="464" spans="41:41" ht="12.75" x14ac:dyDescent="0.2">
      <c r="AO464" s="7"/>
    </row>
    <row r="465" spans="41:41" ht="12.75" x14ac:dyDescent="0.2">
      <c r="AO465" s="7"/>
    </row>
    <row r="466" spans="41:41" ht="12.75" x14ac:dyDescent="0.2">
      <c r="AO466" s="7"/>
    </row>
    <row r="467" spans="41:41" ht="12.75" x14ac:dyDescent="0.2">
      <c r="AO467" s="7"/>
    </row>
    <row r="468" spans="41:41" ht="12.75" x14ac:dyDescent="0.2">
      <c r="AO468" s="7"/>
    </row>
    <row r="469" spans="41:41" ht="12.75" x14ac:dyDescent="0.2">
      <c r="AO469" s="7"/>
    </row>
    <row r="470" spans="41:41" ht="12.75" x14ac:dyDescent="0.2">
      <c r="AO470" s="7"/>
    </row>
    <row r="471" spans="41:41" ht="12.75" x14ac:dyDescent="0.2">
      <c r="AO471" s="7"/>
    </row>
    <row r="472" spans="41:41" ht="12.75" x14ac:dyDescent="0.2">
      <c r="AO472" s="7"/>
    </row>
    <row r="473" spans="41:41" ht="12.75" x14ac:dyDescent="0.2">
      <c r="AO473" s="7"/>
    </row>
    <row r="474" spans="41:41" ht="12.75" x14ac:dyDescent="0.2">
      <c r="AO474" s="7"/>
    </row>
    <row r="475" spans="41:41" ht="12.75" x14ac:dyDescent="0.2">
      <c r="AO475" s="7"/>
    </row>
    <row r="476" spans="41:41" ht="12.75" x14ac:dyDescent="0.2">
      <c r="AO476" s="7"/>
    </row>
    <row r="477" spans="41:41" ht="12.75" x14ac:dyDescent="0.2">
      <c r="AO477" s="7"/>
    </row>
    <row r="478" spans="41:41" ht="12.75" x14ac:dyDescent="0.2">
      <c r="AO478" s="7"/>
    </row>
    <row r="479" spans="41:41" ht="12.75" x14ac:dyDescent="0.2">
      <c r="AO479" s="7"/>
    </row>
    <row r="480" spans="41:41" ht="12.75" x14ac:dyDescent="0.2">
      <c r="AO480" s="7"/>
    </row>
    <row r="481" spans="41:41" ht="12.75" x14ac:dyDescent="0.2">
      <c r="AO481" s="7"/>
    </row>
    <row r="482" spans="41:41" ht="12.75" x14ac:dyDescent="0.2">
      <c r="AO482" s="7"/>
    </row>
    <row r="483" spans="41:41" ht="12.75" x14ac:dyDescent="0.2">
      <c r="AO483" s="7"/>
    </row>
    <row r="484" spans="41:41" ht="12.75" x14ac:dyDescent="0.2">
      <c r="AO484" s="7"/>
    </row>
    <row r="485" spans="41:41" ht="12.75" x14ac:dyDescent="0.2">
      <c r="AO485" s="7"/>
    </row>
    <row r="486" spans="41:41" ht="12.75" x14ac:dyDescent="0.2">
      <c r="AO486" s="7"/>
    </row>
    <row r="487" spans="41:41" ht="12.75" x14ac:dyDescent="0.2">
      <c r="AO487" s="7"/>
    </row>
    <row r="488" spans="41:41" ht="12.75" x14ac:dyDescent="0.2">
      <c r="AO488" s="7"/>
    </row>
    <row r="489" spans="41:41" ht="12.75" x14ac:dyDescent="0.2">
      <c r="AO489" s="7"/>
    </row>
    <row r="490" spans="41:41" ht="12.75" x14ac:dyDescent="0.2">
      <c r="AO490" s="7"/>
    </row>
    <row r="491" spans="41:41" ht="12.75" x14ac:dyDescent="0.2">
      <c r="AO491" s="7"/>
    </row>
    <row r="492" spans="41:41" ht="12.75" x14ac:dyDescent="0.2">
      <c r="AO492" s="7"/>
    </row>
    <row r="493" spans="41:41" ht="12.75" x14ac:dyDescent="0.2">
      <c r="AO493" s="7"/>
    </row>
    <row r="494" spans="41:41" ht="12.75" x14ac:dyDescent="0.2">
      <c r="AO494" s="7"/>
    </row>
    <row r="495" spans="41:41" ht="12.75" x14ac:dyDescent="0.2">
      <c r="AO495" s="7"/>
    </row>
    <row r="496" spans="41:41" ht="12.75" x14ac:dyDescent="0.2">
      <c r="AO496" s="7"/>
    </row>
    <row r="497" spans="41:41" ht="12.75" x14ac:dyDescent="0.2">
      <c r="AO497" s="7"/>
    </row>
    <row r="498" spans="41:41" ht="12.75" x14ac:dyDescent="0.2">
      <c r="AO498" s="7"/>
    </row>
    <row r="499" spans="41:41" ht="12.75" x14ac:dyDescent="0.2">
      <c r="AO499" s="7"/>
    </row>
    <row r="500" spans="41:41" ht="12.75" x14ac:dyDescent="0.2">
      <c r="AO500" s="7"/>
    </row>
    <row r="501" spans="41:41" ht="12.75" x14ac:dyDescent="0.2">
      <c r="AO501" s="7"/>
    </row>
    <row r="502" spans="41:41" ht="12.75" x14ac:dyDescent="0.2">
      <c r="AO502" s="7"/>
    </row>
    <row r="503" spans="41:41" ht="12.75" x14ac:dyDescent="0.2">
      <c r="AO503" s="7"/>
    </row>
    <row r="504" spans="41:41" ht="12.75" x14ac:dyDescent="0.2">
      <c r="AO504" s="7"/>
    </row>
    <row r="505" spans="41:41" ht="12.75" x14ac:dyDescent="0.2">
      <c r="AO505" s="7"/>
    </row>
    <row r="506" spans="41:41" ht="12.75" x14ac:dyDescent="0.2">
      <c r="AO506" s="7"/>
    </row>
    <row r="507" spans="41:41" ht="12.75" x14ac:dyDescent="0.2">
      <c r="AO507" s="7"/>
    </row>
    <row r="508" spans="41:41" ht="12.75" x14ac:dyDescent="0.2">
      <c r="AO508" s="7"/>
    </row>
    <row r="509" spans="41:41" ht="12.75" x14ac:dyDescent="0.2">
      <c r="AO509" s="7"/>
    </row>
    <row r="510" spans="41:41" ht="12.75" x14ac:dyDescent="0.2">
      <c r="AO510" s="7"/>
    </row>
    <row r="511" spans="41:41" ht="12.75" x14ac:dyDescent="0.2">
      <c r="AO511" s="7"/>
    </row>
    <row r="512" spans="41:41" ht="12.75" x14ac:dyDescent="0.2">
      <c r="AO512" s="7"/>
    </row>
    <row r="513" spans="41:41" ht="12.75" x14ac:dyDescent="0.2">
      <c r="AO513" s="7"/>
    </row>
    <row r="514" spans="41:41" ht="12.75" x14ac:dyDescent="0.2">
      <c r="AO514" s="7"/>
    </row>
    <row r="515" spans="41:41" ht="12.75" x14ac:dyDescent="0.2">
      <c r="AO515" s="7"/>
    </row>
    <row r="516" spans="41:41" ht="12.75" x14ac:dyDescent="0.2">
      <c r="AO516" s="7"/>
    </row>
    <row r="517" spans="41:41" ht="12.75" x14ac:dyDescent="0.2">
      <c r="AO517" s="7"/>
    </row>
    <row r="518" spans="41:41" ht="12.75" x14ac:dyDescent="0.2">
      <c r="AO518" s="7"/>
    </row>
    <row r="519" spans="41:41" ht="12.75" x14ac:dyDescent="0.2">
      <c r="AO519" s="7"/>
    </row>
    <row r="520" spans="41:41" ht="12.75" x14ac:dyDescent="0.2">
      <c r="AO520" s="7"/>
    </row>
    <row r="521" spans="41:41" ht="12.75" x14ac:dyDescent="0.2">
      <c r="AO521" s="7"/>
    </row>
    <row r="522" spans="41:41" ht="12.75" x14ac:dyDescent="0.2">
      <c r="AO522" s="7"/>
    </row>
    <row r="523" spans="41:41" ht="12.75" x14ac:dyDescent="0.2">
      <c r="AO523" s="7"/>
    </row>
    <row r="524" spans="41:41" ht="12.75" x14ac:dyDescent="0.2">
      <c r="AO524" s="7"/>
    </row>
    <row r="525" spans="41:41" ht="12.75" x14ac:dyDescent="0.2">
      <c r="AO525" s="7"/>
    </row>
    <row r="526" spans="41:41" ht="12.75" x14ac:dyDescent="0.2">
      <c r="AO526" s="7"/>
    </row>
    <row r="527" spans="41:41" ht="12.75" x14ac:dyDescent="0.2">
      <c r="AO527" s="7"/>
    </row>
    <row r="528" spans="41:41" ht="12.75" x14ac:dyDescent="0.2">
      <c r="AO528" s="7"/>
    </row>
    <row r="529" spans="41:41" ht="12.75" x14ac:dyDescent="0.2">
      <c r="AO529" s="7"/>
    </row>
    <row r="530" spans="41:41" ht="12.75" x14ac:dyDescent="0.2">
      <c r="AO530" s="7"/>
    </row>
    <row r="531" spans="41:41" ht="12.75" x14ac:dyDescent="0.2">
      <c r="AO531" s="7"/>
    </row>
    <row r="532" spans="41:41" ht="12.75" x14ac:dyDescent="0.2">
      <c r="AO532" s="7"/>
    </row>
    <row r="533" spans="41:41" ht="12.75" x14ac:dyDescent="0.2">
      <c r="AO533" s="7"/>
    </row>
    <row r="534" spans="41:41" ht="12.75" x14ac:dyDescent="0.2">
      <c r="AO534" s="7"/>
    </row>
    <row r="535" spans="41:41" ht="12.75" x14ac:dyDescent="0.2">
      <c r="AO535" s="7"/>
    </row>
    <row r="536" spans="41:41" ht="12.75" x14ac:dyDescent="0.2">
      <c r="AO536" s="7"/>
    </row>
    <row r="537" spans="41:41" ht="12.75" x14ac:dyDescent="0.2">
      <c r="AO537" s="7"/>
    </row>
    <row r="538" spans="41:41" ht="12.75" x14ac:dyDescent="0.2">
      <c r="AO538" s="7"/>
    </row>
    <row r="539" spans="41:41" ht="12.75" x14ac:dyDescent="0.2">
      <c r="AO539" s="7"/>
    </row>
    <row r="540" spans="41:41" ht="12.75" x14ac:dyDescent="0.2">
      <c r="AO540" s="7"/>
    </row>
    <row r="541" spans="41:41" ht="12.75" x14ac:dyDescent="0.2">
      <c r="AO541" s="7"/>
    </row>
    <row r="542" spans="41:41" ht="12.75" x14ac:dyDescent="0.2">
      <c r="AO542" s="7"/>
    </row>
    <row r="543" spans="41:41" ht="12.75" x14ac:dyDescent="0.2">
      <c r="AO543" s="7"/>
    </row>
    <row r="544" spans="41:41" ht="12.75" x14ac:dyDescent="0.2">
      <c r="AO544" s="7"/>
    </row>
    <row r="545" spans="41:41" ht="12.75" x14ac:dyDescent="0.2">
      <c r="AO545" s="7"/>
    </row>
    <row r="546" spans="41:41" ht="12.75" x14ac:dyDescent="0.2">
      <c r="AO546" s="7"/>
    </row>
    <row r="547" spans="41:41" ht="12.75" x14ac:dyDescent="0.2">
      <c r="AO547" s="7"/>
    </row>
    <row r="548" spans="41:41" ht="12.75" x14ac:dyDescent="0.2">
      <c r="AO548" s="7"/>
    </row>
    <row r="549" spans="41:41" ht="12.75" x14ac:dyDescent="0.2">
      <c r="AO549" s="7"/>
    </row>
    <row r="550" spans="41:41" ht="12.75" x14ac:dyDescent="0.2">
      <c r="AO550" s="7"/>
    </row>
    <row r="551" spans="41:41" ht="12.75" x14ac:dyDescent="0.2">
      <c r="AO551" s="7"/>
    </row>
    <row r="552" spans="41:41" ht="12.75" x14ac:dyDescent="0.2">
      <c r="AO552" s="7"/>
    </row>
    <row r="553" spans="41:41" ht="12.75" x14ac:dyDescent="0.2">
      <c r="AO553" s="7"/>
    </row>
    <row r="554" spans="41:41" ht="12.75" x14ac:dyDescent="0.2">
      <c r="AO554" s="7"/>
    </row>
    <row r="555" spans="41:41" ht="12.75" x14ac:dyDescent="0.2">
      <c r="AO555" s="7"/>
    </row>
    <row r="556" spans="41:41" ht="12.75" x14ac:dyDescent="0.2">
      <c r="AO556" s="7"/>
    </row>
    <row r="557" spans="41:41" ht="12.75" x14ac:dyDescent="0.2">
      <c r="AO557" s="7"/>
    </row>
    <row r="558" spans="41:41" ht="12.75" x14ac:dyDescent="0.2">
      <c r="AO558" s="7"/>
    </row>
    <row r="559" spans="41:41" ht="12.75" x14ac:dyDescent="0.2">
      <c r="AO559" s="7"/>
    </row>
    <row r="560" spans="41:41" ht="12.75" x14ac:dyDescent="0.2">
      <c r="AO560" s="7"/>
    </row>
    <row r="561" spans="41:41" ht="12.75" x14ac:dyDescent="0.2">
      <c r="AO561" s="7"/>
    </row>
    <row r="562" spans="41:41" ht="12.75" x14ac:dyDescent="0.2">
      <c r="AO562" s="7"/>
    </row>
    <row r="563" spans="41:41" ht="12.75" x14ac:dyDescent="0.2">
      <c r="AO563" s="7"/>
    </row>
    <row r="564" spans="41:41" ht="12.75" x14ac:dyDescent="0.2">
      <c r="AO564" s="7"/>
    </row>
    <row r="565" spans="41:41" ht="12.75" x14ac:dyDescent="0.2">
      <c r="AO565" s="7"/>
    </row>
    <row r="566" spans="41:41" ht="12.75" x14ac:dyDescent="0.2">
      <c r="AO566" s="7"/>
    </row>
    <row r="567" spans="41:41" ht="12.75" x14ac:dyDescent="0.2">
      <c r="AO567" s="7"/>
    </row>
    <row r="568" spans="41:41" ht="12.75" x14ac:dyDescent="0.2">
      <c r="AO568" s="7"/>
    </row>
    <row r="569" spans="41:41" ht="12.75" x14ac:dyDescent="0.2">
      <c r="AO569" s="7"/>
    </row>
    <row r="570" spans="41:41" ht="12.75" x14ac:dyDescent="0.2">
      <c r="AO570" s="7"/>
    </row>
    <row r="571" spans="41:41" ht="12.75" x14ac:dyDescent="0.2">
      <c r="AO571" s="7"/>
    </row>
    <row r="572" spans="41:41" ht="12.75" x14ac:dyDescent="0.2">
      <c r="AO572" s="7"/>
    </row>
    <row r="573" spans="41:41" ht="12.75" x14ac:dyDescent="0.2">
      <c r="AO573" s="7"/>
    </row>
    <row r="574" spans="41:41" ht="12.75" x14ac:dyDescent="0.2">
      <c r="AO574" s="7"/>
    </row>
    <row r="575" spans="41:41" ht="12.75" x14ac:dyDescent="0.2">
      <c r="AO575" s="7"/>
    </row>
    <row r="576" spans="41:41" ht="12.75" x14ac:dyDescent="0.2">
      <c r="AO576" s="7"/>
    </row>
    <row r="577" spans="41:41" ht="12.75" x14ac:dyDescent="0.2">
      <c r="AO577" s="7"/>
    </row>
    <row r="578" spans="41:41" ht="12.75" x14ac:dyDescent="0.2">
      <c r="AO578" s="7"/>
    </row>
    <row r="579" spans="41:41" ht="12.75" x14ac:dyDescent="0.2">
      <c r="AO579" s="7"/>
    </row>
    <row r="580" spans="41:41" ht="12.75" x14ac:dyDescent="0.2">
      <c r="AO580" s="7"/>
    </row>
    <row r="581" spans="41:41" ht="12.75" x14ac:dyDescent="0.2">
      <c r="AO581" s="7"/>
    </row>
    <row r="582" spans="41:41" ht="12.75" x14ac:dyDescent="0.2">
      <c r="AO582" s="7"/>
    </row>
    <row r="583" spans="41:41" ht="12.75" x14ac:dyDescent="0.2">
      <c r="AO583" s="7"/>
    </row>
    <row r="584" spans="41:41" ht="12.75" x14ac:dyDescent="0.2">
      <c r="AO584" s="7"/>
    </row>
    <row r="585" spans="41:41" ht="12.75" x14ac:dyDescent="0.2">
      <c r="AO585" s="7"/>
    </row>
    <row r="586" spans="41:41" ht="12.75" x14ac:dyDescent="0.2">
      <c r="AO586" s="7"/>
    </row>
    <row r="587" spans="41:41" ht="12.75" x14ac:dyDescent="0.2">
      <c r="AO587" s="7"/>
    </row>
    <row r="588" spans="41:41" ht="12.75" x14ac:dyDescent="0.2">
      <c r="AO588" s="7"/>
    </row>
    <row r="589" spans="41:41" ht="12.75" x14ac:dyDescent="0.2">
      <c r="AO589" s="7"/>
    </row>
    <row r="590" spans="41:41" ht="12.75" x14ac:dyDescent="0.2">
      <c r="AO590" s="7"/>
    </row>
    <row r="591" spans="41:41" ht="12.75" x14ac:dyDescent="0.2">
      <c r="AO591" s="7"/>
    </row>
    <row r="592" spans="41:41" ht="12.75" x14ac:dyDescent="0.2">
      <c r="AO592" s="7"/>
    </row>
    <row r="593" spans="41:41" ht="12.75" x14ac:dyDescent="0.2">
      <c r="AO593" s="7"/>
    </row>
    <row r="594" spans="41:41" ht="12.75" x14ac:dyDescent="0.2">
      <c r="AO594" s="7"/>
    </row>
    <row r="595" spans="41:41" ht="12.75" x14ac:dyDescent="0.2">
      <c r="AO595" s="7"/>
    </row>
    <row r="596" spans="41:41" ht="12.75" x14ac:dyDescent="0.2">
      <c r="AO596" s="7"/>
    </row>
    <row r="597" spans="41:41" ht="12.75" x14ac:dyDescent="0.2">
      <c r="AO597" s="7"/>
    </row>
    <row r="598" spans="41:41" ht="12.75" x14ac:dyDescent="0.2">
      <c r="AO598" s="7"/>
    </row>
    <row r="599" spans="41:41" ht="12.75" x14ac:dyDescent="0.2">
      <c r="AO599" s="7"/>
    </row>
    <row r="600" spans="41:41" ht="12.75" x14ac:dyDescent="0.2">
      <c r="AO600" s="7"/>
    </row>
    <row r="601" spans="41:41" ht="12.75" x14ac:dyDescent="0.2">
      <c r="AO601" s="7"/>
    </row>
    <row r="602" spans="41:41" ht="12.75" x14ac:dyDescent="0.2">
      <c r="AO602" s="7"/>
    </row>
    <row r="603" spans="41:41" ht="12.75" x14ac:dyDescent="0.2">
      <c r="AO603" s="7"/>
    </row>
    <row r="604" spans="41:41" ht="12.75" x14ac:dyDescent="0.2">
      <c r="AO604" s="7"/>
    </row>
    <row r="605" spans="41:41" ht="12.75" x14ac:dyDescent="0.2">
      <c r="AO605" s="7"/>
    </row>
    <row r="606" spans="41:41" ht="12.75" x14ac:dyDescent="0.2">
      <c r="AO606" s="7"/>
    </row>
    <row r="607" spans="41:41" ht="12.75" x14ac:dyDescent="0.2">
      <c r="AO607" s="7"/>
    </row>
    <row r="608" spans="41:41" ht="12.75" x14ac:dyDescent="0.2">
      <c r="AO608" s="7"/>
    </row>
    <row r="609" spans="41:41" ht="12.75" x14ac:dyDescent="0.2">
      <c r="AO609" s="7"/>
    </row>
    <row r="610" spans="41:41" ht="12.75" x14ac:dyDescent="0.2">
      <c r="AO610" s="7"/>
    </row>
    <row r="611" spans="41:41" ht="12.75" x14ac:dyDescent="0.2">
      <c r="AO611" s="7"/>
    </row>
    <row r="612" spans="41:41" ht="12.75" x14ac:dyDescent="0.2">
      <c r="AO612" s="7"/>
    </row>
    <row r="613" spans="41:41" ht="12.75" x14ac:dyDescent="0.2">
      <c r="AO613" s="7"/>
    </row>
    <row r="614" spans="41:41" ht="12.75" x14ac:dyDescent="0.2">
      <c r="AO614" s="7"/>
    </row>
    <row r="615" spans="41:41" ht="12.75" x14ac:dyDescent="0.2">
      <c r="AO615" s="7"/>
    </row>
    <row r="616" spans="41:41" ht="12.75" x14ac:dyDescent="0.2">
      <c r="AO616" s="7"/>
    </row>
    <row r="617" spans="41:41" ht="12.75" x14ac:dyDescent="0.2">
      <c r="AO617" s="7"/>
    </row>
    <row r="618" spans="41:41" ht="12.75" x14ac:dyDescent="0.2">
      <c r="AO618" s="7"/>
    </row>
    <row r="619" spans="41:41" ht="12.75" x14ac:dyDescent="0.2">
      <c r="AO619" s="7"/>
    </row>
    <row r="620" spans="41:41" ht="12.75" x14ac:dyDescent="0.2">
      <c r="AO620" s="7"/>
    </row>
    <row r="621" spans="41:41" ht="12.75" x14ac:dyDescent="0.2">
      <c r="AO621" s="7"/>
    </row>
    <row r="622" spans="41:41" ht="12.75" x14ac:dyDescent="0.2">
      <c r="AO622" s="7"/>
    </row>
    <row r="623" spans="41:41" ht="12.75" x14ac:dyDescent="0.2">
      <c r="AO623" s="7"/>
    </row>
    <row r="624" spans="41:41" ht="12.75" x14ac:dyDescent="0.2">
      <c r="AO624" s="7"/>
    </row>
    <row r="625" spans="41:41" ht="12.75" x14ac:dyDescent="0.2">
      <c r="AO625" s="7"/>
    </row>
    <row r="626" spans="41:41" ht="12.75" x14ac:dyDescent="0.2">
      <c r="AO626" s="7"/>
    </row>
    <row r="627" spans="41:41" ht="12.75" x14ac:dyDescent="0.2">
      <c r="AO627" s="7"/>
    </row>
    <row r="628" spans="41:41" ht="12.75" x14ac:dyDescent="0.2">
      <c r="AO628" s="7"/>
    </row>
    <row r="629" spans="41:41" ht="12.75" x14ac:dyDescent="0.2">
      <c r="AO629" s="7"/>
    </row>
    <row r="630" spans="41:41" ht="12.75" x14ac:dyDescent="0.2">
      <c r="AO630" s="7"/>
    </row>
    <row r="631" spans="41:41" ht="12.75" x14ac:dyDescent="0.2">
      <c r="AO631" s="7"/>
    </row>
    <row r="632" spans="41:41" ht="12.75" x14ac:dyDescent="0.2">
      <c r="AO632" s="7"/>
    </row>
    <row r="633" spans="41:41" ht="12.75" x14ac:dyDescent="0.2">
      <c r="AO633" s="7"/>
    </row>
    <row r="634" spans="41:41" ht="12.75" x14ac:dyDescent="0.2">
      <c r="AO634" s="7"/>
    </row>
    <row r="635" spans="41:41" ht="12.75" x14ac:dyDescent="0.2">
      <c r="AO635" s="7"/>
    </row>
    <row r="636" spans="41:41" ht="12.75" x14ac:dyDescent="0.2">
      <c r="AO636" s="7"/>
    </row>
    <row r="637" spans="41:41" ht="12.75" x14ac:dyDescent="0.2">
      <c r="AO637" s="7"/>
    </row>
    <row r="638" spans="41:41" ht="12.75" x14ac:dyDescent="0.2">
      <c r="AO638" s="7"/>
    </row>
    <row r="639" spans="41:41" ht="12.75" x14ac:dyDescent="0.2">
      <c r="AO639" s="7"/>
    </row>
    <row r="640" spans="41:41" ht="12.75" x14ac:dyDescent="0.2">
      <c r="AO640" s="7"/>
    </row>
    <row r="641" spans="41:41" ht="12.75" x14ac:dyDescent="0.2">
      <c r="AO641" s="7"/>
    </row>
    <row r="642" spans="41:41" ht="12.75" x14ac:dyDescent="0.2">
      <c r="AO642" s="7"/>
    </row>
    <row r="643" spans="41:41" ht="12.75" x14ac:dyDescent="0.2">
      <c r="AO643" s="7"/>
    </row>
    <row r="644" spans="41:41" ht="12.75" x14ac:dyDescent="0.2">
      <c r="AO644" s="7"/>
    </row>
    <row r="645" spans="41:41" ht="12.75" x14ac:dyDescent="0.2">
      <c r="AO645" s="7"/>
    </row>
    <row r="646" spans="41:41" ht="12.75" x14ac:dyDescent="0.2">
      <c r="AO646" s="7"/>
    </row>
    <row r="647" spans="41:41" ht="12.75" x14ac:dyDescent="0.2">
      <c r="AO647" s="7"/>
    </row>
    <row r="648" spans="41:41" ht="12.75" x14ac:dyDescent="0.2">
      <c r="AO648" s="7"/>
    </row>
    <row r="649" spans="41:41" ht="12.75" x14ac:dyDescent="0.2">
      <c r="AO649" s="7"/>
    </row>
    <row r="650" spans="41:41" ht="12.75" x14ac:dyDescent="0.2">
      <c r="AO650" s="7"/>
    </row>
    <row r="651" spans="41:41" ht="12.75" x14ac:dyDescent="0.2">
      <c r="AO651" s="7"/>
    </row>
    <row r="652" spans="41:41" ht="12.75" x14ac:dyDescent="0.2">
      <c r="AO652" s="7"/>
    </row>
    <row r="653" spans="41:41" ht="12.75" x14ac:dyDescent="0.2">
      <c r="AO653" s="7"/>
    </row>
    <row r="654" spans="41:41" ht="12.75" x14ac:dyDescent="0.2">
      <c r="AO654" s="7"/>
    </row>
    <row r="655" spans="41:41" ht="12.75" x14ac:dyDescent="0.2">
      <c r="AO655" s="7"/>
    </row>
    <row r="656" spans="41:41" ht="12.75" x14ac:dyDescent="0.2">
      <c r="AO656" s="7"/>
    </row>
    <row r="657" spans="41:41" ht="12.75" x14ac:dyDescent="0.2">
      <c r="AO657" s="7"/>
    </row>
    <row r="658" spans="41:41" ht="12.75" x14ac:dyDescent="0.2">
      <c r="AO658" s="7"/>
    </row>
    <row r="659" spans="41:41" ht="12.75" x14ac:dyDescent="0.2">
      <c r="AO659" s="7"/>
    </row>
    <row r="660" spans="41:41" ht="12.75" x14ac:dyDescent="0.2">
      <c r="AO660" s="7"/>
    </row>
    <row r="661" spans="41:41" ht="12.75" x14ac:dyDescent="0.2">
      <c r="AO661" s="7"/>
    </row>
    <row r="662" spans="41:41" ht="12.75" x14ac:dyDescent="0.2">
      <c r="AO662" s="7"/>
    </row>
    <row r="663" spans="41:41" ht="12.75" x14ac:dyDescent="0.2">
      <c r="AO663" s="7"/>
    </row>
    <row r="664" spans="41:41" ht="12.75" x14ac:dyDescent="0.2">
      <c r="AO664" s="7"/>
    </row>
    <row r="665" spans="41:41" ht="12.75" x14ac:dyDescent="0.2">
      <c r="AO665" s="7"/>
    </row>
    <row r="666" spans="41:41" ht="12.75" x14ac:dyDescent="0.2">
      <c r="AO666" s="7"/>
    </row>
    <row r="667" spans="41:41" ht="12.75" x14ac:dyDescent="0.2">
      <c r="AO667" s="7"/>
    </row>
    <row r="668" spans="41:41" ht="12.75" x14ac:dyDescent="0.2">
      <c r="AO668" s="7"/>
    </row>
    <row r="669" spans="41:41" ht="12.75" x14ac:dyDescent="0.2">
      <c r="AO669" s="7"/>
    </row>
    <row r="670" spans="41:41" ht="12.75" x14ac:dyDescent="0.2">
      <c r="AO670" s="7"/>
    </row>
    <row r="671" spans="41:41" ht="12.75" x14ac:dyDescent="0.2">
      <c r="AO671" s="7"/>
    </row>
    <row r="672" spans="41:41" ht="12.75" x14ac:dyDescent="0.2">
      <c r="AO672" s="7"/>
    </row>
    <row r="673" spans="41:41" ht="12.75" x14ac:dyDescent="0.2">
      <c r="AO673" s="7"/>
    </row>
    <row r="674" spans="41:41" ht="12.75" x14ac:dyDescent="0.2">
      <c r="AO674" s="7"/>
    </row>
    <row r="675" spans="41:41" ht="12.75" x14ac:dyDescent="0.2">
      <c r="AO675" s="7"/>
    </row>
    <row r="676" spans="41:41" ht="12.75" x14ac:dyDescent="0.2">
      <c r="AO676" s="7"/>
    </row>
    <row r="677" spans="41:41" ht="12.75" x14ac:dyDescent="0.2">
      <c r="AO677" s="7"/>
    </row>
    <row r="678" spans="41:41" ht="12.75" x14ac:dyDescent="0.2">
      <c r="AO678" s="7"/>
    </row>
    <row r="679" spans="41:41" ht="12.75" x14ac:dyDescent="0.2">
      <c r="AO679" s="7"/>
    </row>
    <row r="680" spans="41:41" ht="12.75" x14ac:dyDescent="0.2">
      <c r="AO680" s="7"/>
    </row>
    <row r="681" spans="41:41" ht="12.75" x14ac:dyDescent="0.2">
      <c r="AO681" s="7"/>
    </row>
    <row r="682" spans="41:41" ht="12.75" x14ac:dyDescent="0.2">
      <c r="AO682" s="7"/>
    </row>
    <row r="683" spans="41:41" ht="12.75" x14ac:dyDescent="0.2">
      <c r="AO683" s="7"/>
    </row>
    <row r="684" spans="41:41" ht="12.75" x14ac:dyDescent="0.2">
      <c r="AO684" s="7"/>
    </row>
    <row r="685" spans="41:41" ht="12.75" x14ac:dyDescent="0.2">
      <c r="AO685" s="7"/>
    </row>
    <row r="686" spans="41:41" ht="12.75" x14ac:dyDescent="0.2">
      <c r="AO686" s="7"/>
    </row>
    <row r="687" spans="41:41" ht="12.75" x14ac:dyDescent="0.2">
      <c r="AO687" s="7"/>
    </row>
    <row r="688" spans="41:41" ht="12.75" x14ac:dyDescent="0.2">
      <c r="AO688" s="7"/>
    </row>
    <row r="689" spans="41:41" ht="12.75" x14ac:dyDescent="0.2">
      <c r="AO689" s="7"/>
    </row>
    <row r="690" spans="41:41" ht="12.75" x14ac:dyDescent="0.2">
      <c r="AO690" s="7"/>
    </row>
    <row r="691" spans="41:41" ht="12.75" x14ac:dyDescent="0.2">
      <c r="AO691" s="7"/>
    </row>
    <row r="692" spans="41:41" ht="12.75" x14ac:dyDescent="0.2">
      <c r="AO692" s="7"/>
    </row>
    <row r="693" spans="41:41" ht="12.75" x14ac:dyDescent="0.2">
      <c r="AO693" s="7"/>
    </row>
    <row r="694" spans="41:41" ht="12.75" x14ac:dyDescent="0.2">
      <c r="AO694" s="7"/>
    </row>
    <row r="695" spans="41:41" ht="12.75" x14ac:dyDescent="0.2">
      <c r="AO695" s="7"/>
    </row>
    <row r="696" spans="41:41" ht="12.75" x14ac:dyDescent="0.2">
      <c r="AO696" s="7"/>
    </row>
    <row r="697" spans="41:41" ht="12.75" x14ac:dyDescent="0.2">
      <c r="AO697" s="7"/>
    </row>
    <row r="698" spans="41:41" ht="12.75" x14ac:dyDescent="0.2">
      <c r="AO698" s="7"/>
    </row>
    <row r="699" spans="41:41" ht="12.75" x14ac:dyDescent="0.2">
      <c r="AO699" s="7"/>
    </row>
    <row r="700" spans="41:41" ht="12.75" x14ac:dyDescent="0.2">
      <c r="AO700" s="7"/>
    </row>
    <row r="701" spans="41:41" ht="12.75" x14ac:dyDescent="0.2">
      <c r="AO701" s="7"/>
    </row>
    <row r="702" spans="41:41" ht="12.75" x14ac:dyDescent="0.2">
      <c r="AO702" s="7"/>
    </row>
    <row r="703" spans="41:41" ht="12.75" x14ac:dyDescent="0.2">
      <c r="AO703" s="7"/>
    </row>
    <row r="704" spans="41:41" ht="12.75" x14ac:dyDescent="0.2">
      <c r="AO704" s="7"/>
    </row>
    <row r="705" spans="41:41" ht="12.75" x14ac:dyDescent="0.2">
      <c r="AO705" s="7"/>
    </row>
    <row r="706" spans="41:41" ht="12.75" x14ac:dyDescent="0.2">
      <c r="AO706" s="7"/>
    </row>
    <row r="707" spans="41:41" ht="12.75" x14ac:dyDescent="0.2">
      <c r="AO707" s="7"/>
    </row>
    <row r="708" spans="41:41" ht="12.75" x14ac:dyDescent="0.2">
      <c r="AO708" s="7"/>
    </row>
    <row r="709" spans="41:41" ht="12.75" x14ac:dyDescent="0.2">
      <c r="AO709" s="7"/>
    </row>
    <row r="710" spans="41:41" ht="12.75" x14ac:dyDescent="0.2">
      <c r="AO710" s="7"/>
    </row>
    <row r="711" spans="41:41" ht="12.75" x14ac:dyDescent="0.2">
      <c r="AO711" s="7"/>
    </row>
    <row r="712" spans="41:41" ht="12.75" x14ac:dyDescent="0.2">
      <c r="AO712" s="7"/>
    </row>
    <row r="713" spans="41:41" ht="12.75" x14ac:dyDescent="0.2">
      <c r="AO713" s="7"/>
    </row>
    <row r="714" spans="41:41" ht="12.75" x14ac:dyDescent="0.2">
      <c r="AO714" s="7"/>
    </row>
    <row r="715" spans="41:41" ht="12.75" x14ac:dyDescent="0.2">
      <c r="AO715" s="7"/>
    </row>
    <row r="716" spans="41:41" ht="12.75" x14ac:dyDescent="0.2">
      <c r="AO716" s="7"/>
    </row>
    <row r="717" spans="41:41" ht="12.75" x14ac:dyDescent="0.2">
      <c r="AO717" s="7"/>
    </row>
    <row r="718" spans="41:41" ht="12.75" x14ac:dyDescent="0.2">
      <c r="AO718" s="7"/>
    </row>
    <row r="719" spans="41:41" ht="12.75" x14ac:dyDescent="0.2">
      <c r="AO719" s="7"/>
    </row>
    <row r="720" spans="41:41" ht="12.75" x14ac:dyDescent="0.2">
      <c r="AO720" s="7"/>
    </row>
    <row r="721" spans="41:41" ht="12.75" x14ac:dyDescent="0.2">
      <c r="AO721" s="7"/>
    </row>
    <row r="722" spans="41:41" ht="12.75" x14ac:dyDescent="0.2">
      <c r="AO722" s="7"/>
    </row>
    <row r="723" spans="41:41" ht="12.75" x14ac:dyDescent="0.2">
      <c r="AO723" s="7"/>
    </row>
    <row r="724" spans="41:41" ht="12.75" x14ac:dyDescent="0.2">
      <c r="AO724" s="7"/>
    </row>
    <row r="725" spans="41:41" ht="12.75" x14ac:dyDescent="0.2">
      <c r="AO725" s="7"/>
    </row>
    <row r="726" spans="41:41" ht="12.75" x14ac:dyDescent="0.2">
      <c r="AO726" s="7"/>
    </row>
    <row r="727" spans="41:41" ht="12.75" x14ac:dyDescent="0.2">
      <c r="AO727" s="7"/>
    </row>
    <row r="728" spans="41:41" ht="12.75" x14ac:dyDescent="0.2">
      <c r="AO728" s="7"/>
    </row>
    <row r="729" spans="41:41" ht="12.75" x14ac:dyDescent="0.2">
      <c r="AO729" s="7"/>
    </row>
    <row r="730" spans="41:41" ht="12.75" x14ac:dyDescent="0.2">
      <c r="AO730" s="7"/>
    </row>
    <row r="731" spans="41:41" ht="12.75" x14ac:dyDescent="0.2">
      <c r="AO731" s="7"/>
    </row>
    <row r="732" spans="41:41" ht="12.75" x14ac:dyDescent="0.2">
      <c r="AO732" s="7"/>
    </row>
    <row r="733" spans="41:41" ht="12.75" x14ac:dyDescent="0.2">
      <c r="AO733" s="7"/>
    </row>
    <row r="734" spans="41:41" ht="12.75" x14ac:dyDescent="0.2">
      <c r="AO734" s="7"/>
    </row>
    <row r="735" spans="41:41" ht="12.75" x14ac:dyDescent="0.2">
      <c r="AO735" s="7"/>
    </row>
    <row r="736" spans="41:41" ht="12.75" x14ac:dyDescent="0.2">
      <c r="AO736" s="7"/>
    </row>
    <row r="737" spans="41:41" ht="12.75" x14ac:dyDescent="0.2">
      <c r="AO737" s="7"/>
    </row>
    <row r="738" spans="41:41" ht="12.75" x14ac:dyDescent="0.2">
      <c r="AO738" s="7"/>
    </row>
    <row r="739" spans="41:41" ht="12.75" x14ac:dyDescent="0.2">
      <c r="AO739" s="7"/>
    </row>
    <row r="740" spans="41:41" ht="12.75" x14ac:dyDescent="0.2">
      <c r="AO740" s="7"/>
    </row>
    <row r="741" spans="41:41" ht="12.75" x14ac:dyDescent="0.2">
      <c r="AO741" s="7"/>
    </row>
    <row r="742" spans="41:41" ht="12.75" x14ac:dyDescent="0.2">
      <c r="AO742" s="7"/>
    </row>
    <row r="743" spans="41:41" ht="12.75" x14ac:dyDescent="0.2">
      <c r="AO743" s="7"/>
    </row>
    <row r="744" spans="41:41" ht="12.75" x14ac:dyDescent="0.2">
      <c r="AO744" s="7"/>
    </row>
    <row r="745" spans="41:41" ht="12.75" x14ac:dyDescent="0.2">
      <c r="AO745" s="7"/>
    </row>
    <row r="746" spans="41:41" ht="12.75" x14ac:dyDescent="0.2">
      <c r="AO746" s="7"/>
    </row>
    <row r="747" spans="41:41" ht="12.75" x14ac:dyDescent="0.2">
      <c r="AO747" s="7"/>
    </row>
    <row r="748" spans="41:41" ht="12.75" x14ac:dyDescent="0.2">
      <c r="AO748" s="7"/>
    </row>
    <row r="749" spans="41:41" ht="12.75" x14ac:dyDescent="0.2">
      <c r="AO749" s="7"/>
    </row>
    <row r="750" spans="41:41" ht="12.75" x14ac:dyDescent="0.2">
      <c r="AO750" s="7"/>
    </row>
    <row r="751" spans="41:41" ht="12.75" x14ac:dyDescent="0.2">
      <c r="AO751" s="7"/>
    </row>
    <row r="752" spans="41:41" ht="12.75" x14ac:dyDescent="0.2">
      <c r="AO752" s="7"/>
    </row>
    <row r="753" spans="41:41" ht="12.75" x14ac:dyDescent="0.2">
      <c r="AO753" s="7"/>
    </row>
    <row r="754" spans="41:41" ht="12.75" x14ac:dyDescent="0.2">
      <c r="AO754" s="7"/>
    </row>
    <row r="755" spans="41:41" ht="12.75" x14ac:dyDescent="0.2">
      <c r="AO755" s="7"/>
    </row>
    <row r="756" spans="41:41" ht="12.75" x14ac:dyDescent="0.2">
      <c r="AO756" s="7"/>
    </row>
    <row r="757" spans="41:41" ht="12.75" x14ac:dyDescent="0.2">
      <c r="AO757" s="7"/>
    </row>
    <row r="758" spans="41:41" ht="12.75" x14ac:dyDescent="0.2">
      <c r="AO758" s="7"/>
    </row>
    <row r="759" spans="41:41" ht="12.75" x14ac:dyDescent="0.2">
      <c r="AO759" s="7"/>
    </row>
    <row r="760" spans="41:41" ht="12.75" x14ac:dyDescent="0.2">
      <c r="AO760" s="7"/>
    </row>
    <row r="761" spans="41:41" ht="12.75" x14ac:dyDescent="0.2">
      <c r="AO761" s="7"/>
    </row>
    <row r="762" spans="41:41" ht="12.75" x14ac:dyDescent="0.2">
      <c r="AO762" s="7"/>
    </row>
    <row r="763" spans="41:41" ht="12.75" x14ac:dyDescent="0.2">
      <c r="AO763" s="7"/>
    </row>
    <row r="764" spans="41:41" ht="12.75" x14ac:dyDescent="0.2">
      <c r="AO764" s="7"/>
    </row>
    <row r="765" spans="41:41" ht="12.75" x14ac:dyDescent="0.2">
      <c r="AO765" s="7"/>
    </row>
    <row r="766" spans="41:41" ht="12.75" x14ac:dyDescent="0.2">
      <c r="AO766" s="7"/>
    </row>
    <row r="767" spans="41:41" ht="12.75" x14ac:dyDescent="0.2">
      <c r="AO767" s="7"/>
    </row>
    <row r="768" spans="41:41" ht="12.75" x14ac:dyDescent="0.2">
      <c r="AO768" s="7"/>
    </row>
    <row r="769" spans="41:41" ht="12.75" x14ac:dyDescent="0.2">
      <c r="AO769" s="7"/>
    </row>
    <row r="770" spans="41:41" ht="12.75" x14ac:dyDescent="0.2">
      <c r="AO770" s="7"/>
    </row>
    <row r="771" spans="41:41" ht="12.75" x14ac:dyDescent="0.2">
      <c r="AO771" s="7"/>
    </row>
    <row r="772" spans="41:41" ht="12.75" x14ac:dyDescent="0.2">
      <c r="AO772" s="7"/>
    </row>
    <row r="773" spans="41:41" ht="12.75" x14ac:dyDescent="0.2">
      <c r="AO773" s="7"/>
    </row>
    <row r="774" spans="41:41" ht="12.75" x14ac:dyDescent="0.2">
      <c r="AO774" s="7"/>
    </row>
    <row r="775" spans="41:41" ht="12.75" x14ac:dyDescent="0.2">
      <c r="AO775" s="7"/>
    </row>
    <row r="776" spans="41:41" ht="12.75" x14ac:dyDescent="0.2">
      <c r="AO776" s="7"/>
    </row>
    <row r="777" spans="41:41" ht="12.75" x14ac:dyDescent="0.2">
      <c r="AO777" s="7"/>
    </row>
    <row r="778" spans="41:41" ht="12.75" x14ac:dyDescent="0.2">
      <c r="AO778" s="7"/>
    </row>
    <row r="779" spans="41:41" ht="12.75" x14ac:dyDescent="0.2">
      <c r="AO779" s="7"/>
    </row>
    <row r="780" spans="41:41" ht="12.75" x14ac:dyDescent="0.2">
      <c r="AO780" s="7"/>
    </row>
    <row r="781" spans="41:41" ht="12.75" x14ac:dyDescent="0.2">
      <c r="AO781" s="7"/>
    </row>
    <row r="782" spans="41:41" ht="12.75" x14ac:dyDescent="0.2">
      <c r="AO782" s="7"/>
    </row>
    <row r="783" spans="41:41" ht="12.75" x14ac:dyDescent="0.2">
      <c r="AO783" s="7"/>
    </row>
    <row r="784" spans="41:41" ht="12.75" x14ac:dyDescent="0.2">
      <c r="AO784" s="7"/>
    </row>
    <row r="785" spans="41:41" ht="12.75" x14ac:dyDescent="0.2">
      <c r="AO785" s="7"/>
    </row>
    <row r="786" spans="41:41" ht="12.75" x14ac:dyDescent="0.2">
      <c r="AO786" s="7"/>
    </row>
    <row r="787" spans="41:41" ht="12.75" x14ac:dyDescent="0.2">
      <c r="AO787" s="7"/>
    </row>
    <row r="788" spans="41:41" ht="12.75" x14ac:dyDescent="0.2">
      <c r="AO788" s="7"/>
    </row>
    <row r="789" spans="41:41" ht="12.75" x14ac:dyDescent="0.2">
      <c r="AO789" s="7"/>
    </row>
    <row r="790" spans="41:41" ht="12.75" x14ac:dyDescent="0.2">
      <c r="AO790" s="7"/>
    </row>
    <row r="791" spans="41:41" ht="12.75" x14ac:dyDescent="0.2">
      <c r="AO791" s="7"/>
    </row>
    <row r="792" spans="41:41" ht="12.75" x14ac:dyDescent="0.2">
      <c r="AO792" s="7"/>
    </row>
    <row r="793" spans="41:41" ht="12.75" x14ac:dyDescent="0.2">
      <c r="AO793" s="7"/>
    </row>
    <row r="794" spans="41:41" ht="12.75" x14ac:dyDescent="0.2">
      <c r="AO794" s="7"/>
    </row>
    <row r="795" spans="41:41" ht="12.75" x14ac:dyDescent="0.2">
      <c r="AO795" s="7"/>
    </row>
    <row r="796" spans="41:41" ht="12.75" x14ac:dyDescent="0.2">
      <c r="AO796" s="7"/>
    </row>
    <row r="797" spans="41:41" ht="12.75" x14ac:dyDescent="0.2">
      <c r="AO797" s="7"/>
    </row>
    <row r="798" spans="41:41" ht="12.75" x14ac:dyDescent="0.2">
      <c r="AO798" s="7"/>
    </row>
    <row r="799" spans="41:41" ht="12.75" x14ac:dyDescent="0.2">
      <c r="AO799" s="7"/>
    </row>
    <row r="800" spans="41:41" ht="12.75" x14ac:dyDescent="0.2">
      <c r="AO800" s="7"/>
    </row>
    <row r="801" spans="41:41" ht="12.75" x14ac:dyDescent="0.2">
      <c r="AO801" s="7"/>
    </row>
    <row r="802" spans="41:41" ht="12.75" x14ac:dyDescent="0.2">
      <c r="AO802" s="7"/>
    </row>
    <row r="803" spans="41:41" ht="12.75" x14ac:dyDescent="0.2">
      <c r="AO803" s="7"/>
    </row>
    <row r="804" spans="41:41" ht="12.75" x14ac:dyDescent="0.2">
      <c r="AO804" s="7"/>
    </row>
    <row r="805" spans="41:41" ht="12.75" x14ac:dyDescent="0.2">
      <c r="AO805" s="7"/>
    </row>
    <row r="806" spans="41:41" ht="12.75" x14ac:dyDescent="0.2">
      <c r="AO806" s="7"/>
    </row>
    <row r="807" spans="41:41" ht="12.75" x14ac:dyDescent="0.2">
      <c r="AO807" s="7"/>
    </row>
    <row r="808" spans="41:41" ht="12.75" x14ac:dyDescent="0.2">
      <c r="AO808" s="7"/>
    </row>
    <row r="809" spans="41:41" ht="12.75" x14ac:dyDescent="0.2">
      <c r="AO809" s="7"/>
    </row>
    <row r="810" spans="41:41" ht="12.75" x14ac:dyDescent="0.2">
      <c r="AO810" s="7"/>
    </row>
    <row r="811" spans="41:41" ht="12.75" x14ac:dyDescent="0.2">
      <c r="AO811" s="7"/>
    </row>
    <row r="812" spans="41:41" ht="12.75" x14ac:dyDescent="0.2">
      <c r="AO812" s="7"/>
    </row>
    <row r="813" spans="41:41" ht="12.75" x14ac:dyDescent="0.2">
      <c r="AO813" s="7"/>
    </row>
    <row r="814" spans="41:41" ht="12.75" x14ac:dyDescent="0.2">
      <c r="AO814" s="7"/>
    </row>
    <row r="815" spans="41:41" ht="12.75" x14ac:dyDescent="0.2">
      <c r="AO815" s="7"/>
    </row>
    <row r="816" spans="41:41" ht="12.75" x14ac:dyDescent="0.2">
      <c r="AO816" s="7"/>
    </row>
    <row r="817" spans="41:41" ht="12.75" x14ac:dyDescent="0.2">
      <c r="AO817" s="7"/>
    </row>
    <row r="818" spans="41:41" ht="12.75" x14ac:dyDescent="0.2">
      <c r="AO818" s="7"/>
    </row>
    <row r="819" spans="41:41" ht="12.75" x14ac:dyDescent="0.2">
      <c r="AO819" s="7"/>
    </row>
    <row r="820" spans="41:41" ht="12.75" x14ac:dyDescent="0.2">
      <c r="AO820" s="7"/>
    </row>
    <row r="821" spans="41:41" ht="12.75" x14ac:dyDescent="0.2">
      <c r="AO821" s="7"/>
    </row>
    <row r="822" spans="41:41" ht="12.75" x14ac:dyDescent="0.2">
      <c r="AO822" s="7"/>
    </row>
    <row r="823" spans="41:41" ht="12.75" x14ac:dyDescent="0.2">
      <c r="AO823" s="7"/>
    </row>
    <row r="824" spans="41:41" ht="12.75" x14ac:dyDescent="0.2">
      <c r="AO824" s="7"/>
    </row>
    <row r="825" spans="41:41" ht="12.75" x14ac:dyDescent="0.2">
      <c r="AO825" s="7"/>
    </row>
    <row r="826" spans="41:41" ht="12.75" x14ac:dyDescent="0.2">
      <c r="AO826" s="7"/>
    </row>
    <row r="827" spans="41:41" ht="12.75" x14ac:dyDescent="0.2">
      <c r="AO827" s="7"/>
    </row>
    <row r="828" spans="41:41" ht="12.75" x14ac:dyDescent="0.2">
      <c r="AO828" s="7"/>
    </row>
    <row r="829" spans="41:41" ht="12.75" x14ac:dyDescent="0.2">
      <c r="AO829" s="7"/>
    </row>
    <row r="830" spans="41:41" ht="12.75" x14ac:dyDescent="0.2">
      <c r="AO830" s="7"/>
    </row>
    <row r="831" spans="41:41" ht="12.75" x14ac:dyDescent="0.2">
      <c r="AO831" s="7"/>
    </row>
    <row r="832" spans="41:41" ht="12.75" x14ac:dyDescent="0.2">
      <c r="AO832" s="7"/>
    </row>
    <row r="833" spans="41:41" ht="12.75" x14ac:dyDescent="0.2">
      <c r="AO833" s="7"/>
    </row>
    <row r="834" spans="41:41" ht="12.75" x14ac:dyDescent="0.2">
      <c r="AO834" s="7"/>
    </row>
    <row r="835" spans="41:41" ht="12.75" x14ac:dyDescent="0.2">
      <c r="AO835" s="7"/>
    </row>
    <row r="836" spans="41:41" ht="12.75" x14ac:dyDescent="0.2">
      <c r="AO836" s="7"/>
    </row>
    <row r="837" spans="41:41" ht="12.75" x14ac:dyDescent="0.2">
      <c r="AO837" s="7"/>
    </row>
    <row r="838" spans="41:41" ht="12.75" x14ac:dyDescent="0.2">
      <c r="AO838" s="7"/>
    </row>
    <row r="839" spans="41:41" ht="12.75" x14ac:dyDescent="0.2">
      <c r="AO839" s="7"/>
    </row>
    <row r="840" spans="41:41" ht="12.75" x14ac:dyDescent="0.2">
      <c r="AO840" s="7"/>
    </row>
    <row r="841" spans="41:41" ht="12.75" x14ac:dyDescent="0.2">
      <c r="AO841" s="7"/>
    </row>
    <row r="842" spans="41:41" ht="12.75" x14ac:dyDescent="0.2">
      <c r="AO842" s="7"/>
    </row>
    <row r="843" spans="41:41" ht="12.75" x14ac:dyDescent="0.2">
      <c r="AO843" s="7"/>
    </row>
    <row r="844" spans="41:41" ht="12.75" x14ac:dyDescent="0.2">
      <c r="AO844" s="7"/>
    </row>
    <row r="845" spans="41:41" ht="12.75" x14ac:dyDescent="0.2">
      <c r="AO845" s="7"/>
    </row>
    <row r="846" spans="41:41" ht="12.75" x14ac:dyDescent="0.2">
      <c r="AO846" s="7"/>
    </row>
    <row r="847" spans="41:41" ht="12.75" x14ac:dyDescent="0.2">
      <c r="AO847" s="7"/>
    </row>
    <row r="848" spans="41:41" ht="12.75" x14ac:dyDescent="0.2">
      <c r="AO848" s="7"/>
    </row>
    <row r="849" spans="41:41" ht="12.75" x14ac:dyDescent="0.2">
      <c r="AO849" s="7"/>
    </row>
    <row r="850" spans="41:41" ht="12.75" x14ac:dyDescent="0.2">
      <c r="AO850" s="7"/>
    </row>
    <row r="851" spans="41:41" ht="12.75" x14ac:dyDescent="0.2">
      <c r="AO851" s="7"/>
    </row>
    <row r="852" spans="41:41" ht="12.75" x14ac:dyDescent="0.2">
      <c r="AO852" s="7"/>
    </row>
    <row r="853" spans="41:41" ht="12.75" x14ac:dyDescent="0.2">
      <c r="AO853" s="7"/>
    </row>
    <row r="854" spans="41:41" ht="12.75" x14ac:dyDescent="0.2">
      <c r="AO854" s="7"/>
    </row>
    <row r="855" spans="41:41" ht="12.75" x14ac:dyDescent="0.2">
      <c r="AO855" s="7"/>
    </row>
    <row r="856" spans="41:41" ht="12.75" x14ac:dyDescent="0.2">
      <c r="AO856" s="7"/>
    </row>
    <row r="857" spans="41:41" ht="12.75" x14ac:dyDescent="0.2">
      <c r="AO857" s="7"/>
    </row>
    <row r="858" spans="41:41" ht="12.75" x14ac:dyDescent="0.2">
      <c r="AO858" s="7"/>
    </row>
    <row r="859" spans="41:41" ht="12.75" x14ac:dyDescent="0.2">
      <c r="AO859" s="7"/>
    </row>
    <row r="860" spans="41:41" ht="12.75" x14ac:dyDescent="0.2">
      <c r="AO860" s="7"/>
    </row>
    <row r="861" spans="41:41" ht="12.75" x14ac:dyDescent="0.2">
      <c r="AO861" s="7"/>
    </row>
    <row r="862" spans="41:41" ht="12.75" x14ac:dyDescent="0.2">
      <c r="AO862" s="7"/>
    </row>
    <row r="863" spans="41:41" ht="12.75" x14ac:dyDescent="0.2">
      <c r="AO863" s="7"/>
    </row>
    <row r="864" spans="41:41" ht="12.75" x14ac:dyDescent="0.2">
      <c r="AO864" s="7"/>
    </row>
    <row r="865" spans="41:41" ht="12.75" x14ac:dyDescent="0.2">
      <c r="AO865" s="7"/>
    </row>
    <row r="866" spans="41:41" ht="12.75" x14ac:dyDescent="0.2">
      <c r="AO866" s="7"/>
    </row>
    <row r="867" spans="41:41" ht="12.75" x14ac:dyDescent="0.2">
      <c r="AO867" s="7"/>
    </row>
    <row r="868" spans="41:41" ht="12.75" x14ac:dyDescent="0.2">
      <c r="AO868" s="7"/>
    </row>
    <row r="869" spans="41:41" ht="12.75" x14ac:dyDescent="0.2">
      <c r="AO869" s="7"/>
    </row>
    <row r="870" spans="41:41" ht="12.75" x14ac:dyDescent="0.2">
      <c r="AO870" s="7"/>
    </row>
    <row r="871" spans="41:41" ht="12.75" x14ac:dyDescent="0.2">
      <c r="AO871" s="7"/>
    </row>
    <row r="872" spans="41:41" ht="12.75" x14ac:dyDescent="0.2">
      <c r="AO872" s="7"/>
    </row>
    <row r="873" spans="41:41" ht="12.75" x14ac:dyDescent="0.2">
      <c r="AO873" s="7"/>
    </row>
    <row r="874" spans="41:41" ht="12.75" x14ac:dyDescent="0.2">
      <c r="AO874" s="7"/>
    </row>
    <row r="875" spans="41:41" ht="12.75" x14ac:dyDescent="0.2">
      <c r="AO875" s="7"/>
    </row>
    <row r="876" spans="41:41" ht="12.75" x14ac:dyDescent="0.2">
      <c r="AO876" s="7"/>
    </row>
    <row r="877" spans="41:41" ht="12.75" x14ac:dyDescent="0.2">
      <c r="AO877" s="7"/>
    </row>
    <row r="878" spans="41:41" ht="12.75" x14ac:dyDescent="0.2">
      <c r="AO878" s="7"/>
    </row>
    <row r="879" spans="41:41" ht="12.75" x14ac:dyDescent="0.2">
      <c r="AO879" s="7"/>
    </row>
    <row r="880" spans="41:41" ht="12.75" x14ac:dyDescent="0.2">
      <c r="AO880" s="7"/>
    </row>
    <row r="881" spans="41:41" ht="12.75" x14ac:dyDescent="0.2">
      <c r="AO881" s="7"/>
    </row>
    <row r="882" spans="41:41" ht="12.75" x14ac:dyDescent="0.2">
      <c r="AO882" s="7"/>
    </row>
    <row r="883" spans="41:41" ht="12.75" x14ac:dyDescent="0.2">
      <c r="AO883" s="7"/>
    </row>
    <row r="884" spans="41:41" ht="12.75" x14ac:dyDescent="0.2">
      <c r="AO884" s="7"/>
    </row>
    <row r="885" spans="41:41" ht="12.75" x14ac:dyDescent="0.2">
      <c r="AO885" s="7"/>
    </row>
    <row r="886" spans="41:41" ht="12.75" x14ac:dyDescent="0.2">
      <c r="AO886" s="7"/>
    </row>
    <row r="887" spans="41:41" ht="12.75" x14ac:dyDescent="0.2">
      <c r="AO887" s="7"/>
    </row>
    <row r="888" spans="41:41" ht="12.75" x14ac:dyDescent="0.2">
      <c r="AO888" s="7"/>
    </row>
    <row r="889" spans="41:41" ht="12.75" x14ac:dyDescent="0.2">
      <c r="AO889" s="7"/>
    </row>
    <row r="890" spans="41:41" ht="12.75" x14ac:dyDescent="0.2">
      <c r="AO890" s="7"/>
    </row>
    <row r="891" spans="41:41" ht="12.75" x14ac:dyDescent="0.2">
      <c r="AO891" s="7"/>
    </row>
    <row r="892" spans="41:41" ht="12.75" x14ac:dyDescent="0.2">
      <c r="AO892" s="7"/>
    </row>
    <row r="893" spans="41:41" ht="12.75" x14ac:dyDescent="0.2">
      <c r="AO893" s="7"/>
    </row>
    <row r="894" spans="41:41" ht="12.75" x14ac:dyDescent="0.2">
      <c r="AO894" s="7"/>
    </row>
    <row r="895" spans="41:41" ht="12.75" x14ac:dyDescent="0.2">
      <c r="AO895" s="7"/>
    </row>
    <row r="896" spans="41:41" ht="12.75" x14ac:dyDescent="0.2">
      <c r="AO896" s="7"/>
    </row>
    <row r="897" spans="41:41" ht="12.75" x14ac:dyDescent="0.2">
      <c r="AO897" s="7"/>
    </row>
    <row r="898" spans="41:41" ht="12.75" x14ac:dyDescent="0.2">
      <c r="AO898" s="7"/>
    </row>
    <row r="899" spans="41:41" ht="12.75" x14ac:dyDescent="0.2">
      <c r="AO899" s="7"/>
    </row>
    <row r="900" spans="41:41" ht="12.75" x14ac:dyDescent="0.2">
      <c r="AO900" s="7"/>
    </row>
    <row r="901" spans="41:41" ht="12.75" x14ac:dyDescent="0.2">
      <c r="AO901" s="7"/>
    </row>
    <row r="902" spans="41:41" ht="12.75" x14ac:dyDescent="0.2">
      <c r="AO902" s="7"/>
    </row>
    <row r="903" spans="41:41" ht="12.75" x14ac:dyDescent="0.2">
      <c r="AO903" s="7"/>
    </row>
    <row r="904" spans="41:41" ht="12.75" x14ac:dyDescent="0.2">
      <c r="AO904" s="7"/>
    </row>
    <row r="905" spans="41:41" ht="12.75" x14ac:dyDescent="0.2">
      <c r="AO905" s="7"/>
    </row>
    <row r="906" spans="41:41" ht="12.75" x14ac:dyDescent="0.2">
      <c r="AO906" s="7"/>
    </row>
    <row r="907" spans="41:41" ht="12.75" x14ac:dyDescent="0.2">
      <c r="AO907" s="7"/>
    </row>
    <row r="908" spans="41:41" ht="12.75" x14ac:dyDescent="0.2">
      <c r="AO908" s="7"/>
    </row>
    <row r="909" spans="41:41" ht="12.75" x14ac:dyDescent="0.2">
      <c r="AO909" s="7"/>
    </row>
    <row r="910" spans="41:41" ht="12.75" x14ac:dyDescent="0.2">
      <c r="AO910" s="7"/>
    </row>
    <row r="911" spans="41:41" ht="12.75" x14ac:dyDescent="0.2">
      <c r="AO911" s="7"/>
    </row>
    <row r="912" spans="41:41" ht="12.75" x14ac:dyDescent="0.2">
      <c r="AO912" s="7"/>
    </row>
    <row r="913" spans="41:41" ht="12.75" x14ac:dyDescent="0.2">
      <c r="AO913" s="7"/>
    </row>
    <row r="914" spans="41:41" ht="12.75" x14ac:dyDescent="0.2">
      <c r="AO914" s="7"/>
    </row>
    <row r="915" spans="41:41" ht="12.75" x14ac:dyDescent="0.2">
      <c r="AO915" s="7"/>
    </row>
    <row r="916" spans="41:41" ht="12.75" x14ac:dyDescent="0.2">
      <c r="AO916" s="7"/>
    </row>
    <row r="917" spans="41:41" ht="12.75" x14ac:dyDescent="0.2">
      <c r="AO917" s="7"/>
    </row>
    <row r="918" spans="41:41" ht="12.75" x14ac:dyDescent="0.2">
      <c r="AO918" s="7"/>
    </row>
    <row r="919" spans="41:41" ht="12.75" x14ac:dyDescent="0.2">
      <c r="AO919" s="7"/>
    </row>
    <row r="920" spans="41:41" ht="12.75" x14ac:dyDescent="0.2">
      <c r="AO920" s="7"/>
    </row>
    <row r="921" spans="41:41" ht="12.75" x14ac:dyDescent="0.2">
      <c r="AO921" s="7"/>
    </row>
    <row r="922" spans="41:41" ht="12.75" x14ac:dyDescent="0.2">
      <c r="AO922" s="7"/>
    </row>
    <row r="923" spans="41:41" ht="12.75" x14ac:dyDescent="0.2">
      <c r="AO923" s="7"/>
    </row>
    <row r="924" spans="41:41" ht="12.75" x14ac:dyDescent="0.2">
      <c r="AO924" s="7"/>
    </row>
    <row r="925" spans="41:41" ht="12.75" x14ac:dyDescent="0.2">
      <c r="AO925" s="7"/>
    </row>
    <row r="926" spans="41:41" ht="12.75" x14ac:dyDescent="0.2">
      <c r="AO926" s="7"/>
    </row>
    <row r="927" spans="41:41" ht="12.75" x14ac:dyDescent="0.2">
      <c r="AO927" s="7"/>
    </row>
    <row r="928" spans="41:41" ht="12.75" x14ac:dyDescent="0.2">
      <c r="AO928" s="7"/>
    </row>
    <row r="929" spans="41:41" ht="12.75" x14ac:dyDescent="0.2">
      <c r="AO929" s="7"/>
    </row>
    <row r="930" spans="41:41" ht="12.75" x14ac:dyDescent="0.2">
      <c r="AO930" s="7"/>
    </row>
    <row r="931" spans="41:41" ht="12.75" x14ac:dyDescent="0.2">
      <c r="AO931" s="7"/>
    </row>
    <row r="932" spans="41:41" ht="12.75" x14ac:dyDescent="0.2">
      <c r="AO932" s="7"/>
    </row>
    <row r="933" spans="41:41" ht="12.75" x14ac:dyDescent="0.2">
      <c r="AO933" s="7"/>
    </row>
    <row r="934" spans="41:41" ht="12.75" x14ac:dyDescent="0.2">
      <c r="AO934" s="7"/>
    </row>
    <row r="935" spans="41:41" ht="12.75" x14ac:dyDescent="0.2">
      <c r="AO935" s="7"/>
    </row>
    <row r="936" spans="41:41" ht="12.75" x14ac:dyDescent="0.2">
      <c r="AO936" s="7"/>
    </row>
    <row r="937" spans="41:41" ht="12.75" x14ac:dyDescent="0.2">
      <c r="AO937" s="7"/>
    </row>
    <row r="938" spans="41:41" ht="12.75" x14ac:dyDescent="0.2">
      <c r="AO938" s="7"/>
    </row>
    <row r="939" spans="41:41" ht="12.75" x14ac:dyDescent="0.2">
      <c r="AO939" s="7"/>
    </row>
    <row r="940" spans="41:41" ht="12.75" x14ac:dyDescent="0.2">
      <c r="AO940" s="7"/>
    </row>
    <row r="941" spans="41:41" ht="12.75" x14ac:dyDescent="0.2">
      <c r="AO941" s="7"/>
    </row>
    <row r="942" spans="41:41" ht="12.75" x14ac:dyDescent="0.2">
      <c r="AO942" s="7"/>
    </row>
    <row r="943" spans="41:41" ht="12.75" x14ac:dyDescent="0.2">
      <c r="AO943" s="7"/>
    </row>
    <row r="944" spans="41:41" ht="12.75" x14ac:dyDescent="0.2">
      <c r="AO944" s="7"/>
    </row>
    <row r="945" spans="41:41" ht="12.75" x14ac:dyDescent="0.2">
      <c r="AO945" s="7"/>
    </row>
    <row r="946" spans="41:41" ht="12.75" x14ac:dyDescent="0.2">
      <c r="AO946" s="7"/>
    </row>
    <row r="947" spans="41:41" ht="12.75" x14ac:dyDescent="0.2">
      <c r="AO947" s="7"/>
    </row>
    <row r="948" spans="41:41" ht="12.75" x14ac:dyDescent="0.2">
      <c r="AO948" s="7"/>
    </row>
    <row r="949" spans="41:41" ht="12.75" x14ac:dyDescent="0.2">
      <c r="AO949" s="7"/>
    </row>
    <row r="950" spans="41:41" ht="12.75" x14ac:dyDescent="0.2">
      <c r="AO950" s="7"/>
    </row>
    <row r="951" spans="41:41" ht="12.75" x14ac:dyDescent="0.2">
      <c r="AO951" s="7"/>
    </row>
    <row r="952" spans="41:41" ht="12.75" x14ac:dyDescent="0.2">
      <c r="AO952" s="7"/>
    </row>
    <row r="953" spans="41:41" ht="12.75" x14ac:dyDescent="0.2">
      <c r="AO953" s="7"/>
    </row>
    <row r="954" spans="41:41" ht="12.75" x14ac:dyDescent="0.2">
      <c r="AO954" s="7"/>
    </row>
    <row r="955" spans="41:41" ht="12.75" x14ac:dyDescent="0.2">
      <c r="AO955" s="7"/>
    </row>
    <row r="956" spans="41:41" ht="12.75" x14ac:dyDescent="0.2">
      <c r="AO956" s="7"/>
    </row>
    <row r="957" spans="41:41" ht="12.75" x14ac:dyDescent="0.2">
      <c r="AO957" s="7"/>
    </row>
    <row r="958" spans="41:41" ht="12.75" x14ac:dyDescent="0.2">
      <c r="AO958" s="7"/>
    </row>
    <row r="959" spans="41:41" ht="12.75" x14ac:dyDescent="0.2">
      <c r="AO959" s="7"/>
    </row>
    <row r="960" spans="41:41" ht="12.75" x14ac:dyDescent="0.2">
      <c r="AO960" s="7"/>
    </row>
    <row r="961" spans="41:41" ht="12.75" x14ac:dyDescent="0.2">
      <c r="AO961" s="7"/>
    </row>
    <row r="962" spans="41:41" ht="12.75" x14ac:dyDescent="0.2">
      <c r="AO962" s="7"/>
    </row>
    <row r="963" spans="41:41" ht="12.75" x14ac:dyDescent="0.2">
      <c r="AO963" s="7"/>
    </row>
    <row r="964" spans="41:41" ht="12.75" x14ac:dyDescent="0.2">
      <c r="AO964" s="7"/>
    </row>
    <row r="965" spans="41:41" ht="12.75" x14ac:dyDescent="0.2">
      <c r="AO965" s="7"/>
    </row>
    <row r="966" spans="41:41" ht="12.75" x14ac:dyDescent="0.2">
      <c r="AO966" s="7"/>
    </row>
    <row r="967" spans="41:41" ht="12.75" x14ac:dyDescent="0.2">
      <c r="AO967" s="7"/>
    </row>
    <row r="968" spans="41:41" ht="12.75" x14ac:dyDescent="0.2">
      <c r="AO968" s="7"/>
    </row>
    <row r="969" spans="41:41" ht="12.75" x14ac:dyDescent="0.2">
      <c r="AO969" s="7"/>
    </row>
    <row r="970" spans="41:41" ht="12.75" x14ac:dyDescent="0.2">
      <c r="AO970" s="7"/>
    </row>
    <row r="971" spans="41:41" ht="12.75" x14ac:dyDescent="0.2">
      <c r="AO971" s="7"/>
    </row>
    <row r="972" spans="41:41" ht="12.75" x14ac:dyDescent="0.2">
      <c r="AO972" s="7"/>
    </row>
    <row r="973" spans="41:41" ht="12.75" x14ac:dyDescent="0.2">
      <c r="AO973" s="7"/>
    </row>
    <row r="974" spans="41:41" ht="12.75" x14ac:dyDescent="0.2">
      <c r="AO974" s="7"/>
    </row>
    <row r="975" spans="41:41" ht="12.75" x14ac:dyDescent="0.2">
      <c r="AO975" s="7"/>
    </row>
    <row r="976" spans="41:41" ht="12.75" x14ac:dyDescent="0.2">
      <c r="AO976" s="7"/>
    </row>
    <row r="977" spans="41:41" ht="12.75" x14ac:dyDescent="0.2">
      <c r="AO977" s="7"/>
    </row>
    <row r="978" spans="41:41" ht="12.75" x14ac:dyDescent="0.2">
      <c r="AO978" s="7"/>
    </row>
    <row r="979" spans="41:41" ht="12.75" x14ac:dyDescent="0.2">
      <c r="AO979" s="7"/>
    </row>
    <row r="980" spans="41:41" ht="12.75" x14ac:dyDescent="0.2">
      <c r="AO980" s="7"/>
    </row>
    <row r="981" spans="41:41" ht="12.75" x14ac:dyDescent="0.2">
      <c r="AO981" s="7"/>
    </row>
    <row r="982" spans="41:41" ht="12.75" x14ac:dyDescent="0.2">
      <c r="AO982" s="7"/>
    </row>
    <row r="983" spans="41:41" ht="12.75" x14ac:dyDescent="0.2">
      <c r="AO983" s="7"/>
    </row>
    <row r="984" spans="41:41" ht="12.75" x14ac:dyDescent="0.2">
      <c r="AO984" s="7"/>
    </row>
    <row r="985" spans="41:41" ht="12.75" x14ac:dyDescent="0.2">
      <c r="AO985" s="7"/>
    </row>
    <row r="986" spans="41:41" ht="12.75" x14ac:dyDescent="0.2">
      <c r="AO986" s="7"/>
    </row>
    <row r="987" spans="41:41" ht="12.75" x14ac:dyDescent="0.2">
      <c r="AO987" s="7"/>
    </row>
    <row r="988" spans="41:41" ht="12.75" x14ac:dyDescent="0.2">
      <c r="AO988" s="7"/>
    </row>
    <row r="989" spans="41:41" ht="12.75" x14ac:dyDescent="0.2">
      <c r="AO989" s="7"/>
    </row>
    <row r="990" spans="41:41" ht="12.75" x14ac:dyDescent="0.2">
      <c r="AO990" s="7"/>
    </row>
    <row r="991" spans="41:41" ht="12.75" x14ac:dyDescent="0.2">
      <c r="AO991" s="7"/>
    </row>
    <row r="992" spans="41:41" ht="12.75" x14ac:dyDescent="0.2">
      <c r="AO992" s="7"/>
    </row>
    <row r="993" spans="41:41" ht="12.75" x14ac:dyDescent="0.2">
      <c r="AO993" s="7"/>
    </row>
    <row r="994" spans="41:41" ht="12.75" x14ac:dyDescent="0.2">
      <c r="AO994" s="7"/>
    </row>
    <row r="995" spans="41:41" ht="12.75" x14ac:dyDescent="0.2">
      <c r="AO995" s="7"/>
    </row>
    <row r="996" spans="41:41" ht="12.75" x14ac:dyDescent="0.2">
      <c r="AO996" s="7"/>
    </row>
    <row r="997" spans="41:41" ht="12.75" x14ac:dyDescent="0.2">
      <c r="AO997" s="7"/>
    </row>
    <row r="998" spans="41:41" ht="12.75" x14ac:dyDescent="0.2">
      <c r="AO998" s="7"/>
    </row>
    <row r="999" spans="41:41" ht="12.75" x14ac:dyDescent="0.2">
      <c r="AO999" s="7"/>
    </row>
    <row r="1000" spans="41:41" ht="12.75" x14ac:dyDescent="0.2">
      <c r="AO1000" s="7"/>
    </row>
    <row r="1001" spans="41:41" ht="12.75" x14ac:dyDescent="0.2">
      <c r="AO1001" s="7"/>
    </row>
    <row r="1002" spans="41:41" ht="12.75" x14ac:dyDescent="0.2">
      <c r="AO1002" s="7"/>
    </row>
    <row r="1003" spans="41:41" ht="12.75" x14ac:dyDescent="0.2">
      <c r="AO1003" s="7"/>
    </row>
    <row r="1004" spans="41:41" ht="12.75" x14ac:dyDescent="0.2">
      <c r="AO1004" s="7"/>
    </row>
    <row r="1005" spans="41:41" ht="12.75" x14ac:dyDescent="0.2">
      <c r="AO1005" s="7"/>
    </row>
    <row r="1006" spans="41:41" ht="12.75" x14ac:dyDescent="0.2">
      <c r="AO1006" s="7"/>
    </row>
    <row r="1007" spans="41:41" ht="12.75" x14ac:dyDescent="0.2">
      <c r="AO1007" s="7"/>
    </row>
    <row r="1008" spans="41:41" ht="12.75" x14ac:dyDescent="0.2">
      <c r="AO1008" s="7"/>
    </row>
    <row r="1009" spans="41:41" ht="12.75" x14ac:dyDescent="0.2">
      <c r="AO1009" s="7"/>
    </row>
    <row r="1010" spans="41:41" ht="12.75" x14ac:dyDescent="0.2">
      <c r="AO1010" s="7"/>
    </row>
    <row r="1011" spans="41:41" ht="12.75" x14ac:dyDescent="0.2">
      <c r="AO1011" s="7"/>
    </row>
    <row r="1012" spans="41:41" ht="12.75" x14ac:dyDescent="0.2">
      <c r="AO1012" s="7"/>
    </row>
    <row r="1013" spans="41:41" ht="12.75" x14ac:dyDescent="0.2">
      <c r="AO1013" s="7"/>
    </row>
    <row r="1014" spans="41:41" ht="12.75" x14ac:dyDescent="0.2">
      <c r="AO1014" s="7"/>
    </row>
    <row r="1015" spans="41:41" ht="12.75" x14ac:dyDescent="0.2">
      <c r="AO1015" s="7"/>
    </row>
    <row r="1016" spans="41:41" ht="12.75" x14ac:dyDescent="0.2">
      <c r="AO1016" s="7"/>
    </row>
    <row r="1017" spans="41:41" ht="12.75" x14ac:dyDescent="0.2">
      <c r="AO1017" s="7"/>
    </row>
    <row r="1018" spans="41:41" ht="12.75" x14ac:dyDescent="0.2">
      <c r="AO1018" s="7"/>
    </row>
    <row r="1019" spans="41:41" ht="12.75" x14ac:dyDescent="0.2">
      <c r="AO1019" s="7"/>
    </row>
    <row r="1020" spans="41:41" ht="12.75" x14ac:dyDescent="0.2">
      <c r="AO1020" s="7"/>
    </row>
    <row r="1021" spans="41:41" ht="12.75" x14ac:dyDescent="0.2">
      <c r="AO1021" s="7"/>
    </row>
    <row r="1022" spans="41:41" ht="12.75" x14ac:dyDescent="0.2">
      <c r="AO1022" s="7"/>
    </row>
    <row r="1023" spans="41:41" ht="12.75" x14ac:dyDescent="0.2">
      <c r="AO1023" s="7"/>
    </row>
    <row r="1024" spans="41:41" ht="12.75" x14ac:dyDescent="0.2">
      <c r="AO1024" s="7"/>
    </row>
    <row r="1025" spans="41:41" ht="12.75" x14ac:dyDescent="0.2">
      <c r="AO1025" s="7"/>
    </row>
    <row r="1026" spans="41:41" ht="12.75" x14ac:dyDescent="0.2">
      <c r="AO1026" s="7"/>
    </row>
    <row r="1027" spans="41:41" ht="12.75" x14ac:dyDescent="0.2">
      <c r="AO1027" s="7"/>
    </row>
    <row r="1028" spans="41:41" ht="12.75" x14ac:dyDescent="0.2">
      <c r="AO1028" s="7"/>
    </row>
    <row r="1029" spans="41:41" ht="12.75" x14ac:dyDescent="0.2">
      <c r="AO1029" s="7"/>
    </row>
    <row r="1030" spans="41:41" ht="12.75" x14ac:dyDescent="0.2">
      <c r="AO1030" s="7"/>
    </row>
    <row r="1031" spans="41:41" ht="12.75" x14ac:dyDescent="0.2">
      <c r="AO1031" s="7"/>
    </row>
    <row r="1032" spans="41:41" ht="12.75" x14ac:dyDescent="0.2">
      <c r="AO1032" s="7"/>
    </row>
    <row r="1033" spans="41:41" ht="12.75" x14ac:dyDescent="0.2">
      <c r="AO1033" s="7"/>
    </row>
    <row r="1034" spans="41:41" ht="12.75" x14ac:dyDescent="0.2">
      <c r="AO1034" s="7"/>
    </row>
    <row r="1035" spans="41:41" ht="12.75" x14ac:dyDescent="0.2">
      <c r="AO1035" s="7"/>
    </row>
    <row r="1036" spans="41:41" ht="12.75" x14ac:dyDescent="0.2">
      <c r="AO1036" s="7"/>
    </row>
    <row r="1037" spans="41:41" ht="12.75" x14ac:dyDescent="0.2">
      <c r="AO1037" s="7"/>
    </row>
    <row r="1038" spans="41:41" ht="12.75" x14ac:dyDescent="0.2">
      <c r="AO1038" s="7"/>
    </row>
    <row r="1039" spans="41:41" ht="12.75" x14ac:dyDescent="0.2">
      <c r="AO1039" s="7"/>
    </row>
    <row r="1040" spans="41:41" ht="12.75" x14ac:dyDescent="0.2">
      <c r="AO1040" s="7"/>
    </row>
    <row r="1041" spans="41:41" ht="12.75" x14ac:dyDescent="0.2">
      <c r="AO1041" s="7"/>
    </row>
    <row r="1042" spans="41:41" ht="12.75" x14ac:dyDescent="0.2">
      <c r="AO1042" s="7"/>
    </row>
    <row r="1043" spans="41:41" ht="12.75" x14ac:dyDescent="0.2">
      <c r="AO1043" s="7"/>
    </row>
    <row r="1044" spans="41:41" ht="12.75" x14ac:dyDescent="0.2">
      <c r="AO1044" s="7"/>
    </row>
    <row r="1045" spans="41:41" ht="12.75" x14ac:dyDescent="0.2">
      <c r="AO1045" s="7"/>
    </row>
    <row r="1046" spans="41:41" ht="12.75" x14ac:dyDescent="0.2">
      <c r="AO1046" s="7"/>
    </row>
    <row r="1047" spans="41:41" ht="12.75" x14ac:dyDescent="0.2">
      <c r="AO1047" s="7"/>
    </row>
    <row r="1048" spans="41:41" ht="12.75" x14ac:dyDescent="0.2">
      <c r="AO1048" s="7"/>
    </row>
    <row r="1049" spans="41:41" ht="12.75" x14ac:dyDescent="0.2">
      <c r="AO1049" s="7"/>
    </row>
    <row r="1050" spans="41:41" ht="12.75" x14ac:dyDescent="0.2">
      <c r="AO1050" s="7"/>
    </row>
    <row r="1051" spans="41:41" ht="12.75" x14ac:dyDescent="0.2">
      <c r="AO1051" s="7"/>
    </row>
    <row r="1052" spans="41:41" ht="12.75" x14ac:dyDescent="0.2">
      <c r="AO1052" s="7"/>
    </row>
    <row r="1053" spans="41:41" ht="12.75" x14ac:dyDescent="0.2">
      <c r="AO1053" s="7"/>
    </row>
    <row r="1054" spans="41:41" ht="12.75" x14ac:dyDescent="0.2">
      <c r="AO1054" s="7"/>
    </row>
    <row r="1055" spans="41:41" ht="12.75" x14ac:dyDescent="0.2">
      <c r="AO1055" s="7"/>
    </row>
    <row r="1056" spans="41:41" ht="12.75" x14ac:dyDescent="0.2">
      <c r="AO1056" s="7"/>
    </row>
    <row r="1057" spans="41:41" ht="12.75" x14ac:dyDescent="0.2">
      <c r="AO1057" s="7"/>
    </row>
    <row r="1058" spans="41:41" ht="12.75" x14ac:dyDescent="0.2">
      <c r="AO1058" s="7"/>
    </row>
    <row r="1059" spans="41:41" ht="12.75" x14ac:dyDescent="0.2">
      <c r="AO1059" s="7"/>
    </row>
    <row r="1060" spans="41:41" ht="12.75" x14ac:dyDescent="0.2">
      <c r="AO1060" s="7"/>
    </row>
    <row r="1061" spans="41:41" ht="12.75" x14ac:dyDescent="0.2">
      <c r="AO1061" s="7"/>
    </row>
    <row r="1062" spans="41:41" ht="12.75" x14ac:dyDescent="0.2">
      <c r="AO1062" s="7"/>
    </row>
    <row r="1063" spans="41:41" ht="12.75" x14ac:dyDescent="0.2">
      <c r="AO1063" s="7"/>
    </row>
    <row r="1064" spans="41:41" ht="12.75" x14ac:dyDescent="0.2">
      <c r="AO1064" s="7"/>
    </row>
    <row r="1065" spans="41:41" ht="12.75" x14ac:dyDescent="0.2">
      <c r="AO1065" s="7"/>
    </row>
    <row r="1066" spans="41:41" ht="12.75" x14ac:dyDescent="0.2">
      <c r="AO1066" s="7"/>
    </row>
    <row r="1067" spans="41:41" ht="12.75" x14ac:dyDescent="0.2">
      <c r="AO1067" s="7"/>
    </row>
    <row r="1068" spans="41:41" ht="12.75" x14ac:dyDescent="0.2">
      <c r="AO1068" s="7"/>
    </row>
    <row r="1069" spans="41:41" ht="12.75" x14ac:dyDescent="0.2">
      <c r="AO1069" s="7"/>
    </row>
    <row r="1070" spans="41:41" ht="12.75" x14ac:dyDescent="0.2">
      <c r="AO1070" s="7"/>
    </row>
    <row r="1071" spans="41:41" ht="12.75" x14ac:dyDescent="0.2">
      <c r="AO1071" s="7"/>
    </row>
    <row r="1072" spans="41:41" ht="12.75" x14ac:dyDescent="0.2">
      <c r="AO1072" s="7"/>
    </row>
    <row r="1073" spans="41:41" ht="12.75" x14ac:dyDescent="0.2">
      <c r="AO1073" s="7"/>
    </row>
    <row r="1074" spans="41:41" ht="12.75" x14ac:dyDescent="0.2">
      <c r="AO1074" s="7"/>
    </row>
    <row r="1075" spans="41:41" ht="12.75" x14ac:dyDescent="0.2">
      <c r="AO1075" s="7"/>
    </row>
    <row r="1076" spans="41:41" ht="12.75" x14ac:dyDescent="0.2">
      <c r="AO1076" s="7"/>
    </row>
    <row r="1077" spans="41:41" ht="12.75" x14ac:dyDescent="0.2">
      <c r="AO1077" s="7"/>
    </row>
    <row r="1078" spans="41:41" ht="12.75" x14ac:dyDescent="0.2">
      <c r="AO1078" s="7"/>
    </row>
    <row r="1079" spans="41:41" ht="12.75" x14ac:dyDescent="0.2">
      <c r="AO1079" s="7"/>
    </row>
    <row r="1080" spans="41:41" ht="12.75" x14ac:dyDescent="0.2">
      <c r="AO1080" s="7"/>
    </row>
    <row r="1081" spans="41:41" ht="12.75" x14ac:dyDescent="0.2">
      <c r="AO1081" s="7"/>
    </row>
    <row r="1082" spans="41:41" ht="12.75" x14ac:dyDescent="0.2">
      <c r="AO1082" s="7"/>
    </row>
    <row r="1083" spans="41:41" ht="12.75" x14ac:dyDescent="0.2">
      <c r="AO1083" s="7"/>
    </row>
    <row r="1084" spans="41:41" ht="12.75" x14ac:dyDescent="0.2">
      <c r="AO1084" s="7"/>
    </row>
    <row r="1085" spans="41:41" ht="12.75" x14ac:dyDescent="0.2">
      <c r="AO1085" s="7"/>
    </row>
    <row r="1086" spans="41:41" ht="12.75" x14ac:dyDescent="0.2">
      <c r="AO1086" s="7"/>
    </row>
    <row r="1087" spans="41:41" ht="12.75" x14ac:dyDescent="0.2">
      <c r="AO1087" s="7"/>
    </row>
    <row r="1088" spans="41:41" ht="12.75" x14ac:dyDescent="0.2">
      <c r="AO1088" s="7"/>
    </row>
    <row r="1089" spans="41:41" ht="12.75" x14ac:dyDescent="0.2">
      <c r="AO1089" s="7"/>
    </row>
    <row r="1090" spans="41:41" ht="12.75" x14ac:dyDescent="0.2">
      <c r="AO1090" s="7"/>
    </row>
    <row r="1091" spans="41:41" ht="12.75" x14ac:dyDescent="0.2">
      <c r="AO1091" s="7"/>
    </row>
    <row r="1092" spans="41:41" ht="12.75" x14ac:dyDescent="0.2">
      <c r="AO1092" s="7"/>
    </row>
    <row r="1093" spans="41:41" ht="12.75" x14ac:dyDescent="0.2">
      <c r="AO1093" s="7"/>
    </row>
    <row r="1094" spans="41:41" ht="12.75" x14ac:dyDescent="0.2">
      <c r="AO1094" s="7"/>
    </row>
    <row r="1095" spans="41:41" ht="12.75" x14ac:dyDescent="0.2">
      <c r="AO1095" s="7"/>
    </row>
    <row r="1096" spans="41:41" ht="12.75" x14ac:dyDescent="0.2">
      <c r="AO1096" s="7"/>
    </row>
    <row r="1097" spans="41:41" ht="12.75" x14ac:dyDescent="0.2">
      <c r="AO1097" s="7"/>
    </row>
    <row r="1098" spans="41:41" ht="12.75" x14ac:dyDescent="0.2">
      <c r="AO1098" s="7"/>
    </row>
    <row r="1099" spans="41:41" ht="12.75" x14ac:dyDescent="0.2">
      <c r="AO1099" s="7"/>
    </row>
    <row r="1100" spans="41:41" ht="12.75" x14ac:dyDescent="0.2">
      <c r="AO1100" s="7"/>
    </row>
    <row r="1101" spans="41:41" ht="12.75" x14ac:dyDescent="0.2">
      <c r="AO1101" s="7"/>
    </row>
    <row r="1102" spans="41:41" ht="12.75" x14ac:dyDescent="0.2">
      <c r="AO1102" s="7"/>
    </row>
    <row r="1103" spans="41:41" ht="12.75" x14ac:dyDescent="0.2">
      <c r="AO1103" s="7"/>
    </row>
    <row r="1104" spans="41:41" ht="12.75" x14ac:dyDescent="0.2">
      <c r="AO1104" s="7"/>
    </row>
    <row r="1105" spans="41:41" ht="12.75" x14ac:dyDescent="0.2">
      <c r="AO1105" s="7"/>
    </row>
    <row r="1106" spans="41:41" ht="12.75" x14ac:dyDescent="0.2">
      <c r="AO1106" s="7"/>
    </row>
    <row r="1107" spans="41:41" ht="12.75" x14ac:dyDescent="0.2">
      <c r="AO1107" s="7"/>
    </row>
    <row r="1108" spans="41:41" ht="12.75" x14ac:dyDescent="0.2">
      <c r="AO1108" s="7"/>
    </row>
    <row r="1109" spans="41:41" ht="12.75" x14ac:dyDescent="0.2">
      <c r="AO1109" s="7"/>
    </row>
    <row r="1110" spans="41:41" ht="12.75" x14ac:dyDescent="0.2">
      <c r="AO1110" s="7"/>
    </row>
    <row r="1111" spans="41:41" ht="12.75" x14ac:dyDescent="0.2">
      <c r="AO1111" s="7"/>
    </row>
    <row r="1112" spans="41:41" ht="12.75" x14ac:dyDescent="0.2">
      <c r="AO1112" s="7"/>
    </row>
    <row r="1113" spans="41:41" ht="12.75" x14ac:dyDescent="0.2">
      <c r="AO1113" s="7"/>
    </row>
    <row r="1114" spans="41:41" ht="12.75" x14ac:dyDescent="0.2">
      <c r="AO1114" s="7"/>
    </row>
    <row r="1115" spans="41:41" ht="12.75" x14ac:dyDescent="0.2">
      <c r="AO1115" s="7"/>
    </row>
    <row r="1116" spans="41:41" ht="12.75" x14ac:dyDescent="0.2">
      <c r="AO1116" s="7"/>
    </row>
    <row r="1117" spans="41:41" ht="12.75" x14ac:dyDescent="0.2">
      <c r="AO1117" s="7"/>
    </row>
    <row r="1118" spans="41:41" ht="12.75" x14ac:dyDescent="0.2">
      <c r="AO1118" s="7"/>
    </row>
    <row r="1119" spans="41:41" ht="12.75" x14ac:dyDescent="0.2">
      <c r="AO1119" s="7"/>
    </row>
    <row r="1120" spans="41:41" ht="12.75" x14ac:dyDescent="0.2">
      <c r="AO1120" s="7"/>
    </row>
    <row r="1121" spans="41:41" ht="12.75" x14ac:dyDescent="0.2">
      <c r="AO1121" s="7"/>
    </row>
    <row r="1122" spans="41:41" ht="12.75" x14ac:dyDescent="0.2">
      <c r="AO1122" s="7"/>
    </row>
    <row r="1123" spans="41:41" ht="12.75" x14ac:dyDescent="0.2">
      <c r="AO1123" s="7"/>
    </row>
    <row r="1124" spans="41:41" ht="12.75" x14ac:dyDescent="0.2">
      <c r="AO1124" s="7"/>
    </row>
    <row r="1125" spans="41:41" ht="12.75" x14ac:dyDescent="0.2">
      <c r="AO1125" s="7"/>
    </row>
    <row r="1126" spans="41:41" ht="12.75" x14ac:dyDescent="0.2">
      <c r="AO1126" s="7"/>
    </row>
    <row r="1127" spans="41:41" ht="12.75" x14ac:dyDescent="0.2">
      <c r="AO1127" s="7"/>
    </row>
    <row r="1128" spans="41:41" ht="12.75" x14ac:dyDescent="0.2">
      <c r="AO1128" s="7"/>
    </row>
    <row r="1129" spans="41:41" ht="12.75" x14ac:dyDescent="0.2">
      <c r="AO1129" s="7"/>
    </row>
    <row r="1130" spans="41:41" ht="12.75" x14ac:dyDescent="0.2">
      <c r="AO1130" s="7"/>
    </row>
    <row r="1131" spans="41:41" ht="12.75" x14ac:dyDescent="0.2">
      <c r="AO1131" s="7"/>
    </row>
    <row r="1132" spans="41:41" ht="12.75" x14ac:dyDescent="0.2">
      <c r="AO1132" s="7"/>
    </row>
    <row r="1133" spans="41:41" ht="12.75" x14ac:dyDescent="0.2">
      <c r="AO1133" s="7"/>
    </row>
    <row r="1134" spans="41:41" ht="12.75" x14ac:dyDescent="0.2">
      <c r="AO1134" s="7"/>
    </row>
    <row r="1135" spans="41:41" ht="12.75" x14ac:dyDescent="0.2">
      <c r="AO1135" s="7"/>
    </row>
    <row r="1136" spans="41:41" ht="12.75" x14ac:dyDescent="0.2">
      <c r="AO1136" s="7"/>
    </row>
    <row r="1137" spans="41:41" ht="12.75" x14ac:dyDescent="0.2">
      <c r="AO1137" s="7"/>
    </row>
    <row r="1138" spans="41:41" ht="12.75" x14ac:dyDescent="0.2">
      <c r="AO1138" s="7"/>
    </row>
    <row r="1139" spans="41:41" ht="12.75" x14ac:dyDescent="0.2">
      <c r="AO1139" s="7"/>
    </row>
    <row r="1140" spans="41:41" ht="12.75" x14ac:dyDescent="0.2">
      <c r="AO1140" s="7"/>
    </row>
    <row r="1141" spans="41:41" ht="12.75" x14ac:dyDescent="0.2">
      <c r="AO1141" s="7"/>
    </row>
    <row r="1142" spans="41:41" ht="12.75" x14ac:dyDescent="0.2">
      <c r="AO1142" s="7"/>
    </row>
    <row r="1143" spans="41:41" ht="12.75" x14ac:dyDescent="0.2">
      <c r="AO1143" s="7"/>
    </row>
    <row r="1144" spans="41:41" ht="12.75" x14ac:dyDescent="0.2">
      <c r="AO1144" s="7"/>
    </row>
    <row r="1145" spans="41:41" ht="12.75" x14ac:dyDescent="0.2">
      <c r="AO1145" s="7"/>
    </row>
    <row r="1146" spans="41:41" ht="12.75" x14ac:dyDescent="0.2">
      <c r="AO1146" s="7"/>
    </row>
    <row r="1147" spans="41:41" ht="12.75" x14ac:dyDescent="0.2">
      <c r="AO1147" s="7"/>
    </row>
    <row r="1148" spans="41:41" ht="12.75" x14ac:dyDescent="0.2">
      <c r="AO1148" s="7"/>
    </row>
    <row r="1149" spans="41:41" ht="12.75" x14ac:dyDescent="0.2">
      <c r="AO1149" s="7"/>
    </row>
    <row r="1150" spans="41:41" ht="12.75" x14ac:dyDescent="0.2">
      <c r="AO1150" s="7"/>
    </row>
    <row r="1151" spans="41:41" ht="12.75" x14ac:dyDescent="0.2">
      <c r="AO1151" s="7"/>
    </row>
    <row r="1152" spans="41:41" ht="12.75" x14ac:dyDescent="0.2">
      <c r="AO1152" s="7"/>
    </row>
    <row r="1153" spans="41:41" ht="12.75" x14ac:dyDescent="0.2">
      <c r="AO1153" s="7"/>
    </row>
    <row r="1154" spans="41:41" ht="12.75" x14ac:dyDescent="0.2">
      <c r="AO1154" s="7"/>
    </row>
    <row r="1155" spans="41:41" ht="12.75" x14ac:dyDescent="0.2">
      <c r="AO1155" s="7"/>
    </row>
    <row r="1156" spans="41:41" ht="12.75" x14ac:dyDescent="0.2">
      <c r="AO1156" s="7"/>
    </row>
    <row r="1157" spans="41:41" ht="12.75" x14ac:dyDescent="0.2">
      <c r="AO1157" s="7"/>
    </row>
    <row r="1158" spans="41:41" ht="12.75" x14ac:dyDescent="0.2">
      <c r="AO1158" s="7"/>
    </row>
    <row r="1159" spans="41:41" ht="12.75" x14ac:dyDescent="0.2">
      <c r="AO1159" s="7"/>
    </row>
    <row r="1160" spans="41:41" ht="12.75" x14ac:dyDescent="0.2">
      <c r="AO1160" s="7"/>
    </row>
    <row r="1161" spans="41:41" ht="12.75" x14ac:dyDescent="0.2">
      <c r="AO1161" s="7"/>
    </row>
    <row r="1162" spans="41:41" ht="12.75" x14ac:dyDescent="0.2">
      <c r="AO1162" s="7"/>
    </row>
    <row r="1163" spans="41:41" ht="12.75" x14ac:dyDescent="0.2">
      <c r="AO1163" s="7"/>
    </row>
    <row r="1164" spans="41:41" ht="12.75" x14ac:dyDescent="0.2">
      <c r="AO1164" s="7"/>
    </row>
    <row r="1165" spans="41:41" ht="12.75" x14ac:dyDescent="0.2">
      <c r="AO1165" s="7"/>
    </row>
    <row r="1166" spans="41:41" ht="12.75" x14ac:dyDescent="0.2">
      <c r="AO1166" s="7"/>
    </row>
    <row r="1167" spans="41:41" ht="12.75" x14ac:dyDescent="0.2">
      <c r="AO1167" s="7"/>
    </row>
    <row r="1168" spans="41:41" ht="12.75" x14ac:dyDescent="0.2">
      <c r="AO1168" s="7"/>
    </row>
    <row r="1169" spans="41:41" ht="12.75" x14ac:dyDescent="0.2">
      <c r="AO1169" s="7"/>
    </row>
    <row r="1170" spans="41:41" ht="12.75" x14ac:dyDescent="0.2">
      <c r="AO1170" s="7"/>
    </row>
    <row r="1171" spans="41:41" ht="12.75" x14ac:dyDescent="0.2">
      <c r="AO1171" s="7"/>
    </row>
    <row r="1172" spans="41:41" ht="12.75" x14ac:dyDescent="0.2">
      <c r="AO1172" s="7"/>
    </row>
    <row r="1173" spans="41:41" ht="12.75" x14ac:dyDescent="0.2">
      <c r="AO1173" s="7"/>
    </row>
    <row r="1174" spans="41:41" ht="12.75" x14ac:dyDescent="0.2">
      <c r="AO1174" s="7"/>
    </row>
    <row r="1175" spans="41:41" ht="12.75" x14ac:dyDescent="0.2">
      <c r="AO1175" s="7"/>
    </row>
    <row r="1176" spans="41:41" ht="12.75" x14ac:dyDescent="0.2">
      <c r="AO1176" s="7"/>
    </row>
    <row r="1177" spans="41:41" ht="12.75" x14ac:dyDescent="0.2">
      <c r="AO1177" s="7"/>
    </row>
    <row r="1178" spans="41:41" ht="12.75" x14ac:dyDescent="0.2">
      <c r="AO1178" s="7"/>
    </row>
    <row r="1179" spans="41:41" ht="12.75" x14ac:dyDescent="0.2">
      <c r="AO1179" s="7"/>
    </row>
    <row r="1180" spans="41:41" ht="12.75" x14ac:dyDescent="0.2">
      <c r="AO1180" s="7"/>
    </row>
    <row r="1181" spans="41:41" ht="12.75" x14ac:dyDescent="0.2">
      <c r="AO1181" s="7"/>
    </row>
    <row r="1182" spans="41:41" ht="12.75" x14ac:dyDescent="0.2">
      <c r="AO1182" s="7"/>
    </row>
    <row r="1183" spans="41:41" ht="12.75" x14ac:dyDescent="0.2">
      <c r="AO1183" s="7"/>
    </row>
    <row r="1184" spans="41:41" ht="12.75" x14ac:dyDescent="0.2">
      <c r="AO1184" s="7"/>
    </row>
    <row r="1185" spans="41:41" ht="12.75" x14ac:dyDescent="0.2">
      <c r="AO1185" s="7"/>
    </row>
    <row r="1186" spans="41:41" ht="12.75" x14ac:dyDescent="0.2">
      <c r="AO1186" s="7"/>
    </row>
    <row r="1187" spans="41:41" ht="12.75" x14ac:dyDescent="0.2">
      <c r="AO1187" s="7"/>
    </row>
    <row r="1188" spans="41:41" ht="12.75" x14ac:dyDescent="0.2">
      <c r="AO1188" s="7"/>
    </row>
    <row r="1189" spans="41:41" ht="12.75" x14ac:dyDescent="0.2">
      <c r="AO1189" s="7"/>
    </row>
    <row r="1190" spans="41:41" ht="12.75" x14ac:dyDescent="0.2">
      <c r="AO1190" s="7"/>
    </row>
    <row r="1191" spans="41:41" ht="12.75" x14ac:dyDescent="0.2">
      <c r="AO1191" s="7"/>
    </row>
    <row r="1192" spans="41:41" ht="12.75" x14ac:dyDescent="0.2">
      <c r="AO1192" s="7"/>
    </row>
    <row r="1193" spans="41:41" ht="12.75" x14ac:dyDescent="0.2">
      <c r="AO1193" s="7"/>
    </row>
    <row r="1194" spans="41:41" ht="12.75" x14ac:dyDescent="0.2">
      <c r="AO1194" s="7"/>
    </row>
    <row r="1195" spans="41:41" ht="12.75" x14ac:dyDescent="0.2">
      <c r="AO1195" s="7"/>
    </row>
    <row r="1196" spans="41:41" ht="12.75" x14ac:dyDescent="0.2">
      <c r="AO1196" s="7"/>
    </row>
    <row r="1197" spans="41:41" ht="12.75" x14ac:dyDescent="0.2">
      <c r="AO1197" s="7"/>
    </row>
    <row r="1198" spans="41:41" ht="12.75" x14ac:dyDescent="0.2">
      <c r="AO1198" s="7"/>
    </row>
    <row r="1199" spans="41:41" ht="12.75" x14ac:dyDescent="0.2">
      <c r="AO1199" s="7"/>
    </row>
    <row r="1200" spans="41:41" ht="12.75" x14ac:dyDescent="0.2">
      <c r="AO1200" s="7"/>
    </row>
    <row r="1201" spans="41:41" ht="12.75" x14ac:dyDescent="0.2">
      <c r="AO1201" s="7"/>
    </row>
    <row r="1202" spans="41:41" ht="12.75" x14ac:dyDescent="0.2">
      <c r="AO1202" s="7"/>
    </row>
    <row r="1203" spans="41:41" ht="12.75" x14ac:dyDescent="0.2">
      <c r="AO1203" s="7"/>
    </row>
    <row r="1204" spans="41:41" ht="12.75" x14ac:dyDescent="0.2">
      <c r="AO1204" s="7"/>
    </row>
    <row r="1205" spans="41:41" ht="12.75" x14ac:dyDescent="0.2">
      <c r="AO1205" s="7"/>
    </row>
    <row r="1206" spans="41:41" ht="12.75" x14ac:dyDescent="0.2">
      <c r="AO1206" s="7"/>
    </row>
    <row r="1207" spans="41:41" ht="12.75" x14ac:dyDescent="0.2">
      <c r="AO1207" s="7"/>
    </row>
    <row r="1208" spans="41:41" ht="12.75" x14ac:dyDescent="0.2">
      <c r="AO1208" s="7"/>
    </row>
    <row r="1209" spans="41:41" ht="12.75" x14ac:dyDescent="0.2">
      <c r="AO1209" s="7"/>
    </row>
    <row r="1210" spans="41:41" ht="12.75" x14ac:dyDescent="0.2">
      <c r="AO1210" s="7"/>
    </row>
    <row r="1211" spans="41:41" ht="12.75" x14ac:dyDescent="0.2">
      <c r="AO1211" s="7"/>
    </row>
    <row r="1212" spans="41:41" ht="12.75" x14ac:dyDescent="0.2">
      <c r="AO1212" s="7"/>
    </row>
    <row r="1213" spans="41:41" ht="12.75" x14ac:dyDescent="0.2">
      <c r="AO1213" s="7"/>
    </row>
    <row r="1214" spans="41:41" ht="12.75" x14ac:dyDescent="0.2">
      <c r="AO1214" s="7"/>
    </row>
    <row r="1215" spans="41:41" ht="12.75" x14ac:dyDescent="0.2">
      <c r="AO1215" s="7"/>
    </row>
    <row r="1216" spans="41:41" ht="12.75" x14ac:dyDescent="0.2">
      <c r="AO1216" s="7"/>
    </row>
    <row r="1217" spans="41:41" ht="12.75" x14ac:dyDescent="0.2">
      <c r="AO1217" s="7"/>
    </row>
    <row r="1218" spans="41:41" ht="12.75" x14ac:dyDescent="0.2">
      <c r="AO1218" s="7"/>
    </row>
    <row r="1219" spans="41:41" ht="12.75" x14ac:dyDescent="0.2">
      <c r="AO1219" s="7"/>
    </row>
    <row r="1220" spans="41:41" ht="12.75" x14ac:dyDescent="0.2">
      <c r="AO1220" s="7"/>
    </row>
    <row r="1221" spans="41:41" ht="12.75" x14ac:dyDescent="0.2">
      <c r="AO1221" s="7"/>
    </row>
    <row r="1222" spans="41:41" ht="12.75" x14ac:dyDescent="0.2">
      <c r="AO1222" s="7"/>
    </row>
    <row r="1223" spans="41:41" ht="12.75" x14ac:dyDescent="0.2">
      <c r="AO1223" s="7"/>
    </row>
    <row r="1224" spans="41:41" ht="12.75" x14ac:dyDescent="0.2">
      <c r="AO1224" s="7"/>
    </row>
    <row r="1225" spans="41:41" ht="12.75" x14ac:dyDescent="0.2">
      <c r="AO1225" s="7"/>
    </row>
    <row r="1226" spans="41:41" ht="12.75" x14ac:dyDescent="0.2">
      <c r="AO1226" s="7"/>
    </row>
    <row r="1227" spans="41:41" ht="12.75" x14ac:dyDescent="0.2">
      <c r="AO1227" s="7"/>
    </row>
    <row r="1228" spans="41:41" ht="12.75" x14ac:dyDescent="0.2">
      <c r="AO1228" s="7"/>
    </row>
    <row r="1229" spans="41:41" ht="12.75" x14ac:dyDescent="0.2">
      <c r="AO1229" s="7"/>
    </row>
    <row r="1230" spans="41:41" ht="12.75" x14ac:dyDescent="0.2">
      <c r="AO1230" s="7"/>
    </row>
    <row r="1231" spans="41:41" ht="12.75" x14ac:dyDescent="0.2">
      <c r="AO1231" s="7"/>
    </row>
    <row r="1232" spans="41:41" ht="12.75" x14ac:dyDescent="0.2">
      <c r="AO1232" s="7"/>
    </row>
    <row r="1233" spans="41:41" ht="12.75" x14ac:dyDescent="0.2">
      <c r="AO1233" s="7"/>
    </row>
    <row r="1234" spans="41:41" ht="12.75" x14ac:dyDescent="0.2">
      <c r="AO1234" s="7"/>
    </row>
    <row r="1235" spans="41:41" ht="12.75" x14ac:dyDescent="0.2">
      <c r="AO1235" s="7"/>
    </row>
    <row r="1236" spans="41:41" ht="12.75" x14ac:dyDescent="0.2">
      <c r="AO1236" s="7"/>
    </row>
    <row r="1237" spans="41:41" ht="12.75" x14ac:dyDescent="0.2">
      <c r="AO1237" s="7"/>
    </row>
    <row r="1238" spans="41:41" ht="12.75" x14ac:dyDescent="0.2">
      <c r="AO1238" s="7"/>
    </row>
    <row r="1239" spans="41:41" ht="12.75" x14ac:dyDescent="0.2">
      <c r="AO1239" s="7"/>
    </row>
    <row r="1240" spans="41:41" ht="12.75" x14ac:dyDescent="0.2">
      <c r="AO1240" s="7"/>
    </row>
    <row r="1241" spans="41:41" ht="12.75" x14ac:dyDescent="0.2">
      <c r="AO1241" s="7"/>
    </row>
    <row r="1242" spans="41:41" ht="12.75" x14ac:dyDescent="0.2">
      <c r="AO1242" s="7"/>
    </row>
    <row r="1243" spans="41:41" ht="12.75" x14ac:dyDescent="0.2">
      <c r="AO1243" s="7"/>
    </row>
    <row r="1244" spans="41:41" ht="12.75" x14ac:dyDescent="0.2">
      <c r="AO1244" s="7"/>
    </row>
    <row r="1245" spans="41:41" ht="12.75" x14ac:dyDescent="0.2">
      <c r="AO1245" s="7"/>
    </row>
    <row r="1246" spans="41:41" ht="12.75" x14ac:dyDescent="0.2">
      <c r="AO1246" s="7"/>
    </row>
    <row r="1247" spans="41:41" ht="12.75" x14ac:dyDescent="0.2">
      <c r="AO1247" s="7"/>
    </row>
    <row r="1248" spans="41:41" ht="12.75" x14ac:dyDescent="0.2">
      <c r="AO1248" s="7"/>
    </row>
    <row r="1249" spans="41:41" ht="12.75" x14ac:dyDescent="0.2">
      <c r="AO1249" s="7"/>
    </row>
    <row r="1250" spans="41:41" ht="12.75" x14ac:dyDescent="0.2">
      <c r="AO1250" s="7"/>
    </row>
    <row r="1251" spans="41:41" ht="12.75" x14ac:dyDescent="0.2">
      <c r="AO1251" s="7"/>
    </row>
    <row r="1252" spans="41:41" ht="12.75" x14ac:dyDescent="0.2">
      <c r="AO1252" s="7"/>
    </row>
    <row r="1253" spans="41:41" ht="12.75" x14ac:dyDescent="0.2">
      <c r="AO1253" s="7"/>
    </row>
    <row r="1254" spans="41:41" ht="12.75" x14ac:dyDescent="0.2">
      <c r="AO1254" s="7"/>
    </row>
    <row r="1255" spans="41:41" ht="12.75" x14ac:dyDescent="0.2">
      <c r="AO1255" s="7"/>
    </row>
    <row r="1256" spans="41:41" ht="12.75" x14ac:dyDescent="0.2">
      <c r="AO1256" s="7"/>
    </row>
    <row r="1257" spans="41:41" ht="12.75" x14ac:dyDescent="0.2">
      <c r="AO1257" s="7"/>
    </row>
    <row r="1258" spans="41:41" ht="12.75" x14ac:dyDescent="0.2">
      <c r="AO1258" s="7"/>
    </row>
    <row r="1259" spans="41:41" ht="12.75" x14ac:dyDescent="0.2">
      <c r="AO1259" s="7"/>
    </row>
    <row r="1260" spans="41:41" ht="12.75" x14ac:dyDescent="0.2">
      <c r="AO1260" s="7"/>
    </row>
    <row r="1261" spans="41:41" ht="12.75" x14ac:dyDescent="0.2">
      <c r="AO1261" s="7"/>
    </row>
    <row r="1262" spans="41:41" ht="12.75" x14ac:dyDescent="0.2">
      <c r="AO1262" s="7"/>
    </row>
    <row r="1263" spans="41:41" ht="12.75" x14ac:dyDescent="0.2">
      <c r="AO1263" s="7"/>
    </row>
    <row r="1264" spans="41:41" ht="12.75" x14ac:dyDescent="0.2">
      <c r="AO1264" s="7"/>
    </row>
    <row r="1265" spans="41:41" ht="12.75" x14ac:dyDescent="0.2">
      <c r="AO1265" s="7"/>
    </row>
    <row r="1266" spans="41:41" ht="12.75" x14ac:dyDescent="0.2">
      <c r="AO1266" s="7"/>
    </row>
    <row r="1267" spans="41:41" ht="12.75" x14ac:dyDescent="0.2">
      <c r="AO1267" s="7"/>
    </row>
    <row r="1268" spans="41:41" ht="12.75" x14ac:dyDescent="0.2">
      <c r="AO1268" s="7"/>
    </row>
    <row r="1269" spans="41:41" ht="12.75" x14ac:dyDescent="0.2">
      <c r="AO1269" s="7"/>
    </row>
    <row r="1270" spans="41:41" ht="12.75" x14ac:dyDescent="0.2">
      <c r="AO1270" s="7"/>
    </row>
    <row r="1271" spans="41:41" ht="12.75" x14ac:dyDescent="0.2">
      <c r="AO1271" s="7"/>
    </row>
    <row r="1272" spans="41:41" ht="12.75" x14ac:dyDescent="0.2">
      <c r="AO1272" s="7"/>
    </row>
    <row r="1273" spans="41:41" ht="12.75" x14ac:dyDescent="0.2">
      <c r="AO1273" s="7"/>
    </row>
    <row r="1274" spans="41:41" ht="12.75" x14ac:dyDescent="0.2">
      <c r="AO1274" s="7"/>
    </row>
    <row r="1275" spans="41:41" ht="12.75" x14ac:dyDescent="0.2">
      <c r="AO1275" s="7"/>
    </row>
    <row r="1276" spans="41:41" ht="12.75" x14ac:dyDescent="0.2">
      <c r="AO1276" s="7"/>
    </row>
    <row r="1277" spans="41:41" ht="12.75" x14ac:dyDescent="0.2">
      <c r="AO1277" s="7"/>
    </row>
    <row r="1278" spans="41:41" ht="12.75" x14ac:dyDescent="0.2">
      <c r="AO1278" s="7"/>
    </row>
    <row r="1279" spans="41:41" ht="12.75" x14ac:dyDescent="0.2">
      <c r="AO1279" s="7"/>
    </row>
    <row r="1280" spans="41:41" ht="12.75" x14ac:dyDescent="0.2">
      <c r="AO1280" s="7"/>
    </row>
    <row r="1281" spans="41:41" ht="12.75" x14ac:dyDescent="0.2">
      <c r="AO1281" s="7"/>
    </row>
    <row r="1282" spans="41:41" ht="12.75" x14ac:dyDescent="0.2">
      <c r="AO1282" s="7"/>
    </row>
    <row r="1283" spans="41:41" ht="12.75" x14ac:dyDescent="0.2">
      <c r="AO1283" s="7"/>
    </row>
    <row r="1284" spans="41:41" ht="12.75" x14ac:dyDescent="0.2">
      <c r="AO1284" s="7"/>
    </row>
    <row r="1285" spans="41:41" ht="12.75" x14ac:dyDescent="0.2">
      <c r="AO1285" s="7"/>
    </row>
    <row r="1286" spans="41:41" ht="12.75" x14ac:dyDescent="0.2">
      <c r="AO1286" s="7"/>
    </row>
    <row r="1287" spans="41:41" ht="12.75" x14ac:dyDescent="0.2">
      <c r="AO1287" s="7"/>
    </row>
    <row r="1288" spans="41:41" ht="12.75" x14ac:dyDescent="0.2">
      <c r="AO1288" s="7"/>
    </row>
    <row r="1289" spans="41:41" ht="12.75" x14ac:dyDescent="0.2">
      <c r="AO1289" s="7"/>
    </row>
    <row r="1290" spans="41:41" ht="12.75" x14ac:dyDescent="0.2">
      <c r="AO1290" s="7"/>
    </row>
    <row r="1291" spans="41:41" ht="12.75" x14ac:dyDescent="0.2">
      <c r="AO1291" s="7"/>
    </row>
    <row r="1292" spans="41:41" ht="12.75" x14ac:dyDescent="0.2">
      <c r="AO1292" s="7"/>
    </row>
    <row r="1293" spans="41:41" ht="12.75" x14ac:dyDescent="0.2">
      <c r="AO1293" s="7"/>
    </row>
    <row r="1294" spans="41:41" ht="12.75" x14ac:dyDescent="0.2">
      <c r="AO1294" s="7"/>
    </row>
    <row r="1295" spans="41:41" ht="12.75" x14ac:dyDescent="0.2">
      <c r="AO1295" s="7"/>
    </row>
    <row r="1296" spans="41:41" ht="12.75" x14ac:dyDescent="0.2">
      <c r="AO1296" s="7"/>
    </row>
    <row r="1297" spans="41:41" ht="12.75" x14ac:dyDescent="0.2">
      <c r="AO1297" s="7"/>
    </row>
    <row r="1298" spans="41:41" ht="12.75" x14ac:dyDescent="0.2">
      <c r="AO1298" s="7"/>
    </row>
    <row r="1299" spans="41:41" ht="12.75" x14ac:dyDescent="0.2">
      <c r="AO1299" s="7"/>
    </row>
    <row r="1300" spans="41:41" ht="12.75" x14ac:dyDescent="0.2">
      <c r="AO1300" s="7"/>
    </row>
    <row r="1301" spans="41:41" ht="12.75" x14ac:dyDescent="0.2">
      <c r="AO1301" s="7"/>
    </row>
    <row r="1302" spans="41:41" ht="12.75" x14ac:dyDescent="0.2">
      <c r="AO1302" s="7"/>
    </row>
    <row r="1303" spans="41:41" ht="12.75" x14ac:dyDescent="0.2">
      <c r="AO1303" s="7"/>
    </row>
    <row r="1304" spans="41:41" ht="12.75" x14ac:dyDescent="0.2">
      <c r="AO1304" s="7"/>
    </row>
    <row r="1305" spans="41:41" ht="12.75" x14ac:dyDescent="0.2">
      <c r="AO1305" s="7"/>
    </row>
    <row r="1306" spans="41:41" ht="12.75" x14ac:dyDescent="0.2">
      <c r="AO1306" s="7"/>
    </row>
    <row r="1307" spans="41:41" ht="12.75" x14ac:dyDescent="0.2">
      <c r="AO1307" s="7"/>
    </row>
    <row r="1308" spans="41:41" ht="12.75" x14ac:dyDescent="0.2">
      <c r="AO1308" s="7"/>
    </row>
    <row r="1309" spans="41:41" ht="12.75" x14ac:dyDescent="0.2">
      <c r="AO1309" s="7"/>
    </row>
    <row r="1310" spans="41:41" ht="12.75" x14ac:dyDescent="0.2">
      <c r="AO1310" s="7"/>
    </row>
    <row r="1311" spans="41:41" ht="12.75" x14ac:dyDescent="0.2">
      <c r="AO1311" s="7"/>
    </row>
    <row r="1312" spans="41:41" ht="12.75" x14ac:dyDescent="0.2">
      <c r="AO1312" s="7"/>
    </row>
    <row r="1313" spans="41:41" ht="12.75" x14ac:dyDescent="0.2">
      <c r="AO1313" s="7"/>
    </row>
    <row r="1314" spans="41:41" ht="12.75" x14ac:dyDescent="0.2">
      <c r="AO1314" s="7"/>
    </row>
    <row r="1315" spans="41:41" ht="12.75" x14ac:dyDescent="0.2">
      <c r="AO1315" s="7"/>
    </row>
    <row r="1316" spans="41:41" ht="12.75" x14ac:dyDescent="0.2">
      <c r="AO1316" s="7"/>
    </row>
    <row r="1317" spans="41:41" ht="12.75" x14ac:dyDescent="0.2">
      <c r="AO1317" s="7"/>
    </row>
    <row r="1318" spans="41:41" ht="12.75" x14ac:dyDescent="0.2">
      <c r="AO1318" s="7"/>
    </row>
    <row r="1319" spans="41:41" ht="12.75" x14ac:dyDescent="0.2">
      <c r="AO1319" s="7"/>
    </row>
    <row r="1320" spans="41:41" ht="12.75" x14ac:dyDescent="0.2">
      <c r="AO1320" s="7"/>
    </row>
    <row r="1321" spans="41:41" ht="12.75" x14ac:dyDescent="0.2">
      <c r="AO1321" s="7"/>
    </row>
    <row r="1322" spans="41:41" ht="12.75" x14ac:dyDescent="0.2">
      <c r="AO1322" s="7"/>
    </row>
    <row r="1323" spans="41:41" ht="12.75" x14ac:dyDescent="0.2">
      <c r="AO1323" s="7"/>
    </row>
    <row r="1324" spans="41:41" ht="12.75" x14ac:dyDescent="0.2">
      <c r="AO1324" s="7"/>
    </row>
    <row r="1325" spans="41:41" ht="12.75" x14ac:dyDescent="0.2">
      <c r="AO1325" s="7"/>
    </row>
    <row r="1326" spans="41:41" ht="12.75" x14ac:dyDescent="0.2">
      <c r="AO1326" s="7"/>
    </row>
    <row r="1327" spans="41:41" ht="12.75" x14ac:dyDescent="0.2">
      <c r="AO1327" s="7"/>
    </row>
    <row r="1328" spans="41:41" ht="12.75" x14ac:dyDescent="0.2">
      <c r="AO1328" s="7"/>
    </row>
    <row r="1329" spans="41:41" ht="12.75" x14ac:dyDescent="0.2">
      <c r="AO1329" s="7"/>
    </row>
    <row r="1330" spans="41:41" ht="12.75" x14ac:dyDescent="0.2">
      <c r="AO1330" s="7"/>
    </row>
    <row r="1331" spans="41:41" ht="12.75" x14ac:dyDescent="0.2">
      <c r="AO1331" s="7"/>
    </row>
    <row r="1332" spans="41:41" ht="12.75" x14ac:dyDescent="0.2">
      <c r="AO1332" s="7"/>
    </row>
    <row r="1333" spans="41:41" ht="12.75" x14ac:dyDescent="0.2">
      <c r="AO1333" s="7"/>
    </row>
    <row r="1334" spans="41:41" ht="12.75" x14ac:dyDescent="0.2">
      <c r="AO1334" s="7"/>
    </row>
    <row r="1335" spans="41:41" ht="12.75" x14ac:dyDescent="0.2">
      <c r="AO1335" s="7"/>
    </row>
    <row r="1336" spans="41:41" ht="12.75" x14ac:dyDescent="0.2">
      <c r="AO1336" s="7"/>
    </row>
    <row r="1337" spans="41:41" ht="12.75" x14ac:dyDescent="0.2">
      <c r="AO1337" s="7"/>
    </row>
    <row r="1338" spans="41:41" ht="12.75" x14ac:dyDescent="0.2">
      <c r="AO1338" s="7"/>
    </row>
    <row r="1339" spans="41:41" ht="12.75" x14ac:dyDescent="0.2">
      <c r="AO1339" s="7"/>
    </row>
    <row r="1340" spans="41:41" ht="12.75" x14ac:dyDescent="0.2">
      <c r="AO1340" s="7"/>
    </row>
    <row r="1341" spans="41:41" ht="12.75" x14ac:dyDescent="0.2">
      <c r="AO1341" s="7"/>
    </row>
    <row r="1342" spans="41:41" ht="12.75" x14ac:dyDescent="0.2">
      <c r="AO1342" s="7"/>
    </row>
    <row r="1343" spans="41:41" ht="12.75" x14ac:dyDescent="0.2">
      <c r="AO1343" s="7"/>
    </row>
    <row r="1344" spans="41:41" ht="12.75" x14ac:dyDescent="0.2">
      <c r="AO1344" s="7"/>
    </row>
    <row r="1345" spans="41:41" ht="12.75" x14ac:dyDescent="0.2">
      <c r="AO1345" s="7"/>
    </row>
    <row r="1346" spans="41:41" ht="12.75" x14ac:dyDescent="0.2">
      <c r="AO1346" s="7"/>
    </row>
    <row r="1347" spans="41:41" ht="12.75" x14ac:dyDescent="0.2">
      <c r="AO1347" s="7"/>
    </row>
    <row r="1348" spans="41:41" ht="12.75" x14ac:dyDescent="0.2">
      <c r="AO1348" s="7"/>
    </row>
    <row r="1349" spans="41:41" ht="12.75" x14ac:dyDescent="0.2">
      <c r="AO1349" s="7"/>
    </row>
    <row r="1350" spans="41:41" ht="12.75" x14ac:dyDescent="0.2">
      <c r="AO1350" s="7"/>
    </row>
    <row r="1351" spans="41:41" ht="12.75" x14ac:dyDescent="0.2">
      <c r="AO1351" s="7"/>
    </row>
    <row r="1352" spans="41:41" ht="12.75" x14ac:dyDescent="0.2">
      <c r="AO1352" s="7"/>
    </row>
    <row r="1353" spans="41:41" ht="12.75" x14ac:dyDescent="0.2">
      <c r="AO1353" s="7"/>
    </row>
    <row r="1354" spans="41:41" ht="12.75" x14ac:dyDescent="0.2">
      <c r="AO1354" s="7"/>
    </row>
    <row r="1355" spans="41:41" ht="12.75" x14ac:dyDescent="0.2">
      <c r="AO1355" s="7"/>
    </row>
    <row r="1356" spans="41:41" ht="12.75" x14ac:dyDescent="0.2">
      <c r="AO1356" s="7"/>
    </row>
    <row r="1357" spans="41:41" ht="12.75" x14ac:dyDescent="0.2">
      <c r="AO1357" s="7"/>
    </row>
    <row r="1358" spans="41:41" ht="12.75" x14ac:dyDescent="0.2">
      <c r="AO1358" s="7"/>
    </row>
    <row r="1359" spans="41:41" ht="12.75" x14ac:dyDescent="0.2">
      <c r="AO1359" s="7"/>
    </row>
    <row r="1360" spans="41:41" ht="12.75" x14ac:dyDescent="0.2">
      <c r="AO1360" s="7"/>
    </row>
    <row r="1361" spans="41:41" ht="12.75" x14ac:dyDescent="0.2">
      <c r="AO1361" s="7"/>
    </row>
    <row r="1362" spans="41:41" ht="12.75" x14ac:dyDescent="0.2">
      <c r="AO1362" s="7"/>
    </row>
    <row r="1363" spans="41:41" ht="12.75" x14ac:dyDescent="0.2">
      <c r="AO1363" s="7"/>
    </row>
    <row r="1364" spans="41:41" ht="12.75" x14ac:dyDescent="0.2">
      <c r="AO1364" s="7"/>
    </row>
    <row r="1365" spans="41:41" ht="12.75" x14ac:dyDescent="0.2">
      <c r="AO1365" s="7"/>
    </row>
    <row r="1366" spans="41:41" ht="12.75" x14ac:dyDescent="0.2">
      <c r="AO1366" s="7"/>
    </row>
    <row r="1367" spans="41:41" ht="12.75" x14ac:dyDescent="0.2">
      <c r="AO1367" s="7"/>
    </row>
    <row r="1368" spans="41:41" ht="12.75" x14ac:dyDescent="0.2">
      <c r="AO1368" s="7"/>
    </row>
    <row r="1369" spans="41:41" ht="12.75" x14ac:dyDescent="0.2">
      <c r="AO1369" s="7"/>
    </row>
    <row r="1370" spans="41:41" ht="12.75" x14ac:dyDescent="0.2">
      <c r="AO1370" s="7"/>
    </row>
    <row r="1371" spans="41:41" ht="12.75" x14ac:dyDescent="0.2">
      <c r="AO1371" s="7"/>
    </row>
    <row r="1372" spans="41:41" ht="12.75" x14ac:dyDescent="0.2">
      <c r="AO1372" s="7"/>
    </row>
    <row r="1373" spans="41:41" ht="12.75" x14ac:dyDescent="0.2">
      <c r="AO1373" s="7"/>
    </row>
    <row r="1374" spans="41:41" ht="12.75" x14ac:dyDescent="0.2">
      <c r="AO1374" s="7"/>
    </row>
    <row r="1375" spans="41:41" ht="12.75" x14ac:dyDescent="0.2">
      <c r="AO1375" s="7"/>
    </row>
    <row r="1376" spans="41:41" ht="12.75" x14ac:dyDescent="0.2">
      <c r="AO1376" s="7"/>
    </row>
    <row r="1377" spans="41:41" ht="12.75" x14ac:dyDescent="0.2">
      <c r="AO1377" s="7"/>
    </row>
    <row r="1378" spans="41:41" ht="12.75" x14ac:dyDescent="0.2">
      <c r="AO1378" s="7"/>
    </row>
    <row r="1379" spans="41:41" ht="12.75" x14ac:dyDescent="0.2">
      <c r="AO1379" s="7"/>
    </row>
    <row r="1380" spans="41:41" ht="12.75" x14ac:dyDescent="0.2">
      <c r="AO1380" s="7"/>
    </row>
    <row r="1381" spans="41:41" ht="12.75" x14ac:dyDescent="0.2">
      <c r="AO1381" s="7"/>
    </row>
    <row r="1382" spans="41:41" ht="12.75" x14ac:dyDescent="0.2">
      <c r="AO1382" s="7"/>
    </row>
    <row r="1383" spans="41:41" ht="12.75" x14ac:dyDescent="0.2">
      <c r="AO1383" s="7"/>
    </row>
    <row r="1384" spans="41:41" ht="12.75" x14ac:dyDescent="0.2">
      <c r="AO1384" s="7"/>
    </row>
    <row r="1385" spans="41:41" ht="12.75" x14ac:dyDescent="0.2">
      <c r="AO1385" s="7"/>
    </row>
    <row r="1386" spans="41:41" ht="12.75" x14ac:dyDescent="0.2">
      <c r="AO1386" s="7"/>
    </row>
    <row r="1387" spans="41:41" ht="12.75" x14ac:dyDescent="0.2">
      <c r="AO1387" s="7"/>
    </row>
    <row r="1388" spans="41:41" ht="12.75" x14ac:dyDescent="0.2">
      <c r="AO1388" s="7"/>
    </row>
    <row r="1389" spans="41:41" ht="12.75" x14ac:dyDescent="0.2">
      <c r="AO1389" s="7"/>
    </row>
    <row r="1390" spans="41:41" ht="12.75" x14ac:dyDescent="0.2">
      <c r="AO1390" s="7"/>
    </row>
    <row r="1391" spans="41:41" ht="12.75" x14ac:dyDescent="0.2">
      <c r="AO1391" s="7"/>
    </row>
    <row r="1392" spans="41:41" ht="12.75" x14ac:dyDescent="0.2">
      <c r="AO1392" s="7"/>
    </row>
    <row r="1393" spans="41:41" ht="12.75" x14ac:dyDescent="0.2">
      <c r="AO1393" s="7"/>
    </row>
    <row r="1394" spans="41:41" ht="12.75" x14ac:dyDescent="0.2">
      <c r="AO1394" s="7"/>
    </row>
    <row r="1395" spans="41:41" ht="12.75" x14ac:dyDescent="0.2">
      <c r="AO1395" s="7"/>
    </row>
    <row r="1396" spans="41:41" ht="12.75" x14ac:dyDescent="0.2">
      <c r="AO1396" s="7"/>
    </row>
    <row r="1397" spans="41:41" ht="12.75" x14ac:dyDescent="0.2">
      <c r="AO1397" s="7"/>
    </row>
    <row r="1398" spans="41:41" ht="12.75" x14ac:dyDescent="0.2">
      <c r="AO1398" s="7"/>
    </row>
    <row r="1399" spans="41:41" ht="12.75" x14ac:dyDescent="0.2">
      <c r="AO1399" s="7"/>
    </row>
    <row r="1400" spans="41:41" ht="12.75" x14ac:dyDescent="0.2">
      <c r="AO1400" s="7"/>
    </row>
    <row r="1401" spans="41:41" ht="12.75" x14ac:dyDescent="0.2">
      <c r="AO1401" s="7"/>
    </row>
    <row r="1402" spans="41:41" ht="12.75" x14ac:dyDescent="0.2">
      <c r="AO1402" s="7"/>
    </row>
    <row r="1403" spans="41:41" ht="12.75" x14ac:dyDescent="0.2">
      <c r="AO1403" s="7"/>
    </row>
    <row r="1404" spans="41:41" ht="12.75" x14ac:dyDescent="0.2">
      <c r="AO1404" s="7"/>
    </row>
    <row r="1405" spans="41:41" ht="12.75" x14ac:dyDescent="0.2">
      <c r="AO1405" s="7"/>
    </row>
    <row r="1406" spans="41:41" ht="12.75" x14ac:dyDescent="0.2">
      <c r="AO1406" s="7"/>
    </row>
    <row r="1407" spans="41:41" ht="12.75" x14ac:dyDescent="0.2">
      <c r="AO1407" s="7"/>
    </row>
    <row r="1408" spans="41:41" ht="12.75" x14ac:dyDescent="0.2">
      <c r="AO1408" s="7"/>
    </row>
    <row r="1409" spans="41:41" ht="12.75" x14ac:dyDescent="0.2">
      <c r="AO1409" s="7"/>
    </row>
    <row r="1410" spans="41:41" ht="12.75" x14ac:dyDescent="0.2">
      <c r="AO1410" s="7"/>
    </row>
    <row r="1411" spans="41:41" ht="12.75" x14ac:dyDescent="0.2">
      <c r="AO1411" s="7"/>
    </row>
    <row r="1412" spans="41:41" ht="12.75" x14ac:dyDescent="0.2">
      <c r="AO1412" s="7"/>
    </row>
    <row r="1413" spans="41:41" ht="12.75" x14ac:dyDescent="0.2">
      <c r="AO1413" s="7"/>
    </row>
    <row r="1414" spans="41:41" ht="12.75" x14ac:dyDescent="0.2">
      <c r="AO1414" s="7"/>
    </row>
    <row r="1415" spans="41:41" ht="12.75" x14ac:dyDescent="0.2">
      <c r="AO1415" s="7"/>
    </row>
    <row r="1416" spans="41:41" ht="12.75" x14ac:dyDescent="0.2">
      <c r="AO1416" s="7"/>
    </row>
    <row r="1417" spans="41:41" ht="12.75" x14ac:dyDescent="0.2">
      <c r="AO1417" s="7"/>
    </row>
    <row r="1418" spans="41:41" ht="12.75" x14ac:dyDescent="0.2">
      <c r="AO1418" s="7"/>
    </row>
    <row r="1419" spans="41:41" ht="12.75" x14ac:dyDescent="0.2">
      <c r="AO1419" s="7"/>
    </row>
    <row r="1420" spans="41:41" ht="12.75" x14ac:dyDescent="0.2">
      <c r="AO1420" s="7"/>
    </row>
    <row r="1421" spans="41:41" ht="12.75" x14ac:dyDescent="0.2">
      <c r="AO1421" s="7"/>
    </row>
    <row r="1422" spans="41:41" ht="12.75" x14ac:dyDescent="0.2">
      <c r="AO1422" s="7"/>
    </row>
    <row r="1423" spans="41:41" ht="12.75" x14ac:dyDescent="0.2">
      <c r="AO1423" s="7"/>
    </row>
    <row r="1424" spans="41:41" ht="12.75" x14ac:dyDescent="0.2">
      <c r="AO1424" s="7"/>
    </row>
    <row r="1425" spans="41:41" ht="12.75" x14ac:dyDescent="0.2">
      <c r="AO1425" s="7"/>
    </row>
    <row r="1426" spans="41:41" ht="12.75" x14ac:dyDescent="0.2">
      <c r="AO1426" s="7"/>
    </row>
    <row r="1427" spans="41:41" ht="12.75" x14ac:dyDescent="0.2">
      <c r="AO1427" s="7"/>
    </row>
    <row r="1428" spans="41:41" ht="12.75" x14ac:dyDescent="0.2">
      <c r="AO1428" s="7"/>
    </row>
    <row r="1429" spans="41:41" ht="12.75" x14ac:dyDescent="0.2">
      <c r="AO1429" s="7"/>
    </row>
    <row r="1430" spans="41:41" ht="12.75" x14ac:dyDescent="0.2">
      <c r="AO1430" s="7"/>
    </row>
    <row r="1431" spans="41:41" ht="12.75" x14ac:dyDescent="0.2">
      <c r="AO1431" s="7"/>
    </row>
    <row r="1432" spans="41:41" ht="12.75" x14ac:dyDescent="0.2">
      <c r="AO1432" s="7"/>
    </row>
    <row r="1433" spans="41:41" ht="12.75" x14ac:dyDescent="0.2">
      <c r="AO1433" s="7"/>
    </row>
    <row r="1434" spans="41:41" ht="12.75" x14ac:dyDescent="0.2">
      <c r="AO1434" s="7"/>
    </row>
    <row r="1435" spans="41:41" ht="12.75" x14ac:dyDescent="0.2">
      <c r="AO1435" s="7"/>
    </row>
    <row r="1436" spans="41:41" ht="12.75" x14ac:dyDescent="0.2">
      <c r="AO1436" s="7"/>
    </row>
    <row r="1437" spans="41:41" ht="12.75" x14ac:dyDescent="0.2">
      <c r="AO1437" s="7"/>
    </row>
    <row r="1438" spans="41:41" ht="12.75" x14ac:dyDescent="0.2">
      <c r="AO1438" s="7"/>
    </row>
    <row r="1439" spans="41:41" ht="12.75" x14ac:dyDescent="0.2">
      <c r="AO1439" s="7"/>
    </row>
    <row r="1440" spans="41:41" ht="12.75" x14ac:dyDescent="0.2">
      <c r="AO1440" s="7"/>
    </row>
    <row r="1441" spans="41:41" ht="12.75" x14ac:dyDescent="0.2">
      <c r="AO1441" s="7"/>
    </row>
    <row r="1442" spans="41:41" ht="12.75" x14ac:dyDescent="0.2">
      <c r="AO1442" s="7"/>
    </row>
    <row r="1443" spans="41:41" ht="12.75" x14ac:dyDescent="0.2">
      <c r="AO1443" s="7"/>
    </row>
    <row r="1444" spans="41:41" ht="12.75" x14ac:dyDescent="0.2">
      <c r="AO1444" s="7"/>
    </row>
    <row r="1445" spans="41:41" ht="12.75" x14ac:dyDescent="0.2">
      <c r="AO1445" s="7"/>
    </row>
    <row r="1446" spans="41:41" ht="12.75" x14ac:dyDescent="0.2">
      <c r="AO1446" s="7"/>
    </row>
    <row r="1447" spans="41:41" ht="12.75" x14ac:dyDescent="0.2">
      <c r="AO1447" s="7"/>
    </row>
    <row r="1448" spans="41:41" ht="12.75" x14ac:dyDescent="0.2">
      <c r="AO1448" s="7"/>
    </row>
    <row r="1449" spans="41:41" ht="12.75" x14ac:dyDescent="0.2">
      <c r="AO1449" s="7"/>
    </row>
    <row r="1450" spans="41:41" ht="12.75" x14ac:dyDescent="0.2">
      <c r="AO1450" s="7"/>
    </row>
    <row r="1451" spans="41:41" ht="12.75" x14ac:dyDescent="0.2">
      <c r="AO1451" s="7"/>
    </row>
    <row r="1452" spans="41:41" ht="12.75" x14ac:dyDescent="0.2">
      <c r="AO1452" s="7"/>
    </row>
    <row r="1453" spans="41:41" ht="12.75" x14ac:dyDescent="0.2">
      <c r="AO1453" s="7"/>
    </row>
    <row r="1454" spans="41:41" ht="12.75" x14ac:dyDescent="0.2">
      <c r="AO1454" s="7"/>
    </row>
    <row r="1455" spans="41:41" ht="12.75" x14ac:dyDescent="0.2">
      <c r="AO1455" s="7"/>
    </row>
    <row r="1456" spans="41:41" ht="12.75" x14ac:dyDescent="0.2">
      <c r="AO1456" s="7"/>
    </row>
    <row r="1457" spans="41:41" ht="12.75" x14ac:dyDescent="0.2">
      <c r="AO1457" s="7"/>
    </row>
    <row r="1458" spans="41:41" ht="12.75" x14ac:dyDescent="0.2">
      <c r="AO1458" s="7"/>
    </row>
    <row r="1459" spans="41:41" ht="12.75" x14ac:dyDescent="0.2">
      <c r="AO1459" s="7"/>
    </row>
    <row r="1460" spans="41:41" ht="12.75" x14ac:dyDescent="0.2">
      <c r="AO1460" s="7"/>
    </row>
    <row r="1461" spans="41:41" ht="12.75" x14ac:dyDescent="0.2">
      <c r="AO1461" s="7"/>
    </row>
    <row r="1462" spans="41:41" ht="12.75" x14ac:dyDescent="0.2">
      <c r="AO1462" s="7"/>
    </row>
    <row r="1463" spans="41:41" ht="12.75" x14ac:dyDescent="0.2">
      <c r="AO1463" s="7"/>
    </row>
    <row r="1464" spans="41:41" ht="12.75" x14ac:dyDescent="0.2">
      <c r="AO1464" s="7"/>
    </row>
    <row r="1465" spans="41:41" ht="12.75" x14ac:dyDescent="0.2">
      <c r="AO1465" s="7"/>
    </row>
    <row r="1466" spans="41:41" ht="12.75" x14ac:dyDescent="0.2">
      <c r="AO1466" s="7"/>
    </row>
    <row r="1467" spans="41:41" ht="12.75" x14ac:dyDescent="0.2">
      <c r="AO1467" s="7"/>
    </row>
    <row r="1468" spans="41:41" ht="12.75" x14ac:dyDescent="0.2">
      <c r="AO1468" s="7"/>
    </row>
    <row r="1469" spans="41:41" ht="12.75" x14ac:dyDescent="0.2">
      <c r="AO1469" s="7"/>
    </row>
    <row r="1470" spans="41:41" ht="12.75" x14ac:dyDescent="0.2">
      <c r="AO1470" s="7"/>
    </row>
    <row r="1471" spans="41:41" ht="12.75" x14ac:dyDescent="0.2">
      <c r="AO1471" s="7"/>
    </row>
    <row r="1472" spans="41:41" ht="12.75" x14ac:dyDescent="0.2">
      <c r="AO1472" s="7"/>
    </row>
    <row r="1473" spans="41:41" ht="12.75" x14ac:dyDescent="0.2">
      <c r="AO1473" s="7"/>
    </row>
    <row r="1474" spans="41:41" ht="12.75" x14ac:dyDescent="0.2">
      <c r="AO1474" s="7"/>
    </row>
    <row r="1475" spans="41:41" ht="12.75" x14ac:dyDescent="0.2">
      <c r="AO1475" s="7"/>
    </row>
    <row r="1476" spans="41:41" ht="12.75" x14ac:dyDescent="0.2">
      <c r="AO1476" s="7"/>
    </row>
    <row r="1477" spans="41:41" ht="12.75" x14ac:dyDescent="0.2">
      <c r="AO1477" s="7"/>
    </row>
    <row r="1478" spans="41:41" ht="12.75" x14ac:dyDescent="0.2">
      <c r="AO1478" s="7"/>
    </row>
    <row r="1479" spans="41:41" ht="12.75" x14ac:dyDescent="0.2">
      <c r="AO1479" s="7"/>
    </row>
    <row r="1480" spans="41:41" ht="12.75" x14ac:dyDescent="0.2">
      <c r="AO1480" s="7"/>
    </row>
    <row r="1481" spans="41:41" ht="12.75" x14ac:dyDescent="0.2">
      <c r="AO1481" s="7"/>
    </row>
    <row r="1482" spans="41:41" ht="12.75" x14ac:dyDescent="0.2">
      <c r="AO1482" s="7"/>
    </row>
    <row r="1483" spans="41:41" ht="12.75" x14ac:dyDescent="0.2">
      <c r="AO1483" s="7"/>
    </row>
    <row r="1484" spans="41:41" ht="12.75" x14ac:dyDescent="0.2">
      <c r="AO1484" s="7"/>
    </row>
    <row r="1485" spans="41:41" ht="12.75" x14ac:dyDescent="0.2">
      <c r="AO1485" s="7"/>
    </row>
    <row r="1486" spans="41:41" ht="12.75" x14ac:dyDescent="0.2">
      <c r="AO1486" s="7"/>
    </row>
    <row r="1487" spans="41:41" ht="12.75" x14ac:dyDescent="0.2">
      <c r="AO1487" s="7"/>
    </row>
    <row r="1488" spans="41:41" ht="12.75" x14ac:dyDescent="0.2">
      <c r="AO1488" s="7"/>
    </row>
    <row r="1489" spans="41:41" ht="12.75" x14ac:dyDescent="0.2">
      <c r="AO1489" s="7"/>
    </row>
    <row r="1490" spans="41:41" ht="12.75" x14ac:dyDescent="0.2">
      <c r="AO1490" s="7"/>
    </row>
    <row r="1491" spans="41:41" ht="12.75" x14ac:dyDescent="0.2">
      <c r="AO1491" s="7"/>
    </row>
    <row r="1492" spans="41:41" ht="12.75" x14ac:dyDescent="0.2">
      <c r="AO1492" s="7"/>
    </row>
    <row r="1493" spans="41:41" ht="12.75" x14ac:dyDescent="0.2">
      <c r="AO1493" s="7"/>
    </row>
    <row r="1494" spans="41:41" ht="12.75" x14ac:dyDescent="0.2">
      <c r="AO1494" s="7"/>
    </row>
    <row r="1495" spans="41:41" ht="12.75" x14ac:dyDescent="0.2">
      <c r="AO1495" s="7"/>
    </row>
    <row r="1496" spans="41:41" ht="12.75" x14ac:dyDescent="0.2">
      <c r="AO1496" s="7"/>
    </row>
    <row r="1497" spans="41:41" ht="12.75" x14ac:dyDescent="0.2">
      <c r="AO1497" s="7"/>
    </row>
    <row r="1498" spans="41:41" ht="12.75" x14ac:dyDescent="0.2">
      <c r="AO1498" s="7"/>
    </row>
    <row r="1499" spans="41:41" ht="12.75" x14ac:dyDescent="0.2">
      <c r="AO1499" s="7"/>
    </row>
    <row r="1500" spans="41:41" ht="12.75" x14ac:dyDescent="0.2">
      <c r="AO1500" s="7"/>
    </row>
    <row r="1501" spans="41:41" ht="12.75" x14ac:dyDescent="0.2">
      <c r="AO1501" s="7"/>
    </row>
    <row r="1502" spans="41:41" ht="12.75" x14ac:dyDescent="0.2">
      <c r="AO1502" s="7"/>
    </row>
    <row r="1503" spans="41:41" ht="12.75" x14ac:dyDescent="0.2">
      <c r="AO1503" s="7"/>
    </row>
    <row r="1504" spans="41:41" ht="12.75" x14ac:dyDescent="0.2">
      <c r="AO1504" s="7"/>
    </row>
    <row r="1505" spans="41:41" ht="12.75" x14ac:dyDescent="0.2">
      <c r="AO1505" s="7"/>
    </row>
    <row r="1506" spans="41:41" ht="12.75" x14ac:dyDescent="0.2">
      <c r="AO1506" s="7"/>
    </row>
    <row r="1507" spans="41:41" ht="12.75" x14ac:dyDescent="0.2">
      <c r="AO1507" s="7"/>
    </row>
    <row r="1508" spans="41:41" ht="12.75" x14ac:dyDescent="0.2">
      <c r="AO1508" s="7"/>
    </row>
    <row r="1509" spans="41:41" ht="12.75" x14ac:dyDescent="0.2">
      <c r="AO1509" s="7"/>
    </row>
    <row r="1510" spans="41:41" ht="12.75" x14ac:dyDescent="0.2">
      <c r="AO1510" s="7"/>
    </row>
    <row r="1511" spans="41:41" ht="12.75" x14ac:dyDescent="0.2">
      <c r="AO1511" s="7"/>
    </row>
    <row r="1512" spans="41:41" ht="12.75" x14ac:dyDescent="0.2">
      <c r="AO1512" s="7"/>
    </row>
    <row r="1513" spans="41:41" ht="12.75" x14ac:dyDescent="0.2">
      <c r="AO1513" s="7"/>
    </row>
    <row r="1514" spans="41:41" ht="12.75" x14ac:dyDescent="0.2">
      <c r="AO1514" s="7"/>
    </row>
    <row r="1515" spans="41:41" ht="12.75" x14ac:dyDescent="0.2">
      <c r="AO1515" s="7"/>
    </row>
    <row r="1516" spans="41:41" ht="12.75" x14ac:dyDescent="0.2">
      <c r="AO1516" s="7"/>
    </row>
    <row r="1517" spans="41:41" ht="12.75" x14ac:dyDescent="0.2">
      <c r="AO1517" s="7"/>
    </row>
    <row r="1518" spans="41:41" ht="12.75" x14ac:dyDescent="0.2">
      <c r="AO1518" s="7"/>
    </row>
    <row r="1519" spans="41:41" ht="12.75" x14ac:dyDescent="0.2">
      <c r="AO1519" s="7"/>
    </row>
    <row r="1520" spans="41:41" ht="12.75" x14ac:dyDescent="0.2">
      <c r="AO1520" s="7"/>
    </row>
    <row r="1521" spans="41:41" ht="12.75" x14ac:dyDescent="0.2">
      <c r="AO1521" s="7"/>
    </row>
    <row r="1522" spans="41:41" ht="12.75" x14ac:dyDescent="0.2">
      <c r="AO1522" s="7"/>
    </row>
    <row r="1523" spans="41:41" ht="12.75" x14ac:dyDescent="0.2">
      <c r="AO1523" s="7"/>
    </row>
    <row r="1524" spans="41:41" ht="12.75" x14ac:dyDescent="0.2">
      <c r="AO1524" s="7"/>
    </row>
    <row r="1525" spans="41:41" ht="12.75" x14ac:dyDescent="0.2">
      <c r="AO1525" s="7"/>
    </row>
    <row r="1526" spans="41:41" ht="12.75" x14ac:dyDescent="0.2">
      <c r="AO1526" s="7"/>
    </row>
    <row r="1527" spans="41:41" ht="12.75" x14ac:dyDescent="0.2">
      <c r="AO1527" s="7"/>
    </row>
    <row r="1528" spans="41:41" ht="12.75" x14ac:dyDescent="0.2">
      <c r="AO1528" s="7"/>
    </row>
    <row r="1529" spans="41:41" ht="12.75" x14ac:dyDescent="0.2">
      <c r="AO1529" s="7"/>
    </row>
    <row r="1530" spans="41:41" ht="12.75" x14ac:dyDescent="0.2">
      <c r="AO1530" s="7"/>
    </row>
    <row r="1531" spans="41:41" ht="12.75" x14ac:dyDescent="0.2">
      <c r="AO1531" s="7"/>
    </row>
    <row r="1532" spans="41:41" ht="12.75" x14ac:dyDescent="0.2">
      <c r="AO1532" s="7"/>
    </row>
    <row r="1533" spans="41:41" ht="12.75" x14ac:dyDescent="0.2">
      <c r="AO1533" s="7"/>
    </row>
    <row r="1534" spans="41:41" ht="12.75" x14ac:dyDescent="0.2">
      <c r="AO1534" s="7"/>
    </row>
    <row r="1535" spans="41:41" ht="12.75" x14ac:dyDescent="0.2">
      <c r="AO1535" s="7"/>
    </row>
    <row r="1536" spans="41:41" ht="12.75" x14ac:dyDescent="0.2">
      <c r="AO1536" s="7"/>
    </row>
    <row r="1537" spans="41:41" ht="12.75" x14ac:dyDescent="0.2">
      <c r="AO1537" s="7"/>
    </row>
    <row r="1538" spans="41:41" ht="12.75" x14ac:dyDescent="0.2">
      <c r="AO1538" s="7"/>
    </row>
    <row r="1539" spans="41:41" ht="12.75" x14ac:dyDescent="0.2">
      <c r="AO1539" s="7"/>
    </row>
    <row r="1540" spans="41:41" ht="12.75" x14ac:dyDescent="0.2">
      <c r="AO1540" s="7"/>
    </row>
    <row r="1541" spans="41:41" ht="12.75" x14ac:dyDescent="0.2">
      <c r="AO1541" s="7"/>
    </row>
    <row r="1542" spans="41:41" ht="12.75" x14ac:dyDescent="0.2">
      <c r="AO1542" s="7"/>
    </row>
    <row r="1543" spans="41:41" ht="12.75" x14ac:dyDescent="0.2">
      <c r="AO1543" s="7"/>
    </row>
    <row r="1544" spans="41:41" ht="12.75" x14ac:dyDescent="0.2">
      <c r="AO1544" s="7"/>
    </row>
    <row r="1545" spans="41:41" ht="12.75" x14ac:dyDescent="0.2">
      <c r="AO1545" s="7"/>
    </row>
    <row r="1546" spans="41:41" ht="12.75" x14ac:dyDescent="0.2">
      <c r="AO1546" s="7"/>
    </row>
    <row r="1547" spans="41:41" ht="12.75" x14ac:dyDescent="0.2">
      <c r="AO1547" s="7"/>
    </row>
    <row r="1548" spans="41:41" ht="12.75" x14ac:dyDescent="0.2">
      <c r="AO1548" s="7"/>
    </row>
    <row r="1549" spans="41:41" ht="12.75" x14ac:dyDescent="0.2">
      <c r="AO1549" s="7"/>
    </row>
    <row r="1550" spans="41:41" ht="12.75" x14ac:dyDescent="0.2">
      <c r="AO1550" s="7"/>
    </row>
    <row r="1551" spans="41:41" ht="12.75" x14ac:dyDescent="0.2">
      <c r="AO1551" s="7"/>
    </row>
    <row r="1552" spans="41:41" ht="12.75" x14ac:dyDescent="0.2">
      <c r="AO1552" s="7"/>
    </row>
    <row r="1553" spans="41:41" ht="12.75" x14ac:dyDescent="0.2">
      <c r="AO1553" s="7"/>
    </row>
    <row r="1554" spans="41:41" ht="12.75" x14ac:dyDescent="0.2">
      <c r="AO1554" s="7"/>
    </row>
    <row r="1555" spans="41:41" ht="12.75" x14ac:dyDescent="0.2">
      <c r="AO1555" s="7"/>
    </row>
    <row r="1556" spans="41:41" ht="12.75" x14ac:dyDescent="0.2">
      <c r="AO1556" s="7"/>
    </row>
    <row r="1557" spans="41:41" ht="12.75" x14ac:dyDescent="0.2">
      <c r="AO1557" s="7"/>
    </row>
    <row r="1558" spans="41:41" ht="12.75" x14ac:dyDescent="0.2">
      <c r="AO1558" s="7"/>
    </row>
    <row r="1559" spans="41:41" ht="12.75" x14ac:dyDescent="0.2">
      <c r="AO1559" s="7"/>
    </row>
    <row r="1560" spans="41:41" ht="12.75" x14ac:dyDescent="0.2">
      <c r="AO1560" s="7"/>
    </row>
    <row r="1561" spans="41:41" ht="12.75" x14ac:dyDescent="0.2">
      <c r="AO1561" s="7"/>
    </row>
    <row r="1562" spans="41:41" ht="12.75" x14ac:dyDescent="0.2">
      <c r="AO1562" s="7"/>
    </row>
    <row r="1563" spans="41:41" ht="12.75" x14ac:dyDescent="0.2">
      <c r="AO1563" s="7"/>
    </row>
    <row r="1564" spans="41:41" ht="12.75" x14ac:dyDescent="0.2">
      <c r="AO1564" s="7"/>
    </row>
    <row r="1565" spans="41:41" ht="12.75" x14ac:dyDescent="0.2">
      <c r="AO1565" s="7"/>
    </row>
    <row r="1566" spans="41:41" ht="12.75" x14ac:dyDescent="0.2">
      <c r="AO1566" s="7"/>
    </row>
    <row r="1567" spans="41:41" ht="12.75" x14ac:dyDescent="0.2">
      <c r="AO1567" s="7"/>
    </row>
    <row r="1568" spans="41:41" ht="12.75" x14ac:dyDescent="0.2">
      <c r="AO1568" s="7"/>
    </row>
    <row r="1569" spans="41:41" ht="12.75" x14ac:dyDescent="0.2">
      <c r="AO1569" s="7"/>
    </row>
    <row r="1570" spans="41:41" ht="12.75" x14ac:dyDescent="0.2">
      <c r="AO1570" s="7"/>
    </row>
    <row r="1571" spans="41:41" ht="12.75" x14ac:dyDescent="0.2">
      <c r="AO1571" s="7"/>
    </row>
    <row r="1572" spans="41:41" ht="12.75" x14ac:dyDescent="0.2">
      <c r="AO1572" s="7"/>
    </row>
    <row r="1573" spans="41:41" ht="12.75" x14ac:dyDescent="0.2">
      <c r="AO1573" s="7"/>
    </row>
    <row r="1574" spans="41:41" ht="12.75" x14ac:dyDescent="0.2">
      <c r="AO1574" s="7"/>
    </row>
    <row r="1575" spans="41:41" ht="12.75" x14ac:dyDescent="0.2">
      <c r="AO1575" s="7"/>
    </row>
    <row r="1576" spans="41:41" ht="12.75" x14ac:dyDescent="0.2">
      <c r="AO1576" s="7"/>
    </row>
    <row r="1577" spans="41:41" ht="12.75" x14ac:dyDescent="0.2">
      <c r="AO1577" s="7"/>
    </row>
    <row r="1578" spans="41:41" ht="12.75" x14ac:dyDescent="0.2">
      <c r="AO1578" s="7"/>
    </row>
    <row r="1579" spans="41:41" ht="12.75" x14ac:dyDescent="0.2">
      <c r="AO1579" s="7"/>
    </row>
    <row r="1580" spans="41:41" ht="12.75" x14ac:dyDescent="0.2">
      <c r="AO1580" s="7"/>
    </row>
    <row r="1581" spans="41:41" ht="12.75" x14ac:dyDescent="0.2">
      <c r="AO1581" s="7"/>
    </row>
    <row r="1582" spans="41:41" ht="12.75" x14ac:dyDescent="0.2">
      <c r="AO1582" s="7"/>
    </row>
    <row r="1583" spans="41:41" ht="12.75" x14ac:dyDescent="0.2">
      <c r="AO1583" s="7"/>
    </row>
    <row r="1584" spans="41:41" ht="12.75" x14ac:dyDescent="0.2">
      <c r="AO1584" s="7"/>
    </row>
    <row r="1585" spans="41:41" ht="12.75" x14ac:dyDescent="0.2">
      <c r="AO1585" s="7"/>
    </row>
    <row r="1586" spans="41:41" ht="12.75" x14ac:dyDescent="0.2">
      <c r="AO1586" s="7"/>
    </row>
    <row r="1587" spans="41:41" ht="12.75" x14ac:dyDescent="0.2">
      <c r="AO1587" s="7"/>
    </row>
    <row r="1588" spans="41:41" ht="12.75" x14ac:dyDescent="0.2">
      <c r="AO1588" s="7"/>
    </row>
    <row r="1589" spans="41:41" ht="12.75" x14ac:dyDescent="0.2">
      <c r="AO1589" s="7"/>
    </row>
    <row r="1590" spans="41:41" ht="12.75" x14ac:dyDescent="0.2">
      <c r="AO1590" s="7"/>
    </row>
    <row r="1591" spans="41:41" ht="12.75" x14ac:dyDescent="0.2">
      <c r="AO1591" s="7"/>
    </row>
    <row r="1592" spans="41:41" ht="12.75" x14ac:dyDescent="0.2">
      <c r="AO1592" s="7"/>
    </row>
    <row r="1593" spans="41:41" ht="12.75" x14ac:dyDescent="0.2">
      <c r="AO1593" s="7"/>
    </row>
    <row r="1594" spans="41:41" ht="12.75" x14ac:dyDescent="0.2">
      <c r="AO1594" s="7"/>
    </row>
    <row r="1595" spans="41:41" ht="12.75" x14ac:dyDescent="0.2">
      <c r="AO1595" s="7"/>
    </row>
    <row r="1596" spans="41:41" ht="12.75" x14ac:dyDescent="0.2">
      <c r="AO1596" s="7"/>
    </row>
    <row r="1597" spans="41:41" ht="12.75" x14ac:dyDescent="0.2">
      <c r="AO1597" s="7"/>
    </row>
    <row r="1598" spans="41:41" ht="12.75" x14ac:dyDescent="0.2">
      <c r="AO1598" s="7"/>
    </row>
    <row r="1599" spans="41:41" ht="12.75" x14ac:dyDescent="0.2">
      <c r="AO1599" s="7"/>
    </row>
    <row r="1600" spans="41:41" ht="12.75" x14ac:dyDescent="0.2">
      <c r="AO1600" s="7"/>
    </row>
    <row r="1601" spans="41:41" ht="12.75" x14ac:dyDescent="0.2">
      <c r="AO1601" s="7"/>
    </row>
    <row r="1602" spans="41:41" ht="12.75" x14ac:dyDescent="0.2">
      <c r="AO1602" s="7"/>
    </row>
    <row r="1603" spans="41:41" ht="12.75" x14ac:dyDescent="0.2">
      <c r="AO1603" s="7"/>
    </row>
    <row r="1604" spans="41:41" ht="12.75" x14ac:dyDescent="0.2">
      <c r="AO1604" s="7"/>
    </row>
    <row r="1605" spans="41:41" ht="12.75" x14ac:dyDescent="0.2">
      <c r="AO1605" s="7"/>
    </row>
    <row r="1606" spans="41:41" ht="12.75" x14ac:dyDescent="0.2">
      <c r="AO1606" s="7"/>
    </row>
    <row r="1607" spans="41:41" ht="12.75" x14ac:dyDescent="0.2">
      <c r="AO1607" s="7"/>
    </row>
    <row r="1608" spans="41:41" ht="12.75" x14ac:dyDescent="0.2">
      <c r="AO1608" s="7"/>
    </row>
    <row r="1609" spans="41:41" ht="12.75" x14ac:dyDescent="0.2">
      <c r="AO1609" s="7"/>
    </row>
    <row r="1610" spans="41:41" ht="12.75" x14ac:dyDescent="0.2">
      <c r="AO1610" s="7"/>
    </row>
    <row r="1611" spans="41:41" ht="12.75" x14ac:dyDescent="0.2">
      <c r="AO1611" s="7"/>
    </row>
    <row r="1612" spans="41:41" ht="12.75" x14ac:dyDescent="0.2">
      <c r="AO1612" s="7"/>
    </row>
    <row r="1613" spans="41:41" ht="12.75" x14ac:dyDescent="0.2">
      <c r="AO1613" s="7"/>
    </row>
    <row r="1614" spans="41:41" ht="12.75" x14ac:dyDescent="0.2">
      <c r="AO1614" s="7"/>
    </row>
    <row r="1615" spans="41:41" ht="12.75" x14ac:dyDescent="0.2">
      <c r="AO1615" s="7"/>
    </row>
    <row r="1616" spans="41:41" ht="12.75" x14ac:dyDescent="0.2">
      <c r="AO1616" s="7"/>
    </row>
    <row r="1617" spans="41:41" ht="12.75" x14ac:dyDescent="0.2">
      <c r="AO1617" s="7"/>
    </row>
    <row r="1618" spans="41:41" ht="12.75" x14ac:dyDescent="0.2">
      <c r="AO1618" s="7"/>
    </row>
    <row r="1619" spans="41:41" ht="12.75" x14ac:dyDescent="0.2">
      <c r="AO1619" s="7"/>
    </row>
    <row r="1620" spans="41:41" ht="12.75" x14ac:dyDescent="0.2">
      <c r="AO1620" s="7"/>
    </row>
    <row r="1621" spans="41:41" ht="12.75" x14ac:dyDescent="0.2">
      <c r="AO1621" s="7"/>
    </row>
    <row r="1622" spans="41:41" ht="12.75" x14ac:dyDescent="0.2">
      <c r="AO1622" s="7"/>
    </row>
    <row r="1623" spans="41:41" ht="12.75" x14ac:dyDescent="0.2">
      <c r="AO1623" s="7"/>
    </row>
    <row r="1624" spans="41:41" ht="12.75" x14ac:dyDescent="0.2">
      <c r="AO1624" s="7"/>
    </row>
    <row r="1625" spans="41:41" ht="12.75" x14ac:dyDescent="0.2">
      <c r="AO1625" s="7"/>
    </row>
    <row r="1626" spans="41:41" ht="12.75" x14ac:dyDescent="0.2">
      <c r="AO1626" s="7"/>
    </row>
    <row r="1627" spans="41:41" ht="12.75" x14ac:dyDescent="0.2">
      <c r="AO1627" s="7"/>
    </row>
    <row r="1628" spans="41:41" ht="12.75" x14ac:dyDescent="0.2">
      <c r="AO1628" s="7"/>
    </row>
    <row r="1629" spans="41:41" ht="12.75" x14ac:dyDescent="0.2">
      <c r="AO1629" s="7"/>
    </row>
    <row r="1630" spans="41:41" ht="12.75" x14ac:dyDescent="0.2">
      <c r="AO1630" s="7"/>
    </row>
    <row r="1631" spans="41:41" ht="12.75" x14ac:dyDescent="0.2">
      <c r="AO1631" s="7"/>
    </row>
    <row r="1632" spans="41:41" ht="12.75" x14ac:dyDescent="0.2">
      <c r="AO1632" s="7"/>
    </row>
    <row r="1633" spans="41:41" ht="12.75" x14ac:dyDescent="0.2">
      <c r="AO1633" s="7"/>
    </row>
    <row r="1634" spans="41:41" ht="12.75" x14ac:dyDescent="0.2">
      <c r="AO1634" s="7"/>
    </row>
    <row r="1635" spans="41:41" ht="12.75" x14ac:dyDescent="0.2">
      <c r="AO1635" s="7"/>
    </row>
    <row r="1636" spans="41:41" ht="12.75" x14ac:dyDescent="0.2">
      <c r="AO1636" s="7"/>
    </row>
    <row r="1637" spans="41:41" ht="12.75" x14ac:dyDescent="0.2">
      <c r="AO1637" s="7"/>
    </row>
    <row r="1638" spans="41:41" ht="12.75" x14ac:dyDescent="0.2">
      <c r="AO1638" s="7"/>
    </row>
    <row r="1639" spans="41:41" ht="12.75" x14ac:dyDescent="0.2">
      <c r="AO1639" s="7"/>
    </row>
    <row r="1640" spans="41:41" ht="12.75" x14ac:dyDescent="0.2">
      <c r="AO1640" s="7"/>
    </row>
    <row r="1641" spans="41:41" ht="12.75" x14ac:dyDescent="0.2">
      <c r="AO1641" s="7"/>
    </row>
    <row r="1642" spans="41:41" ht="12.75" x14ac:dyDescent="0.2">
      <c r="AO1642" s="7"/>
    </row>
    <row r="1643" spans="41:41" ht="12.75" x14ac:dyDescent="0.2">
      <c r="AO1643" s="7"/>
    </row>
    <row r="1644" spans="41:41" ht="12.75" x14ac:dyDescent="0.2">
      <c r="AO1644" s="7"/>
    </row>
    <row r="1645" spans="41:41" ht="12.75" x14ac:dyDescent="0.2">
      <c r="AO1645" s="7"/>
    </row>
    <row r="1646" spans="41:41" ht="12.75" x14ac:dyDescent="0.2">
      <c r="AO1646" s="7"/>
    </row>
    <row r="1647" spans="41:41" ht="12.75" x14ac:dyDescent="0.2">
      <c r="AO1647" s="7"/>
    </row>
    <row r="1648" spans="41:41" ht="12.75" x14ac:dyDescent="0.2">
      <c r="AO1648" s="7"/>
    </row>
    <row r="1649" spans="41:41" ht="12.75" x14ac:dyDescent="0.2">
      <c r="AO1649" s="7"/>
    </row>
    <row r="1650" spans="41:41" ht="12.75" x14ac:dyDescent="0.2">
      <c r="AO1650" s="7"/>
    </row>
    <row r="1651" spans="41:41" ht="12.75" x14ac:dyDescent="0.2">
      <c r="AO1651" s="7"/>
    </row>
    <row r="1652" spans="41:41" ht="12.75" x14ac:dyDescent="0.2">
      <c r="AO1652" s="7"/>
    </row>
    <row r="1653" spans="41:41" ht="12.75" x14ac:dyDescent="0.2">
      <c r="AO1653" s="7"/>
    </row>
    <row r="1654" spans="41:41" ht="12.75" x14ac:dyDescent="0.2">
      <c r="AO1654" s="7"/>
    </row>
    <row r="1655" spans="41:41" ht="12.75" x14ac:dyDescent="0.2">
      <c r="AO1655" s="7"/>
    </row>
    <row r="1656" spans="41:41" ht="12.75" x14ac:dyDescent="0.2">
      <c r="AO1656" s="7"/>
    </row>
    <row r="1657" spans="41:41" ht="12.75" x14ac:dyDescent="0.2">
      <c r="AO1657" s="7"/>
    </row>
    <row r="1658" spans="41:41" ht="12.75" x14ac:dyDescent="0.2">
      <c r="AO1658" s="7"/>
    </row>
    <row r="1659" spans="41:41" ht="12.75" x14ac:dyDescent="0.2">
      <c r="AO1659" s="7"/>
    </row>
    <row r="1660" spans="41:41" ht="12.75" x14ac:dyDescent="0.2">
      <c r="AO1660" s="7"/>
    </row>
    <row r="1661" spans="41:41" ht="12.75" x14ac:dyDescent="0.2">
      <c r="AO1661" s="7"/>
    </row>
    <row r="1662" spans="41:41" ht="12.75" x14ac:dyDescent="0.2">
      <c r="AO1662" s="7"/>
    </row>
    <row r="1663" spans="41:41" ht="12.75" x14ac:dyDescent="0.2">
      <c r="AO1663" s="7"/>
    </row>
    <row r="1664" spans="41:41" ht="12.75" x14ac:dyDescent="0.2">
      <c r="AO1664" s="7"/>
    </row>
    <row r="1665" spans="41:41" ht="12.75" x14ac:dyDescent="0.2">
      <c r="AO1665" s="7"/>
    </row>
    <row r="1666" spans="41:41" ht="12.75" x14ac:dyDescent="0.2">
      <c r="AO1666" s="7"/>
    </row>
    <row r="1667" spans="41:41" ht="12.75" x14ac:dyDescent="0.2">
      <c r="AO1667" s="7"/>
    </row>
    <row r="1668" spans="41:41" ht="12.75" x14ac:dyDescent="0.2">
      <c r="AO1668" s="7"/>
    </row>
    <row r="1669" spans="41:41" ht="12.75" x14ac:dyDescent="0.2">
      <c r="AO1669" s="7"/>
    </row>
    <row r="1670" spans="41:41" ht="12.75" x14ac:dyDescent="0.2">
      <c r="AO1670" s="7"/>
    </row>
    <row r="1671" spans="41:41" ht="12.75" x14ac:dyDescent="0.2">
      <c r="AO1671" s="7"/>
    </row>
    <row r="1672" spans="41:41" ht="12.75" x14ac:dyDescent="0.2">
      <c r="AO1672" s="7"/>
    </row>
    <row r="1673" spans="41:41" ht="12.75" x14ac:dyDescent="0.2">
      <c r="AO1673" s="7"/>
    </row>
    <row r="1674" spans="41:41" ht="12.75" x14ac:dyDescent="0.2">
      <c r="AO1674" s="7"/>
    </row>
    <row r="1675" spans="41:41" ht="12.75" x14ac:dyDescent="0.2">
      <c r="AO1675" s="7"/>
    </row>
    <row r="1676" spans="41:41" ht="12.75" x14ac:dyDescent="0.2">
      <c r="AO1676" s="7"/>
    </row>
    <row r="1677" spans="41:41" ht="12.75" x14ac:dyDescent="0.2">
      <c r="AO1677" s="7"/>
    </row>
    <row r="1678" spans="41:41" ht="12.75" x14ac:dyDescent="0.2">
      <c r="AO1678" s="7"/>
    </row>
    <row r="1679" spans="41:41" ht="12.75" x14ac:dyDescent="0.2">
      <c r="AO1679" s="7"/>
    </row>
    <row r="1680" spans="41:41" ht="12.75" x14ac:dyDescent="0.2">
      <c r="AO1680" s="7"/>
    </row>
    <row r="1681" spans="41:41" ht="12.75" x14ac:dyDescent="0.2">
      <c r="AO1681" s="7"/>
    </row>
    <row r="1682" spans="41:41" ht="12.75" x14ac:dyDescent="0.2">
      <c r="AO1682" s="7"/>
    </row>
    <row r="1683" spans="41:41" ht="12.75" x14ac:dyDescent="0.2">
      <c r="AO1683" s="7"/>
    </row>
    <row r="1684" spans="41:41" ht="12.75" x14ac:dyDescent="0.2">
      <c r="AO1684" s="7"/>
    </row>
    <row r="1685" spans="41:41" ht="12.75" x14ac:dyDescent="0.2">
      <c r="AO1685" s="7"/>
    </row>
    <row r="1686" spans="41:41" ht="12.75" x14ac:dyDescent="0.2">
      <c r="AO1686" s="7"/>
    </row>
    <row r="1687" spans="41:41" ht="12.75" x14ac:dyDescent="0.2">
      <c r="AO1687" s="7"/>
    </row>
    <row r="1688" spans="41:41" ht="12.75" x14ac:dyDescent="0.2">
      <c r="AO1688" s="7"/>
    </row>
    <row r="1689" spans="41:41" ht="12.75" x14ac:dyDescent="0.2">
      <c r="AO1689" s="7"/>
    </row>
    <row r="1690" spans="41:41" ht="12.75" x14ac:dyDescent="0.2">
      <c r="AO1690" s="7"/>
    </row>
    <row r="1691" spans="41:41" ht="12.75" x14ac:dyDescent="0.2">
      <c r="AO1691" s="7"/>
    </row>
    <row r="1692" spans="41:41" ht="12.75" x14ac:dyDescent="0.2">
      <c r="AO1692" s="7"/>
    </row>
    <row r="1693" spans="41:41" ht="12.75" x14ac:dyDescent="0.2">
      <c r="AO1693" s="7"/>
    </row>
    <row r="1694" spans="41:41" ht="12.75" x14ac:dyDescent="0.2">
      <c r="AO1694" s="7"/>
    </row>
    <row r="1695" spans="41:41" ht="12.75" x14ac:dyDescent="0.2">
      <c r="AO1695" s="7"/>
    </row>
    <row r="1696" spans="41:41" ht="12.75" x14ac:dyDescent="0.2">
      <c r="AO1696" s="7"/>
    </row>
    <row r="1697" spans="41:41" ht="12.75" x14ac:dyDescent="0.2">
      <c r="AO1697" s="7"/>
    </row>
    <row r="1698" spans="41:41" ht="12.75" x14ac:dyDescent="0.2">
      <c r="AO1698" s="7"/>
    </row>
    <row r="1699" spans="41:41" ht="12.75" x14ac:dyDescent="0.2">
      <c r="AO1699" s="7"/>
    </row>
    <row r="1700" spans="41:41" ht="12.75" x14ac:dyDescent="0.2">
      <c r="AO1700" s="7"/>
    </row>
    <row r="1701" spans="41:41" ht="12.75" x14ac:dyDescent="0.2">
      <c r="AO1701" s="7"/>
    </row>
    <row r="1702" spans="41:41" ht="12.75" x14ac:dyDescent="0.2">
      <c r="AO1702" s="7"/>
    </row>
    <row r="1703" spans="41:41" ht="12.75" x14ac:dyDescent="0.2">
      <c r="AO1703" s="7"/>
    </row>
    <row r="1704" spans="41:41" ht="12.75" x14ac:dyDescent="0.2">
      <c r="AO1704" s="7"/>
    </row>
    <row r="1705" spans="41:41" ht="12.75" x14ac:dyDescent="0.2">
      <c r="AO1705" s="7"/>
    </row>
    <row r="1706" spans="41:41" ht="12.75" x14ac:dyDescent="0.2">
      <c r="AO1706" s="7"/>
    </row>
    <row r="1707" spans="41:41" ht="12.75" x14ac:dyDescent="0.2">
      <c r="AO1707" s="7"/>
    </row>
    <row r="1708" spans="41:41" ht="12.75" x14ac:dyDescent="0.2">
      <c r="AO1708" s="7"/>
    </row>
    <row r="1709" spans="41:41" ht="12.75" x14ac:dyDescent="0.2">
      <c r="AO1709" s="7"/>
    </row>
    <row r="1710" spans="41:41" ht="12.75" x14ac:dyDescent="0.2">
      <c r="AO1710" s="7"/>
    </row>
    <row r="1711" spans="41:41" ht="12.75" x14ac:dyDescent="0.2">
      <c r="AO1711" s="7"/>
    </row>
    <row r="1712" spans="41:41" ht="12.75" x14ac:dyDescent="0.2">
      <c r="AO1712" s="7"/>
    </row>
    <row r="1713" spans="41:41" ht="12.75" x14ac:dyDescent="0.2">
      <c r="AO1713" s="7"/>
    </row>
    <row r="1714" spans="41:41" ht="12.75" x14ac:dyDescent="0.2">
      <c r="AO1714" s="7"/>
    </row>
    <row r="1715" spans="41:41" ht="12.75" x14ac:dyDescent="0.2">
      <c r="AO1715" s="7"/>
    </row>
    <row r="1716" spans="41:41" ht="12.75" x14ac:dyDescent="0.2">
      <c r="AO1716" s="7"/>
    </row>
    <row r="1717" spans="41:41" ht="12.75" x14ac:dyDescent="0.2">
      <c r="AO1717" s="7"/>
    </row>
    <row r="1718" spans="41:41" ht="12.75" x14ac:dyDescent="0.2">
      <c r="AO1718" s="7"/>
    </row>
    <row r="1719" spans="41:41" ht="12.75" x14ac:dyDescent="0.2">
      <c r="AO1719" s="7"/>
    </row>
    <row r="1720" spans="41:41" ht="12.75" x14ac:dyDescent="0.2">
      <c r="AO1720" s="7"/>
    </row>
    <row r="1721" spans="41:41" ht="12.75" x14ac:dyDescent="0.2">
      <c r="AO1721" s="7"/>
    </row>
    <row r="1722" spans="41:41" ht="12.75" x14ac:dyDescent="0.2">
      <c r="AO1722" s="7"/>
    </row>
    <row r="1723" spans="41:41" ht="12.75" x14ac:dyDescent="0.2">
      <c r="AO1723" s="7"/>
    </row>
    <row r="1724" spans="41:41" ht="12.75" x14ac:dyDescent="0.2">
      <c r="AO1724" s="7"/>
    </row>
    <row r="1725" spans="41:41" ht="12.75" x14ac:dyDescent="0.2">
      <c r="AO1725" s="7"/>
    </row>
    <row r="1726" spans="41:41" ht="12.75" x14ac:dyDescent="0.2">
      <c r="AO1726" s="7"/>
    </row>
    <row r="1727" spans="41:41" ht="12.75" x14ac:dyDescent="0.2">
      <c r="AO1727" s="7"/>
    </row>
    <row r="1728" spans="41:41" ht="12.75" x14ac:dyDescent="0.2">
      <c r="AO1728" s="7"/>
    </row>
    <row r="1729" spans="41:41" ht="12.75" x14ac:dyDescent="0.2">
      <c r="AO1729" s="7"/>
    </row>
    <row r="1730" spans="41:41" ht="12.75" x14ac:dyDescent="0.2">
      <c r="AO1730" s="7"/>
    </row>
    <row r="1731" spans="41:41" ht="12.75" x14ac:dyDescent="0.2">
      <c r="AO1731" s="7"/>
    </row>
    <row r="1732" spans="41:41" ht="12.75" x14ac:dyDescent="0.2">
      <c r="AO1732" s="7"/>
    </row>
    <row r="1733" spans="41:41" ht="12.75" x14ac:dyDescent="0.2">
      <c r="AO1733" s="7"/>
    </row>
    <row r="1734" spans="41:41" ht="12.75" x14ac:dyDescent="0.2">
      <c r="AO1734" s="7"/>
    </row>
    <row r="1735" spans="41:41" ht="12.75" x14ac:dyDescent="0.2">
      <c r="AO1735" s="7"/>
    </row>
    <row r="1736" spans="41:41" ht="12.75" x14ac:dyDescent="0.2">
      <c r="AO1736" s="7"/>
    </row>
    <row r="1737" spans="41:41" ht="12.75" x14ac:dyDescent="0.2">
      <c r="AO1737" s="7"/>
    </row>
    <row r="1738" spans="41:41" ht="12.75" x14ac:dyDescent="0.2">
      <c r="AO1738" s="7"/>
    </row>
    <row r="1739" spans="41:41" ht="12.75" x14ac:dyDescent="0.2">
      <c r="AO1739" s="7"/>
    </row>
    <row r="1740" spans="41:41" ht="12.75" x14ac:dyDescent="0.2">
      <c r="AO1740" s="7"/>
    </row>
    <row r="1741" spans="41:41" ht="12.75" x14ac:dyDescent="0.2">
      <c r="AO1741" s="7"/>
    </row>
    <row r="1742" spans="41:41" ht="12.75" x14ac:dyDescent="0.2">
      <c r="AO1742" s="7"/>
    </row>
    <row r="1743" spans="41:41" ht="12.75" x14ac:dyDescent="0.2">
      <c r="AO1743" s="7"/>
    </row>
    <row r="1744" spans="41:41" ht="12.75" x14ac:dyDescent="0.2">
      <c r="AO1744" s="7"/>
    </row>
    <row r="1745" spans="41:41" ht="12.75" x14ac:dyDescent="0.2">
      <c r="AO1745" s="7"/>
    </row>
    <row r="1746" spans="41:41" ht="12.75" x14ac:dyDescent="0.2">
      <c r="AO1746" s="7"/>
    </row>
    <row r="1747" spans="41:41" ht="12.75" x14ac:dyDescent="0.2">
      <c r="AO1747" s="7"/>
    </row>
    <row r="1748" spans="41:41" ht="12.75" x14ac:dyDescent="0.2">
      <c r="AO1748" s="7"/>
    </row>
    <row r="1749" spans="41:41" ht="12.75" x14ac:dyDescent="0.2">
      <c r="AO1749" s="7"/>
    </row>
    <row r="1750" spans="41:41" ht="12.75" x14ac:dyDescent="0.2">
      <c r="AO1750" s="7"/>
    </row>
    <row r="1751" spans="41:41" ht="12.75" x14ac:dyDescent="0.2">
      <c r="AO1751" s="7"/>
    </row>
    <row r="1752" spans="41:41" ht="12.75" x14ac:dyDescent="0.2">
      <c r="AO1752" s="7"/>
    </row>
    <row r="1753" spans="41:41" ht="12.75" x14ac:dyDescent="0.2">
      <c r="AO1753" s="7"/>
    </row>
    <row r="1754" spans="41:41" ht="12.75" x14ac:dyDescent="0.2">
      <c r="AO1754" s="7"/>
    </row>
    <row r="1755" spans="41:41" ht="12.75" x14ac:dyDescent="0.2">
      <c r="AO1755" s="7"/>
    </row>
    <row r="1756" spans="41:41" ht="12.75" x14ac:dyDescent="0.2">
      <c r="AO1756" s="7"/>
    </row>
    <row r="1757" spans="41:41" ht="12.75" x14ac:dyDescent="0.2">
      <c r="AO1757" s="7"/>
    </row>
    <row r="1758" spans="41:41" ht="12.75" x14ac:dyDescent="0.2">
      <c r="AO1758" s="7"/>
    </row>
    <row r="1759" spans="41:41" ht="12.75" x14ac:dyDescent="0.2">
      <c r="AO1759" s="7"/>
    </row>
    <row r="1760" spans="41:41" ht="12.75" x14ac:dyDescent="0.2">
      <c r="AO1760" s="7"/>
    </row>
    <row r="1761" spans="41:41" ht="12.75" x14ac:dyDescent="0.2">
      <c r="AO1761" s="7"/>
    </row>
    <row r="1762" spans="41:41" ht="12.75" x14ac:dyDescent="0.2">
      <c r="AO1762" s="7"/>
    </row>
    <row r="1763" spans="41:41" ht="12.75" x14ac:dyDescent="0.2">
      <c r="AO1763" s="7"/>
    </row>
    <row r="1764" spans="41:41" ht="12.75" x14ac:dyDescent="0.2">
      <c r="AO1764" s="7"/>
    </row>
    <row r="1765" spans="41:41" ht="12.75" x14ac:dyDescent="0.2">
      <c r="AO1765" s="7"/>
    </row>
    <row r="1766" spans="41:41" ht="12.75" x14ac:dyDescent="0.2">
      <c r="AO1766" s="7"/>
    </row>
    <row r="1767" spans="41:41" ht="12.75" x14ac:dyDescent="0.2">
      <c r="AO1767" s="7"/>
    </row>
    <row r="1768" spans="41:41" ht="12.75" x14ac:dyDescent="0.2">
      <c r="AO1768" s="7"/>
    </row>
    <row r="1769" spans="41:41" ht="12.75" x14ac:dyDescent="0.2">
      <c r="AO1769" s="7"/>
    </row>
    <row r="1770" spans="41:41" ht="12.75" x14ac:dyDescent="0.2">
      <c r="AO1770" s="7"/>
    </row>
    <row r="1771" spans="41:41" ht="12.75" x14ac:dyDescent="0.2">
      <c r="AO1771" s="7"/>
    </row>
    <row r="1772" spans="41:41" ht="12.75" x14ac:dyDescent="0.2">
      <c r="AO1772" s="7"/>
    </row>
    <row r="1773" spans="41:41" ht="12.75" x14ac:dyDescent="0.2">
      <c r="AO1773" s="7"/>
    </row>
    <row r="1774" spans="41:41" ht="12.75" x14ac:dyDescent="0.2">
      <c r="AO1774" s="7"/>
    </row>
    <row r="1775" spans="41:41" ht="12.75" x14ac:dyDescent="0.2">
      <c r="AO1775" s="7"/>
    </row>
    <row r="1776" spans="41:41" ht="12.75" x14ac:dyDescent="0.2">
      <c r="AO1776" s="7"/>
    </row>
    <row r="1777" spans="41:41" ht="12.75" x14ac:dyDescent="0.2">
      <c r="AO1777" s="7"/>
    </row>
    <row r="1778" spans="41:41" ht="12.75" x14ac:dyDescent="0.2">
      <c r="AO1778" s="7"/>
    </row>
    <row r="1779" spans="41:41" ht="12.75" x14ac:dyDescent="0.2">
      <c r="AO1779" s="7"/>
    </row>
    <row r="1780" spans="41:41" ht="12.75" x14ac:dyDescent="0.2">
      <c r="AO1780" s="7"/>
    </row>
    <row r="1781" spans="41:41" ht="12.75" x14ac:dyDescent="0.2">
      <c r="AO1781" s="7"/>
    </row>
    <row r="1782" spans="41:41" ht="12.75" x14ac:dyDescent="0.2">
      <c r="AO1782" s="7"/>
    </row>
    <row r="1783" spans="41:41" ht="12.75" x14ac:dyDescent="0.2">
      <c r="AO1783" s="7"/>
    </row>
    <row r="1784" spans="41:41" ht="12.75" x14ac:dyDescent="0.2">
      <c r="AO1784" s="7"/>
    </row>
    <row r="1785" spans="41:41" ht="12.75" x14ac:dyDescent="0.2">
      <c r="AO1785" s="7"/>
    </row>
    <row r="1786" spans="41:41" ht="12.75" x14ac:dyDescent="0.2">
      <c r="AO1786" s="7"/>
    </row>
    <row r="1787" spans="41:41" ht="12.75" x14ac:dyDescent="0.2">
      <c r="AO1787" s="7"/>
    </row>
    <row r="1788" spans="41:41" ht="12.75" x14ac:dyDescent="0.2">
      <c r="AO1788" s="7"/>
    </row>
    <row r="1789" spans="41:41" ht="12.75" x14ac:dyDescent="0.2">
      <c r="AO1789" s="7"/>
    </row>
    <row r="1790" spans="41:41" ht="12.75" x14ac:dyDescent="0.2">
      <c r="AO1790" s="7"/>
    </row>
    <row r="1791" spans="41:41" ht="12.75" x14ac:dyDescent="0.2">
      <c r="AO1791" s="7"/>
    </row>
    <row r="1792" spans="41:41" ht="12.75" x14ac:dyDescent="0.2">
      <c r="AO1792" s="7"/>
    </row>
    <row r="1793" spans="41:41" ht="12.75" x14ac:dyDescent="0.2">
      <c r="AO1793" s="7"/>
    </row>
    <row r="1794" spans="41:41" ht="12.75" x14ac:dyDescent="0.2">
      <c r="AO1794" s="7"/>
    </row>
    <row r="1795" spans="41:41" ht="12.75" x14ac:dyDescent="0.2">
      <c r="AO1795" s="7"/>
    </row>
    <row r="1796" spans="41:41" ht="12.75" x14ac:dyDescent="0.2">
      <c r="AO1796" s="7"/>
    </row>
    <row r="1797" spans="41:41" ht="12.75" x14ac:dyDescent="0.2">
      <c r="AO1797" s="7"/>
    </row>
    <row r="1798" spans="41:41" ht="12.75" x14ac:dyDescent="0.2">
      <c r="AO1798" s="7"/>
    </row>
    <row r="1799" spans="41:41" ht="12.75" x14ac:dyDescent="0.2">
      <c r="AO1799" s="7"/>
    </row>
    <row r="1800" spans="41:41" ht="12.75" x14ac:dyDescent="0.2">
      <c r="AO1800" s="7"/>
    </row>
    <row r="1801" spans="41:41" ht="12.75" x14ac:dyDescent="0.2">
      <c r="AO1801" s="7"/>
    </row>
    <row r="1802" spans="41:41" ht="12.75" x14ac:dyDescent="0.2">
      <c r="AO1802" s="7"/>
    </row>
    <row r="1803" spans="41:41" ht="12.75" x14ac:dyDescent="0.2">
      <c r="AO1803" s="7"/>
    </row>
    <row r="1804" spans="41:41" ht="12.75" x14ac:dyDescent="0.2">
      <c r="AO1804" s="7"/>
    </row>
    <row r="1805" spans="41:41" ht="12.75" x14ac:dyDescent="0.2">
      <c r="AO1805" s="7"/>
    </row>
    <row r="1806" spans="41:41" ht="12.75" x14ac:dyDescent="0.2">
      <c r="AO1806" s="7"/>
    </row>
    <row r="1807" spans="41:41" ht="12.75" x14ac:dyDescent="0.2">
      <c r="AO1807" s="7"/>
    </row>
    <row r="1808" spans="41:41" ht="12.75" x14ac:dyDescent="0.2">
      <c r="AO1808" s="7"/>
    </row>
    <row r="1809" spans="41:41" ht="12.75" x14ac:dyDescent="0.2">
      <c r="AO1809" s="7"/>
    </row>
    <row r="1810" spans="41:41" ht="12.75" x14ac:dyDescent="0.2">
      <c r="AO1810" s="7"/>
    </row>
    <row r="1811" spans="41:41" ht="12.75" x14ac:dyDescent="0.2">
      <c r="AO1811" s="7"/>
    </row>
    <row r="1812" spans="41:41" ht="12.75" x14ac:dyDescent="0.2">
      <c r="AO1812" s="7"/>
    </row>
    <row r="1813" spans="41:41" ht="12.75" x14ac:dyDescent="0.2">
      <c r="AO1813" s="7"/>
    </row>
    <row r="1814" spans="41:41" ht="12.75" x14ac:dyDescent="0.2">
      <c r="AO1814" s="7"/>
    </row>
    <row r="1815" spans="41:41" ht="12.75" x14ac:dyDescent="0.2">
      <c r="AO1815" s="7"/>
    </row>
    <row r="1816" spans="41:41" ht="12.75" x14ac:dyDescent="0.2">
      <c r="AO1816" s="7"/>
    </row>
    <row r="1817" spans="41:41" ht="12.75" x14ac:dyDescent="0.2">
      <c r="AO1817" s="7"/>
    </row>
    <row r="1818" spans="41:41" ht="12.75" x14ac:dyDescent="0.2">
      <c r="AO1818" s="7"/>
    </row>
    <row r="1819" spans="41:41" ht="12.75" x14ac:dyDescent="0.2">
      <c r="AO1819" s="7"/>
    </row>
    <row r="1820" spans="41:41" ht="12.75" x14ac:dyDescent="0.2">
      <c r="AO1820" s="7"/>
    </row>
    <row r="1821" spans="41:41" ht="12.75" x14ac:dyDescent="0.2">
      <c r="AO1821" s="7"/>
    </row>
    <row r="1822" spans="41:41" ht="12.75" x14ac:dyDescent="0.2">
      <c r="AO1822" s="7"/>
    </row>
    <row r="1823" spans="41:41" ht="12.75" x14ac:dyDescent="0.2">
      <c r="AO1823" s="7"/>
    </row>
    <row r="1824" spans="41:41" ht="12.75" x14ac:dyDescent="0.2">
      <c r="AO1824" s="7"/>
    </row>
    <row r="1825" spans="41:41" ht="12.75" x14ac:dyDescent="0.2">
      <c r="AO1825" s="7"/>
    </row>
    <row r="1826" spans="41:41" ht="12.75" x14ac:dyDescent="0.2">
      <c r="AO1826" s="7"/>
    </row>
    <row r="1827" spans="41:41" ht="12.75" x14ac:dyDescent="0.2">
      <c r="AO1827" s="7"/>
    </row>
    <row r="1828" spans="41:41" ht="12.75" x14ac:dyDescent="0.2">
      <c r="AO1828" s="7"/>
    </row>
    <row r="1829" spans="41:41" ht="12.75" x14ac:dyDescent="0.2">
      <c r="AO1829" s="7"/>
    </row>
    <row r="1830" spans="41:41" ht="12.75" x14ac:dyDescent="0.2">
      <c r="AO1830" s="7"/>
    </row>
    <row r="1831" spans="41:41" ht="12.75" x14ac:dyDescent="0.2">
      <c r="AO1831" s="7"/>
    </row>
    <row r="1832" spans="41:41" ht="12.75" x14ac:dyDescent="0.2">
      <c r="AO1832" s="7"/>
    </row>
    <row r="1833" spans="41:41" ht="12.75" x14ac:dyDescent="0.2">
      <c r="AO1833" s="7"/>
    </row>
    <row r="1834" spans="41:41" ht="12.75" x14ac:dyDescent="0.2">
      <c r="AO1834" s="7"/>
    </row>
    <row r="1835" spans="41:41" ht="12.75" x14ac:dyDescent="0.2">
      <c r="AO1835" s="7"/>
    </row>
    <row r="1836" spans="41:41" ht="12.75" x14ac:dyDescent="0.2">
      <c r="AO1836" s="7"/>
    </row>
    <row r="1837" spans="41:41" ht="12.75" x14ac:dyDescent="0.2">
      <c r="AO1837" s="7"/>
    </row>
    <row r="1838" spans="41:41" ht="12.75" x14ac:dyDescent="0.2">
      <c r="AO1838" s="7"/>
    </row>
    <row r="1839" spans="41:41" ht="12.75" x14ac:dyDescent="0.2">
      <c r="AO1839" s="7"/>
    </row>
    <row r="1840" spans="41:41" ht="12.75" x14ac:dyDescent="0.2">
      <c r="AO1840" s="7"/>
    </row>
    <row r="1841" spans="41:41" ht="12.75" x14ac:dyDescent="0.2">
      <c r="AO1841" s="7"/>
    </row>
    <row r="1842" spans="41:41" ht="12.75" x14ac:dyDescent="0.2">
      <c r="AO1842" s="7"/>
    </row>
    <row r="1843" spans="41:41" ht="12.75" x14ac:dyDescent="0.2">
      <c r="AO1843" s="7"/>
    </row>
    <row r="1844" spans="41:41" ht="12.75" x14ac:dyDescent="0.2">
      <c r="AO1844" s="7"/>
    </row>
    <row r="1845" spans="41:41" ht="12.75" x14ac:dyDescent="0.2">
      <c r="AO1845" s="7"/>
    </row>
    <row r="1846" spans="41:41" ht="12.75" x14ac:dyDescent="0.2">
      <c r="AO1846" s="7"/>
    </row>
    <row r="1847" spans="41:41" ht="12.75" x14ac:dyDescent="0.2">
      <c r="AO1847" s="7"/>
    </row>
    <row r="1848" spans="41:41" ht="12.75" x14ac:dyDescent="0.2">
      <c r="AO1848" s="7"/>
    </row>
    <row r="1849" spans="41:41" ht="12.75" x14ac:dyDescent="0.2">
      <c r="AO1849" s="7"/>
    </row>
    <row r="1850" spans="41:41" ht="12.75" x14ac:dyDescent="0.2">
      <c r="AO1850" s="7"/>
    </row>
    <row r="1851" spans="41:41" ht="12.75" x14ac:dyDescent="0.2">
      <c r="AO1851" s="7"/>
    </row>
    <row r="1852" spans="41:41" ht="12.75" x14ac:dyDescent="0.2">
      <c r="AO1852" s="7"/>
    </row>
    <row r="1853" spans="41:41" ht="12.75" x14ac:dyDescent="0.2">
      <c r="AO1853" s="7"/>
    </row>
    <row r="1854" spans="41:41" ht="12.75" x14ac:dyDescent="0.2">
      <c r="AO1854" s="7"/>
    </row>
    <row r="1855" spans="41:41" ht="12.75" x14ac:dyDescent="0.2">
      <c r="AO1855" s="7"/>
    </row>
    <row r="1856" spans="41:41" ht="12.75" x14ac:dyDescent="0.2">
      <c r="AO1856" s="7"/>
    </row>
    <row r="1857" spans="41:41" ht="12.75" x14ac:dyDescent="0.2">
      <c r="AO1857" s="7"/>
    </row>
    <row r="1858" spans="41:41" ht="12.75" x14ac:dyDescent="0.2">
      <c r="AO1858" s="7"/>
    </row>
    <row r="1859" spans="41:41" ht="12.75" x14ac:dyDescent="0.2">
      <c r="AO1859" s="7"/>
    </row>
    <row r="1860" spans="41:41" ht="12.75" x14ac:dyDescent="0.2">
      <c r="AO1860" s="7"/>
    </row>
    <row r="1861" spans="41:41" ht="12.75" x14ac:dyDescent="0.2">
      <c r="AO1861" s="7"/>
    </row>
    <row r="1862" spans="41:41" ht="12.75" x14ac:dyDescent="0.2">
      <c r="AO1862" s="7"/>
    </row>
    <row r="1863" spans="41:41" ht="12.75" x14ac:dyDescent="0.2">
      <c r="AO1863" s="7"/>
    </row>
    <row r="1864" spans="41:41" ht="12.75" x14ac:dyDescent="0.2">
      <c r="AO1864" s="7"/>
    </row>
    <row r="1865" spans="41:41" ht="12.75" x14ac:dyDescent="0.2">
      <c r="AO1865" s="7"/>
    </row>
    <row r="1866" spans="41:41" ht="12.75" x14ac:dyDescent="0.2">
      <c r="AO1866" s="7"/>
    </row>
    <row r="1867" spans="41:41" ht="12.75" x14ac:dyDescent="0.2">
      <c r="AO1867" s="7"/>
    </row>
    <row r="1868" spans="41:41" ht="12.75" x14ac:dyDescent="0.2">
      <c r="AO1868" s="7"/>
    </row>
    <row r="1869" spans="41:41" ht="12.75" x14ac:dyDescent="0.2">
      <c r="AO1869" s="7"/>
    </row>
    <row r="1870" spans="41:41" ht="12.75" x14ac:dyDescent="0.2">
      <c r="AO1870" s="7"/>
    </row>
    <row r="1871" spans="41:41" ht="12.75" x14ac:dyDescent="0.2">
      <c r="AO1871" s="7"/>
    </row>
    <row r="1872" spans="41:41" ht="12.75" x14ac:dyDescent="0.2">
      <c r="AO1872" s="7"/>
    </row>
    <row r="1873" spans="41:41" ht="12.75" x14ac:dyDescent="0.2">
      <c r="AO1873" s="7"/>
    </row>
    <row r="1874" spans="41:41" ht="12.75" x14ac:dyDescent="0.2">
      <c r="AO1874" s="7"/>
    </row>
    <row r="1875" spans="41:41" ht="12.75" x14ac:dyDescent="0.2">
      <c r="AO1875" s="7"/>
    </row>
    <row r="1876" spans="41:41" ht="12.75" x14ac:dyDescent="0.2">
      <c r="AO1876" s="7"/>
    </row>
    <row r="1877" spans="41:41" ht="12.75" x14ac:dyDescent="0.2">
      <c r="AO1877" s="7"/>
    </row>
    <row r="1878" spans="41:41" ht="12.75" x14ac:dyDescent="0.2">
      <c r="AO1878" s="7"/>
    </row>
    <row r="1879" spans="41:41" ht="12.75" x14ac:dyDescent="0.2">
      <c r="AO1879" s="7"/>
    </row>
    <row r="1880" spans="41:41" ht="12.75" x14ac:dyDescent="0.2">
      <c r="AO1880" s="7"/>
    </row>
    <row r="1881" spans="41:41" ht="12.75" x14ac:dyDescent="0.2">
      <c r="AO1881" s="7"/>
    </row>
    <row r="1882" spans="41:41" ht="12.75" x14ac:dyDescent="0.2">
      <c r="AO1882" s="7"/>
    </row>
    <row r="1883" spans="41:41" ht="12.75" x14ac:dyDescent="0.2">
      <c r="AO1883" s="7"/>
    </row>
    <row r="1884" spans="41:41" ht="12.75" x14ac:dyDescent="0.2">
      <c r="AO1884" s="7"/>
    </row>
    <row r="1885" spans="41:41" ht="12.75" x14ac:dyDescent="0.2">
      <c r="AO1885" s="7"/>
    </row>
    <row r="1886" spans="41:41" ht="12.75" x14ac:dyDescent="0.2">
      <c r="AO1886" s="7"/>
    </row>
    <row r="1887" spans="41:41" ht="12.75" x14ac:dyDescent="0.2">
      <c r="AO1887" s="7"/>
    </row>
    <row r="1888" spans="41:41" ht="12.75" x14ac:dyDescent="0.2">
      <c r="AO1888" s="7"/>
    </row>
    <row r="1889" spans="41:41" ht="12.75" x14ac:dyDescent="0.2">
      <c r="AO1889" s="7"/>
    </row>
    <row r="1890" spans="41:41" ht="12.75" x14ac:dyDescent="0.2">
      <c r="AO1890" s="7"/>
    </row>
    <row r="1891" spans="41:41" ht="12.75" x14ac:dyDescent="0.2">
      <c r="AO1891" s="7"/>
    </row>
    <row r="1892" spans="41:41" ht="12.75" x14ac:dyDescent="0.2">
      <c r="AO1892" s="7"/>
    </row>
    <row r="1893" spans="41:41" ht="12.75" x14ac:dyDescent="0.2">
      <c r="AO1893" s="7"/>
    </row>
    <row r="1894" spans="41:41" ht="12.75" x14ac:dyDescent="0.2">
      <c r="AO1894" s="7"/>
    </row>
    <row r="1895" spans="41:41" ht="12.75" x14ac:dyDescent="0.2">
      <c r="AO1895" s="7"/>
    </row>
    <row r="1896" spans="41:41" ht="12.75" x14ac:dyDescent="0.2">
      <c r="AO1896" s="7"/>
    </row>
    <row r="1897" spans="41:41" ht="12.75" x14ac:dyDescent="0.2">
      <c r="AO1897" s="7"/>
    </row>
    <row r="1898" spans="41:41" ht="12.75" x14ac:dyDescent="0.2">
      <c r="AO1898" s="7"/>
    </row>
    <row r="1899" spans="41:41" ht="12.75" x14ac:dyDescent="0.2">
      <c r="AO1899" s="7"/>
    </row>
    <row r="1900" spans="41:41" ht="12.75" x14ac:dyDescent="0.2">
      <c r="AO1900" s="7"/>
    </row>
    <row r="1901" spans="41:41" ht="12.75" x14ac:dyDescent="0.2">
      <c r="AO1901" s="7"/>
    </row>
    <row r="1902" spans="41:41" ht="12.75" x14ac:dyDescent="0.2">
      <c r="AO1902" s="7"/>
    </row>
    <row r="1903" spans="41:41" ht="12.75" x14ac:dyDescent="0.2">
      <c r="AO1903" s="7"/>
    </row>
    <row r="1904" spans="41:41" ht="12.75" x14ac:dyDescent="0.2">
      <c r="AO1904" s="7"/>
    </row>
    <row r="1905" spans="41:41" ht="12.75" x14ac:dyDescent="0.2">
      <c r="AO1905" s="7"/>
    </row>
    <row r="1906" spans="41:41" ht="12.75" x14ac:dyDescent="0.2">
      <c r="AO1906" s="7"/>
    </row>
    <row r="1907" spans="41:41" ht="12.75" x14ac:dyDescent="0.2">
      <c r="AO1907" s="7"/>
    </row>
    <row r="1908" spans="41:41" ht="12.75" x14ac:dyDescent="0.2">
      <c r="AO1908" s="7"/>
    </row>
    <row r="1909" spans="41:41" ht="12.75" x14ac:dyDescent="0.2">
      <c r="AO1909" s="7"/>
    </row>
    <row r="1910" spans="41:41" ht="12.75" x14ac:dyDescent="0.2">
      <c r="AO1910" s="7"/>
    </row>
    <row r="1911" spans="41:41" ht="12.75" x14ac:dyDescent="0.2">
      <c r="AO1911" s="7"/>
    </row>
    <row r="1912" spans="41:41" ht="12.75" x14ac:dyDescent="0.2">
      <c r="AO1912" s="7"/>
    </row>
    <row r="1913" spans="41:41" ht="12.75" x14ac:dyDescent="0.2">
      <c r="AO1913" s="7"/>
    </row>
    <row r="1914" spans="41:41" ht="12.75" x14ac:dyDescent="0.2">
      <c r="AO1914" s="7"/>
    </row>
    <row r="1915" spans="41:41" ht="12.75" x14ac:dyDescent="0.2">
      <c r="AO1915" s="7"/>
    </row>
    <row r="1916" spans="41:41" ht="12.75" x14ac:dyDescent="0.2">
      <c r="AO1916" s="7"/>
    </row>
    <row r="1917" spans="41:41" ht="12.75" x14ac:dyDescent="0.2">
      <c r="AO1917" s="7"/>
    </row>
    <row r="1918" spans="41:41" ht="12.75" x14ac:dyDescent="0.2">
      <c r="AO1918" s="7"/>
    </row>
    <row r="1919" spans="41:41" ht="12.75" x14ac:dyDescent="0.2">
      <c r="AO1919" s="7"/>
    </row>
    <row r="1920" spans="41:41" ht="12.75" x14ac:dyDescent="0.2">
      <c r="AO1920" s="7"/>
    </row>
    <row r="1921" spans="41:41" ht="12.75" x14ac:dyDescent="0.2">
      <c r="AO1921" s="7"/>
    </row>
    <row r="1922" spans="41:41" ht="12.75" x14ac:dyDescent="0.2">
      <c r="AO1922" s="7"/>
    </row>
    <row r="1923" spans="41:41" ht="12.75" x14ac:dyDescent="0.2">
      <c r="AO1923" s="7"/>
    </row>
    <row r="1924" spans="41:41" ht="12.75" x14ac:dyDescent="0.2">
      <c r="AO1924" s="7"/>
    </row>
    <row r="1925" spans="41:41" ht="12.75" x14ac:dyDescent="0.2">
      <c r="AO1925" s="7"/>
    </row>
    <row r="1926" spans="41:41" ht="12.75" x14ac:dyDescent="0.2">
      <c r="AO1926" s="7"/>
    </row>
    <row r="1927" spans="41:41" ht="12.75" x14ac:dyDescent="0.2">
      <c r="AO1927" s="7"/>
    </row>
    <row r="1928" spans="41:41" ht="12.75" x14ac:dyDescent="0.2">
      <c r="AO1928" s="7"/>
    </row>
    <row r="1929" spans="41:41" ht="12.75" x14ac:dyDescent="0.2">
      <c r="AO1929" s="7"/>
    </row>
    <row r="1930" spans="41:41" ht="12.75" x14ac:dyDescent="0.2">
      <c r="AO1930" s="7"/>
    </row>
    <row r="1931" spans="41:41" ht="12.75" x14ac:dyDescent="0.2">
      <c r="AO1931" s="7"/>
    </row>
    <row r="1932" spans="41:41" ht="12.75" x14ac:dyDescent="0.2">
      <c r="AO1932" s="7"/>
    </row>
    <row r="1933" spans="41:41" ht="12.75" x14ac:dyDescent="0.2">
      <c r="AO1933" s="7"/>
    </row>
    <row r="1934" spans="41:41" ht="12.75" x14ac:dyDescent="0.2">
      <c r="AO1934" s="7"/>
    </row>
    <row r="1935" spans="41:41" ht="12.75" x14ac:dyDescent="0.2">
      <c r="AO1935" s="7"/>
    </row>
    <row r="1936" spans="41:41" ht="12.75" x14ac:dyDescent="0.2">
      <c r="AO1936" s="7"/>
    </row>
    <row r="1937" spans="41:41" ht="12.75" x14ac:dyDescent="0.2">
      <c r="AO1937" s="7"/>
    </row>
    <row r="1938" spans="41:41" ht="12.75" x14ac:dyDescent="0.2">
      <c r="AO1938" s="7"/>
    </row>
    <row r="1939" spans="41:41" ht="12.75" x14ac:dyDescent="0.2">
      <c r="AO1939" s="7"/>
    </row>
    <row r="1940" spans="41:41" ht="12.75" x14ac:dyDescent="0.2">
      <c r="AO1940" s="7"/>
    </row>
    <row r="1941" spans="41:41" ht="12.75" x14ac:dyDescent="0.2">
      <c r="AO1941" s="7"/>
    </row>
    <row r="1942" spans="41:41" ht="12.75" x14ac:dyDescent="0.2">
      <c r="AO1942" s="7"/>
    </row>
    <row r="1943" spans="41:41" ht="12.75" x14ac:dyDescent="0.2">
      <c r="AO1943" s="7"/>
    </row>
    <row r="1944" spans="41:41" ht="12.75" x14ac:dyDescent="0.2">
      <c r="AO1944" s="7"/>
    </row>
    <row r="1945" spans="41:41" ht="12.75" x14ac:dyDescent="0.2">
      <c r="AO1945" s="7"/>
    </row>
    <row r="1946" spans="41:41" ht="12.75" x14ac:dyDescent="0.2">
      <c r="AO1946" s="7"/>
    </row>
    <row r="1947" spans="41:41" ht="12.75" x14ac:dyDescent="0.2">
      <c r="AO1947" s="7"/>
    </row>
    <row r="1948" spans="41:41" ht="12.75" x14ac:dyDescent="0.2">
      <c r="AO1948" s="7"/>
    </row>
    <row r="1949" spans="41:41" ht="12.75" x14ac:dyDescent="0.2">
      <c r="AO1949" s="7"/>
    </row>
    <row r="1950" spans="41:41" ht="12.75" x14ac:dyDescent="0.2">
      <c r="AO1950" s="7"/>
    </row>
    <row r="1951" spans="41:41" ht="12.75" x14ac:dyDescent="0.2">
      <c r="AO1951" s="7"/>
    </row>
    <row r="1952" spans="41:41" ht="12.75" x14ac:dyDescent="0.2">
      <c r="AO1952" s="7"/>
    </row>
    <row r="1953" spans="41:41" ht="12.75" x14ac:dyDescent="0.2">
      <c r="AO1953" s="7"/>
    </row>
    <row r="1954" spans="41:41" ht="12.75" x14ac:dyDescent="0.2">
      <c r="AO1954" s="7"/>
    </row>
    <row r="1955" spans="41:41" ht="12.75" x14ac:dyDescent="0.2">
      <c r="AO1955" s="7"/>
    </row>
    <row r="1956" spans="41:41" ht="12.75" x14ac:dyDescent="0.2">
      <c r="AO1956" s="7"/>
    </row>
    <row r="1957" spans="41:41" ht="12.75" x14ac:dyDescent="0.2">
      <c r="AO1957" s="7"/>
    </row>
    <row r="1958" spans="41:41" ht="12.75" x14ac:dyDescent="0.2">
      <c r="AO1958" s="7"/>
    </row>
    <row r="1959" spans="41:41" ht="12.75" x14ac:dyDescent="0.2">
      <c r="AO1959" s="7"/>
    </row>
    <row r="1960" spans="41:41" ht="12.75" x14ac:dyDescent="0.2">
      <c r="AO1960" s="7"/>
    </row>
    <row r="1961" spans="41:41" ht="12.75" x14ac:dyDescent="0.2">
      <c r="AO1961" s="7"/>
    </row>
    <row r="1962" spans="41:41" ht="12.75" x14ac:dyDescent="0.2">
      <c r="AO1962" s="7"/>
    </row>
    <row r="1963" spans="41:41" ht="12.75" x14ac:dyDescent="0.2">
      <c r="AO1963" s="7"/>
    </row>
    <row r="1964" spans="41:41" ht="12.75" x14ac:dyDescent="0.2">
      <c r="AO1964" s="7"/>
    </row>
    <row r="1965" spans="41:41" ht="12.75" x14ac:dyDescent="0.2">
      <c r="AO1965" s="7"/>
    </row>
    <row r="1966" spans="41:41" ht="12.75" x14ac:dyDescent="0.2">
      <c r="AO1966" s="7"/>
    </row>
    <row r="1967" spans="41:41" ht="12.75" x14ac:dyDescent="0.2">
      <c r="AO1967" s="7"/>
    </row>
    <row r="1968" spans="41:41" ht="12.75" x14ac:dyDescent="0.2">
      <c r="AO1968" s="7"/>
    </row>
    <row r="1969" spans="41:41" ht="12.75" x14ac:dyDescent="0.2">
      <c r="AO1969" s="7"/>
    </row>
    <row r="1970" spans="41:41" ht="12.75" x14ac:dyDescent="0.2">
      <c r="AO1970" s="7"/>
    </row>
    <row r="1971" spans="41:41" ht="12.75" x14ac:dyDescent="0.2">
      <c r="AO1971" s="7"/>
    </row>
    <row r="1972" spans="41:41" ht="12.75" x14ac:dyDescent="0.2">
      <c r="AO1972" s="7"/>
    </row>
    <row r="1973" spans="41:41" ht="12.75" x14ac:dyDescent="0.2">
      <c r="AO1973" s="7"/>
    </row>
    <row r="1974" spans="41:41" ht="12.75" x14ac:dyDescent="0.2">
      <c r="AO1974" s="7"/>
    </row>
    <row r="1975" spans="41:41" ht="12.75" x14ac:dyDescent="0.2">
      <c r="AO1975" s="7"/>
    </row>
    <row r="1976" spans="41:41" ht="12.75" x14ac:dyDescent="0.2">
      <c r="AO1976" s="7"/>
    </row>
    <row r="1977" spans="41:41" ht="12.75" x14ac:dyDescent="0.2">
      <c r="AO1977" s="7"/>
    </row>
    <row r="1978" spans="41:41" ht="12.75" x14ac:dyDescent="0.2">
      <c r="AO1978" s="7"/>
    </row>
    <row r="1979" spans="41:41" ht="12.75" x14ac:dyDescent="0.2">
      <c r="AO1979" s="7"/>
    </row>
    <row r="1980" spans="41:41" ht="12.75" x14ac:dyDescent="0.2">
      <c r="AO1980" s="7"/>
    </row>
    <row r="1981" spans="41:41" ht="12.75" x14ac:dyDescent="0.2">
      <c r="AO1981" s="7"/>
    </row>
    <row r="1982" spans="41:41" ht="12.75" x14ac:dyDescent="0.2">
      <c r="AO1982" s="7"/>
    </row>
    <row r="1983" spans="41:41" ht="12.75" x14ac:dyDescent="0.2">
      <c r="AO1983" s="7"/>
    </row>
    <row r="1984" spans="41:41" ht="12.75" x14ac:dyDescent="0.2">
      <c r="AO1984" s="7"/>
    </row>
    <row r="1985" spans="41:41" ht="12.75" x14ac:dyDescent="0.2">
      <c r="AO1985" s="7"/>
    </row>
    <row r="1986" spans="41:41" ht="12.75" x14ac:dyDescent="0.2">
      <c r="AO1986" s="7"/>
    </row>
    <row r="1987" spans="41:41" ht="12.75" x14ac:dyDescent="0.2">
      <c r="AO1987" s="7"/>
    </row>
    <row r="1988" spans="41:41" ht="12.75" x14ac:dyDescent="0.2">
      <c r="AO1988" s="7"/>
    </row>
    <row r="1989" spans="41:41" ht="12.75" x14ac:dyDescent="0.2">
      <c r="AO1989" s="7"/>
    </row>
    <row r="1990" spans="41:41" ht="12.75" x14ac:dyDescent="0.2">
      <c r="AO1990" s="7"/>
    </row>
    <row r="1991" spans="41:41" ht="12.75" x14ac:dyDescent="0.2">
      <c r="AO1991" s="7"/>
    </row>
    <row r="1992" spans="41:41" ht="12.75" x14ac:dyDescent="0.2">
      <c r="AO1992" s="7"/>
    </row>
    <row r="1993" spans="41:41" ht="12.75" x14ac:dyDescent="0.2">
      <c r="AO1993" s="7"/>
    </row>
    <row r="1994" spans="41:41" ht="12.75" x14ac:dyDescent="0.2">
      <c r="AO1994" s="7"/>
    </row>
    <row r="1995" spans="41:41" ht="12.75" x14ac:dyDescent="0.2">
      <c r="AO1995" s="7"/>
    </row>
    <row r="1996" spans="41:41" ht="12.75" x14ac:dyDescent="0.2">
      <c r="AO1996" s="7"/>
    </row>
    <row r="1997" spans="41:41" ht="12.75" x14ac:dyDescent="0.2">
      <c r="AO1997" s="7"/>
    </row>
    <row r="1998" spans="41:41" ht="12.75" x14ac:dyDescent="0.2">
      <c r="AO1998" s="7"/>
    </row>
    <row r="1999" spans="41:41" ht="12.75" x14ac:dyDescent="0.2">
      <c r="AO1999" s="7"/>
    </row>
    <row r="2000" spans="41:41" ht="12.75" x14ac:dyDescent="0.2">
      <c r="AO2000" s="7"/>
    </row>
    <row r="2001" spans="41:41" ht="12.75" x14ac:dyDescent="0.2">
      <c r="AO2001" s="7"/>
    </row>
    <row r="2002" spans="41:41" ht="12.75" x14ac:dyDescent="0.2">
      <c r="AO2002" s="7"/>
    </row>
    <row r="2003" spans="41:41" ht="12.75" x14ac:dyDescent="0.2">
      <c r="AO2003" s="7"/>
    </row>
    <row r="2004" spans="41:41" ht="12.75" x14ac:dyDescent="0.2">
      <c r="AO2004" s="7"/>
    </row>
    <row r="2005" spans="41:41" ht="12.75" x14ac:dyDescent="0.2">
      <c r="AO2005" s="7"/>
    </row>
    <row r="2006" spans="41:41" ht="12.75" x14ac:dyDescent="0.2">
      <c r="AO2006" s="7"/>
    </row>
    <row r="2007" spans="41:41" ht="12.75" x14ac:dyDescent="0.2">
      <c r="AO2007" s="7"/>
    </row>
    <row r="2008" spans="41:41" ht="12.75" x14ac:dyDescent="0.2">
      <c r="AO2008" s="7"/>
    </row>
    <row r="2009" spans="41:41" ht="12.75" x14ac:dyDescent="0.2">
      <c r="AO2009" s="7"/>
    </row>
    <row r="2010" spans="41:41" ht="12.75" x14ac:dyDescent="0.2">
      <c r="AO2010" s="7"/>
    </row>
    <row r="2011" spans="41:41" ht="12.75" x14ac:dyDescent="0.2">
      <c r="AO2011" s="7"/>
    </row>
    <row r="2012" spans="41:41" ht="12.75" x14ac:dyDescent="0.2">
      <c r="AO2012" s="7"/>
    </row>
    <row r="2013" spans="41:41" ht="12.75" x14ac:dyDescent="0.2">
      <c r="AO2013" s="7"/>
    </row>
    <row r="2014" spans="41:41" ht="12.75" x14ac:dyDescent="0.2">
      <c r="AO2014" s="7"/>
    </row>
    <row r="2015" spans="41:41" ht="12.75" x14ac:dyDescent="0.2">
      <c r="AO2015" s="7"/>
    </row>
    <row r="2016" spans="41:41" ht="12.75" x14ac:dyDescent="0.2">
      <c r="AO2016" s="7"/>
    </row>
    <row r="2017" spans="41:41" ht="12.75" x14ac:dyDescent="0.2">
      <c r="AO2017" s="7"/>
    </row>
    <row r="2018" spans="41:41" ht="12.75" x14ac:dyDescent="0.2">
      <c r="AO2018" s="7"/>
    </row>
    <row r="2019" spans="41:41" ht="12.75" x14ac:dyDescent="0.2">
      <c r="AO2019" s="7"/>
    </row>
    <row r="2020" spans="41:41" ht="12.75" x14ac:dyDescent="0.2">
      <c r="AO2020" s="7"/>
    </row>
    <row r="2021" spans="41:41" ht="12.75" x14ac:dyDescent="0.2">
      <c r="AO2021" s="7"/>
    </row>
    <row r="2022" spans="41:41" ht="12.75" x14ac:dyDescent="0.2">
      <c r="AO2022" s="7"/>
    </row>
    <row r="2023" spans="41:41" ht="12.75" x14ac:dyDescent="0.2">
      <c r="AO2023" s="7"/>
    </row>
    <row r="2024" spans="41:41" ht="12.75" x14ac:dyDescent="0.2">
      <c r="AO2024" s="7"/>
    </row>
    <row r="2025" spans="41:41" ht="12.75" x14ac:dyDescent="0.2">
      <c r="AO2025" s="7"/>
    </row>
    <row r="2026" spans="41:41" ht="12.75" x14ac:dyDescent="0.2">
      <c r="AO2026" s="7"/>
    </row>
    <row r="2027" spans="41:41" ht="12.75" x14ac:dyDescent="0.2">
      <c r="AO2027" s="7"/>
    </row>
    <row r="2028" spans="41:41" ht="12.75" x14ac:dyDescent="0.2">
      <c r="AO2028" s="7"/>
    </row>
    <row r="2029" spans="41:41" ht="12.75" x14ac:dyDescent="0.2">
      <c r="AO2029" s="7"/>
    </row>
    <row r="2030" spans="41:41" ht="12.75" x14ac:dyDescent="0.2">
      <c r="AO2030" s="7"/>
    </row>
    <row r="2031" spans="41:41" ht="12.75" x14ac:dyDescent="0.2">
      <c r="AO2031" s="7"/>
    </row>
    <row r="2032" spans="41:41" ht="12.75" x14ac:dyDescent="0.2">
      <c r="AO2032" s="7"/>
    </row>
    <row r="2033" spans="41:41" ht="12.75" x14ac:dyDescent="0.2">
      <c r="AO2033" s="7"/>
    </row>
    <row r="2034" spans="41:41" ht="12.75" x14ac:dyDescent="0.2">
      <c r="AO2034" s="7"/>
    </row>
    <row r="2035" spans="41:41" ht="12.75" x14ac:dyDescent="0.2">
      <c r="AO2035" s="7"/>
    </row>
    <row r="2036" spans="41:41" ht="12.75" x14ac:dyDescent="0.2">
      <c r="AO2036" s="7"/>
    </row>
    <row r="2037" spans="41:41" ht="12.75" x14ac:dyDescent="0.2">
      <c r="AO2037" s="7"/>
    </row>
    <row r="2038" spans="41:41" ht="12.75" x14ac:dyDescent="0.2">
      <c r="AO2038" s="7"/>
    </row>
    <row r="2039" spans="41:41" ht="12.75" x14ac:dyDescent="0.2">
      <c r="AO2039" s="7"/>
    </row>
    <row r="2040" spans="41:41" ht="12.75" x14ac:dyDescent="0.2">
      <c r="AO2040" s="7"/>
    </row>
    <row r="2041" spans="41:41" ht="12.75" x14ac:dyDescent="0.2">
      <c r="AO2041" s="7"/>
    </row>
    <row r="2042" spans="41:41" ht="12.75" x14ac:dyDescent="0.2">
      <c r="AO2042" s="7"/>
    </row>
    <row r="2043" spans="41:41" ht="12.75" x14ac:dyDescent="0.2">
      <c r="AO2043" s="7"/>
    </row>
    <row r="2044" spans="41:41" ht="12.75" x14ac:dyDescent="0.2">
      <c r="AO2044" s="7"/>
    </row>
    <row r="2045" spans="41:41" ht="12.75" x14ac:dyDescent="0.2">
      <c r="AO2045" s="7"/>
    </row>
    <row r="2046" spans="41:41" ht="12.75" x14ac:dyDescent="0.2">
      <c r="AO2046" s="7"/>
    </row>
    <row r="2047" spans="41:41" ht="12.75" x14ac:dyDescent="0.2">
      <c r="AO2047" s="7"/>
    </row>
    <row r="2048" spans="41:41" ht="12.75" x14ac:dyDescent="0.2">
      <c r="AO2048" s="7"/>
    </row>
    <row r="2049" spans="41:41" ht="12.75" x14ac:dyDescent="0.2">
      <c r="AO2049" s="7"/>
    </row>
    <row r="2050" spans="41:41" ht="12.75" x14ac:dyDescent="0.2">
      <c r="AO2050" s="7"/>
    </row>
    <row r="2051" spans="41:41" ht="12.75" x14ac:dyDescent="0.2">
      <c r="AO2051" s="7"/>
    </row>
    <row r="2052" spans="41:41" ht="12.75" x14ac:dyDescent="0.2">
      <c r="AO2052" s="7"/>
    </row>
    <row r="2053" spans="41:41" ht="12.75" x14ac:dyDescent="0.2">
      <c r="AO2053" s="7"/>
    </row>
    <row r="2054" spans="41:41" ht="12.75" x14ac:dyDescent="0.2">
      <c r="AO2054" s="7"/>
    </row>
    <row r="2055" spans="41:41" ht="12.75" x14ac:dyDescent="0.2">
      <c r="AO2055" s="7"/>
    </row>
    <row r="2056" spans="41:41" ht="12.75" x14ac:dyDescent="0.2">
      <c r="AO2056" s="7"/>
    </row>
    <row r="2057" spans="41:41" ht="12.75" x14ac:dyDescent="0.2">
      <c r="AO2057" s="7"/>
    </row>
    <row r="2058" spans="41:41" ht="12.75" x14ac:dyDescent="0.2">
      <c r="AO2058" s="7"/>
    </row>
    <row r="2059" spans="41:41" ht="12.75" x14ac:dyDescent="0.2">
      <c r="AO2059" s="7"/>
    </row>
    <row r="2060" spans="41:41" ht="12.75" x14ac:dyDescent="0.2">
      <c r="AO2060" s="7"/>
    </row>
    <row r="2061" spans="41:41" ht="12.75" x14ac:dyDescent="0.2">
      <c r="AO2061" s="7"/>
    </row>
    <row r="2062" spans="41:41" ht="12.75" x14ac:dyDescent="0.2">
      <c r="AO2062" s="7"/>
    </row>
    <row r="2063" spans="41:41" ht="12.75" x14ac:dyDescent="0.2">
      <c r="AO2063" s="7"/>
    </row>
    <row r="2064" spans="41:41" ht="12.75" x14ac:dyDescent="0.2">
      <c r="AO2064" s="7"/>
    </row>
    <row r="2065" spans="41:41" ht="12.75" x14ac:dyDescent="0.2">
      <c r="AO2065" s="7"/>
    </row>
    <row r="2066" spans="41:41" ht="12.75" x14ac:dyDescent="0.2">
      <c r="AO2066" s="7"/>
    </row>
    <row r="2067" spans="41:41" ht="12.75" x14ac:dyDescent="0.2">
      <c r="AO2067" s="7"/>
    </row>
    <row r="2068" spans="41:41" ht="12.75" x14ac:dyDescent="0.2">
      <c r="AO2068" s="7"/>
    </row>
    <row r="2069" spans="41:41" ht="12.75" x14ac:dyDescent="0.2">
      <c r="AO2069" s="7"/>
    </row>
    <row r="2070" spans="41:41" ht="12.75" x14ac:dyDescent="0.2">
      <c r="AO2070" s="7"/>
    </row>
    <row r="2071" spans="41:41" ht="12.75" x14ac:dyDescent="0.2">
      <c r="AO2071" s="7"/>
    </row>
    <row r="2072" spans="41:41" ht="12.75" x14ac:dyDescent="0.2">
      <c r="AO2072" s="7"/>
    </row>
    <row r="2073" spans="41:41" ht="12.75" x14ac:dyDescent="0.2">
      <c r="AO2073" s="7"/>
    </row>
    <row r="2074" spans="41:41" ht="12.75" x14ac:dyDescent="0.2">
      <c r="AO2074" s="7"/>
    </row>
    <row r="2075" spans="41:41" ht="12.75" x14ac:dyDescent="0.2">
      <c r="AO2075" s="7"/>
    </row>
    <row r="2076" spans="41:41" ht="12.75" x14ac:dyDescent="0.2">
      <c r="AO2076" s="7"/>
    </row>
    <row r="2077" spans="41:41" ht="12.75" x14ac:dyDescent="0.2">
      <c r="AO2077" s="7"/>
    </row>
    <row r="2078" spans="41:41" ht="12.75" x14ac:dyDescent="0.2">
      <c r="AO2078" s="7"/>
    </row>
    <row r="2079" spans="41:41" ht="12.75" x14ac:dyDescent="0.2">
      <c r="AO2079" s="7"/>
    </row>
    <row r="2080" spans="41:41" ht="12.75" x14ac:dyDescent="0.2">
      <c r="AO2080" s="7"/>
    </row>
    <row r="2081" spans="41:41" ht="12.75" x14ac:dyDescent="0.2">
      <c r="AO2081" s="7"/>
    </row>
    <row r="2082" spans="41:41" ht="12.75" x14ac:dyDescent="0.2">
      <c r="AO2082" s="7"/>
    </row>
    <row r="2083" spans="41:41" ht="12.75" x14ac:dyDescent="0.2">
      <c r="AO2083" s="7"/>
    </row>
    <row r="2084" spans="41:41" ht="12.75" x14ac:dyDescent="0.2">
      <c r="AO2084" s="7"/>
    </row>
    <row r="2085" spans="41:41" ht="12.75" x14ac:dyDescent="0.2">
      <c r="AO2085" s="7"/>
    </row>
    <row r="2086" spans="41:41" ht="12.75" x14ac:dyDescent="0.2">
      <c r="AO2086" s="7"/>
    </row>
    <row r="2087" spans="41:41" ht="12.75" x14ac:dyDescent="0.2">
      <c r="AO2087" s="7"/>
    </row>
    <row r="2088" spans="41:41" ht="12.75" x14ac:dyDescent="0.2">
      <c r="AO2088" s="7"/>
    </row>
    <row r="2089" spans="41:41" ht="12.75" x14ac:dyDescent="0.2">
      <c r="AO2089" s="7"/>
    </row>
    <row r="2090" spans="41:41" ht="12.75" x14ac:dyDescent="0.2">
      <c r="AO2090" s="7"/>
    </row>
    <row r="2091" spans="41:41" ht="12.75" x14ac:dyDescent="0.2">
      <c r="AO2091" s="7"/>
    </row>
    <row r="2092" spans="41:41" ht="12.75" x14ac:dyDescent="0.2">
      <c r="AO2092" s="7"/>
    </row>
    <row r="2093" spans="41:41" ht="12.75" x14ac:dyDescent="0.2">
      <c r="AO2093" s="7"/>
    </row>
    <row r="2094" spans="41:41" ht="12.75" x14ac:dyDescent="0.2">
      <c r="AO2094" s="7"/>
    </row>
    <row r="2095" spans="41:41" ht="12.75" x14ac:dyDescent="0.2">
      <c r="AO2095" s="7"/>
    </row>
    <row r="2096" spans="41:41" ht="12.75" x14ac:dyDescent="0.2">
      <c r="AO2096" s="7"/>
    </row>
    <row r="2097" spans="41:41" ht="12.75" x14ac:dyDescent="0.2">
      <c r="AO2097" s="7"/>
    </row>
    <row r="2098" spans="41:41" ht="12.75" x14ac:dyDescent="0.2">
      <c r="AO2098" s="7"/>
    </row>
    <row r="2099" spans="41:41" ht="12.75" x14ac:dyDescent="0.2">
      <c r="AO2099" s="7"/>
    </row>
    <row r="2100" spans="41:41" ht="12.75" x14ac:dyDescent="0.2">
      <c r="AO2100" s="7"/>
    </row>
    <row r="2101" spans="41:41" ht="12.75" x14ac:dyDescent="0.2">
      <c r="AO2101" s="7"/>
    </row>
    <row r="2102" spans="41:41" ht="12.75" x14ac:dyDescent="0.2">
      <c r="AO2102" s="7"/>
    </row>
    <row r="2103" spans="41:41" ht="12.75" x14ac:dyDescent="0.2">
      <c r="AO2103" s="7"/>
    </row>
    <row r="2104" spans="41:41" ht="12.75" x14ac:dyDescent="0.2">
      <c r="AO2104" s="7"/>
    </row>
    <row r="2105" spans="41:41" ht="12.75" x14ac:dyDescent="0.2">
      <c r="AO2105" s="7"/>
    </row>
    <row r="2106" spans="41:41" ht="12.75" x14ac:dyDescent="0.2">
      <c r="AO2106" s="7"/>
    </row>
    <row r="2107" spans="41:41" ht="12.75" x14ac:dyDescent="0.2">
      <c r="AO2107" s="7"/>
    </row>
    <row r="2108" spans="41:41" ht="12.75" x14ac:dyDescent="0.2">
      <c r="AO2108" s="7"/>
    </row>
    <row r="2109" spans="41:41" ht="12.75" x14ac:dyDescent="0.2">
      <c r="AO2109" s="7"/>
    </row>
    <row r="2110" spans="41:41" ht="12.75" x14ac:dyDescent="0.2">
      <c r="AO2110" s="7"/>
    </row>
    <row r="2111" spans="41:41" ht="12.75" x14ac:dyDescent="0.2">
      <c r="AO2111" s="7"/>
    </row>
    <row r="2112" spans="41:41" ht="12.75" x14ac:dyDescent="0.2">
      <c r="AO2112" s="7"/>
    </row>
    <row r="2113" spans="41:41" ht="12.75" x14ac:dyDescent="0.2">
      <c r="AO2113" s="7"/>
    </row>
    <row r="2114" spans="41:41" ht="12.75" x14ac:dyDescent="0.2">
      <c r="AO2114" s="7"/>
    </row>
    <row r="2115" spans="41:41" ht="12.75" x14ac:dyDescent="0.2">
      <c r="AO2115" s="7"/>
    </row>
    <row r="2116" spans="41:41" ht="12.75" x14ac:dyDescent="0.2">
      <c r="AO2116" s="7"/>
    </row>
    <row r="2117" spans="41:41" ht="12.75" x14ac:dyDescent="0.2">
      <c r="AO2117" s="7"/>
    </row>
    <row r="2118" spans="41:41" ht="12.75" x14ac:dyDescent="0.2">
      <c r="AO2118" s="7"/>
    </row>
    <row r="2119" spans="41:41" ht="12.75" x14ac:dyDescent="0.2">
      <c r="AO2119" s="7"/>
    </row>
    <row r="2120" spans="41:41" ht="12.75" x14ac:dyDescent="0.2">
      <c r="AO2120" s="7"/>
    </row>
    <row r="2121" spans="41:41" ht="12.75" x14ac:dyDescent="0.2">
      <c r="AO2121" s="7"/>
    </row>
    <row r="2122" spans="41:41" ht="12.75" x14ac:dyDescent="0.2">
      <c r="AO2122" s="7"/>
    </row>
    <row r="2123" spans="41:41" ht="12.75" x14ac:dyDescent="0.2">
      <c r="AO2123" s="7"/>
    </row>
    <row r="2124" spans="41:41" ht="12.75" x14ac:dyDescent="0.2">
      <c r="AO2124" s="7"/>
    </row>
    <row r="2125" spans="41:41" ht="12.75" x14ac:dyDescent="0.2">
      <c r="AO2125" s="7"/>
    </row>
    <row r="2126" spans="41:41" ht="12.75" x14ac:dyDescent="0.2">
      <c r="AO2126" s="7"/>
    </row>
    <row r="2127" spans="41:41" ht="12.75" x14ac:dyDescent="0.2">
      <c r="AO2127" s="7"/>
    </row>
    <row r="2128" spans="41:41" ht="12.75" x14ac:dyDescent="0.2">
      <c r="AO2128" s="7"/>
    </row>
    <row r="2129" spans="41:41" ht="12.75" x14ac:dyDescent="0.2">
      <c r="AO2129" s="7"/>
    </row>
    <row r="2130" spans="41:41" ht="12.75" x14ac:dyDescent="0.2">
      <c r="AO2130" s="7"/>
    </row>
    <row r="2131" spans="41:41" ht="12.75" x14ac:dyDescent="0.2">
      <c r="AO2131" s="7"/>
    </row>
    <row r="2132" spans="41:41" ht="12.75" x14ac:dyDescent="0.2">
      <c r="AO2132" s="7"/>
    </row>
    <row r="2133" spans="41:41" ht="12.75" x14ac:dyDescent="0.2">
      <c r="AO2133" s="7"/>
    </row>
    <row r="2134" spans="41:41" ht="12.75" x14ac:dyDescent="0.2">
      <c r="AO2134" s="7"/>
    </row>
    <row r="2135" spans="41:41" ht="12.75" x14ac:dyDescent="0.2">
      <c r="AO2135" s="7"/>
    </row>
    <row r="2136" spans="41:41" ht="12.75" x14ac:dyDescent="0.2">
      <c r="AO2136" s="7"/>
    </row>
    <row r="2137" spans="41:41" ht="12.75" x14ac:dyDescent="0.2">
      <c r="AO2137" s="7"/>
    </row>
    <row r="2138" spans="41:41" ht="12.75" x14ac:dyDescent="0.2">
      <c r="AO2138" s="7"/>
    </row>
    <row r="2139" spans="41:41" ht="12.75" x14ac:dyDescent="0.2">
      <c r="AO2139" s="7"/>
    </row>
    <row r="2140" spans="41:41" ht="12.75" x14ac:dyDescent="0.2">
      <c r="AO2140" s="7"/>
    </row>
    <row r="2141" spans="41:41" ht="12.75" x14ac:dyDescent="0.2">
      <c r="AO2141" s="7"/>
    </row>
    <row r="2142" spans="41:41" ht="12.75" x14ac:dyDescent="0.2">
      <c r="AO2142" s="7"/>
    </row>
    <row r="2143" spans="41:41" ht="12.75" x14ac:dyDescent="0.2">
      <c r="AO2143" s="7"/>
    </row>
    <row r="2144" spans="41:41" ht="12.75" x14ac:dyDescent="0.2">
      <c r="AO2144" s="7"/>
    </row>
    <row r="2145" spans="41:41" ht="12.75" x14ac:dyDescent="0.2">
      <c r="AO2145" s="7"/>
    </row>
    <row r="2146" spans="41:41" ht="12.75" x14ac:dyDescent="0.2">
      <c r="AO2146" s="7"/>
    </row>
    <row r="2147" spans="41:41" ht="12.75" x14ac:dyDescent="0.2">
      <c r="AO2147" s="7"/>
    </row>
    <row r="2148" spans="41:41" ht="12.75" x14ac:dyDescent="0.2">
      <c r="AO2148" s="7"/>
    </row>
    <row r="2149" spans="41:41" ht="12.75" x14ac:dyDescent="0.2">
      <c r="AO2149" s="7"/>
    </row>
    <row r="2150" spans="41:41" ht="12.75" x14ac:dyDescent="0.2">
      <c r="AO2150" s="7"/>
    </row>
    <row r="2151" spans="41:41" ht="12.75" x14ac:dyDescent="0.2">
      <c r="AO2151" s="7"/>
    </row>
    <row r="2152" spans="41:41" ht="12.75" x14ac:dyDescent="0.2">
      <c r="AO2152" s="7"/>
    </row>
    <row r="2153" spans="41:41" ht="12.75" x14ac:dyDescent="0.2">
      <c r="AO2153" s="7"/>
    </row>
    <row r="2154" spans="41:41" ht="12.75" x14ac:dyDescent="0.2">
      <c r="AO2154" s="7"/>
    </row>
    <row r="2155" spans="41:41" ht="12.75" x14ac:dyDescent="0.2">
      <c r="AO2155" s="7"/>
    </row>
    <row r="2156" spans="41:41" ht="12.75" x14ac:dyDescent="0.2">
      <c r="AO2156" s="7"/>
    </row>
    <row r="2157" spans="41:41" ht="12.75" x14ac:dyDescent="0.2">
      <c r="AO2157" s="7"/>
    </row>
    <row r="2158" spans="41:41" ht="12.75" x14ac:dyDescent="0.2">
      <c r="AO2158" s="7"/>
    </row>
    <row r="2159" spans="41:41" ht="12.75" x14ac:dyDescent="0.2">
      <c r="AO2159" s="7"/>
    </row>
    <row r="2160" spans="41:41" ht="12.75" x14ac:dyDescent="0.2">
      <c r="AO2160" s="7"/>
    </row>
    <row r="2161" spans="41:41" ht="12.75" x14ac:dyDescent="0.2">
      <c r="AO2161" s="7"/>
    </row>
    <row r="2162" spans="41:41" ht="12.75" x14ac:dyDescent="0.2">
      <c r="AO2162" s="7"/>
    </row>
    <row r="2163" spans="41:41" ht="12.75" x14ac:dyDescent="0.2">
      <c r="AO2163" s="7"/>
    </row>
    <row r="2164" spans="41:41" ht="12.75" x14ac:dyDescent="0.2">
      <c r="AO2164" s="7"/>
    </row>
    <row r="2165" spans="41:41" ht="12.75" x14ac:dyDescent="0.2">
      <c r="AO2165" s="7"/>
    </row>
    <row r="2166" spans="41:41" ht="12.75" x14ac:dyDescent="0.2">
      <c r="AO2166" s="7"/>
    </row>
    <row r="2167" spans="41:41" ht="12.75" x14ac:dyDescent="0.2">
      <c r="AO2167" s="7"/>
    </row>
    <row r="2168" spans="41:41" ht="12.75" x14ac:dyDescent="0.2">
      <c r="AO2168" s="7"/>
    </row>
    <row r="2169" spans="41:41" ht="12.75" x14ac:dyDescent="0.2">
      <c r="AO2169" s="7"/>
    </row>
    <row r="2170" spans="41:41" ht="12.75" x14ac:dyDescent="0.2">
      <c r="AO2170" s="7"/>
    </row>
    <row r="2171" spans="41:41" ht="12.75" x14ac:dyDescent="0.2">
      <c r="AO2171" s="7"/>
    </row>
    <row r="2172" spans="41:41" ht="12.75" x14ac:dyDescent="0.2">
      <c r="AO2172" s="7"/>
    </row>
    <row r="2173" spans="41:41" ht="12.75" x14ac:dyDescent="0.2">
      <c r="AO2173" s="7"/>
    </row>
    <row r="2174" spans="41:41" ht="12.75" x14ac:dyDescent="0.2">
      <c r="AO2174" s="7"/>
    </row>
    <row r="2175" spans="41:41" ht="12.75" x14ac:dyDescent="0.2">
      <c r="AO2175" s="7"/>
    </row>
    <row r="2176" spans="41:41" ht="12.75" x14ac:dyDescent="0.2">
      <c r="AO2176" s="7"/>
    </row>
    <row r="2177" spans="41:41" ht="12.75" x14ac:dyDescent="0.2">
      <c r="AO2177" s="7"/>
    </row>
    <row r="2178" spans="41:41" ht="12.75" x14ac:dyDescent="0.2">
      <c r="AO2178" s="7"/>
    </row>
    <row r="2179" spans="41:41" ht="12.75" x14ac:dyDescent="0.2">
      <c r="AO2179" s="7"/>
    </row>
    <row r="2180" spans="41:41" ht="12.75" x14ac:dyDescent="0.2">
      <c r="AO2180" s="7"/>
    </row>
    <row r="2181" spans="41:41" ht="12.75" x14ac:dyDescent="0.2">
      <c r="AO2181" s="7"/>
    </row>
    <row r="2182" spans="41:41" ht="12.75" x14ac:dyDescent="0.2">
      <c r="AO2182" s="7"/>
    </row>
    <row r="2183" spans="41:41" ht="12.75" x14ac:dyDescent="0.2">
      <c r="AO2183" s="7"/>
    </row>
    <row r="2184" spans="41:41" ht="12.75" x14ac:dyDescent="0.2">
      <c r="AO2184" s="7"/>
    </row>
    <row r="2185" spans="41:41" ht="12.75" x14ac:dyDescent="0.2">
      <c r="AO2185" s="7"/>
    </row>
    <row r="2186" spans="41:41" ht="12.75" x14ac:dyDescent="0.2">
      <c r="AO2186" s="7"/>
    </row>
    <row r="2187" spans="41:41" ht="12.75" x14ac:dyDescent="0.2">
      <c r="AO2187" s="7"/>
    </row>
    <row r="2188" spans="41:41" ht="12.75" x14ac:dyDescent="0.2">
      <c r="AO2188" s="7"/>
    </row>
    <row r="2189" spans="41:41" ht="12.75" x14ac:dyDescent="0.2">
      <c r="AO2189" s="7"/>
    </row>
    <row r="2190" spans="41:41" ht="12.75" x14ac:dyDescent="0.2">
      <c r="AO2190" s="7"/>
    </row>
    <row r="2191" spans="41:41" ht="12.75" x14ac:dyDescent="0.2">
      <c r="AO2191" s="7"/>
    </row>
    <row r="2192" spans="41:41" ht="12.75" x14ac:dyDescent="0.2">
      <c r="AO2192" s="7"/>
    </row>
    <row r="2193" spans="41:41" ht="12.75" x14ac:dyDescent="0.2">
      <c r="AO2193" s="7"/>
    </row>
    <row r="2194" spans="41:41" ht="12.75" x14ac:dyDescent="0.2">
      <c r="AO2194" s="7"/>
    </row>
    <row r="2195" spans="41:41" ht="12.75" x14ac:dyDescent="0.2">
      <c r="AO2195" s="7"/>
    </row>
    <row r="2196" spans="41:41" ht="12.75" x14ac:dyDescent="0.2">
      <c r="AO2196" s="7"/>
    </row>
    <row r="2197" spans="41:41" ht="12.75" x14ac:dyDescent="0.2">
      <c r="AO2197" s="7"/>
    </row>
    <row r="2198" spans="41:41" ht="12.75" x14ac:dyDescent="0.2">
      <c r="AO2198" s="7"/>
    </row>
    <row r="2199" spans="41:41" ht="12.75" x14ac:dyDescent="0.2">
      <c r="AO2199" s="7"/>
    </row>
    <row r="2200" spans="41:41" ht="12.75" x14ac:dyDescent="0.2">
      <c r="AO2200" s="7"/>
    </row>
    <row r="2201" spans="41:41" ht="12.75" x14ac:dyDescent="0.2">
      <c r="AO2201" s="7"/>
    </row>
    <row r="2202" spans="41:41" ht="12.75" x14ac:dyDescent="0.2">
      <c r="AO2202" s="7"/>
    </row>
    <row r="2203" spans="41:41" ht="12.75" x14ac:dyDescent="0.2">
      <c r="AO2203" s="7"/>
    </row>
    <row r="2204" spans="41:41" ht="12.75" x14ac:dyDescent="0.2">
      <c r="AO2204" s="7"/>
    </row>
    <row r="2205" spans="41:41" ht="12.75" x14ac:dyDescent="0.2">
      <c r="AO2205" s="7"/>
    </row>
    <row r="2206" spans="41:41" ht="12.75" x14ac:dyDescent="0.2">
      <c r="AO2206" s="7"/>
    </row>
    <row r="2207" spans="41:41" ht="12.75" x14ac:dyDescent="0.2">
      <c r="AO2207" s="7"/>
    </row>
    <row r="2208" spans="41:41" ht="12.75" x14ac:dyDescent="0.2">
      <c r="AO2208" s="7"/>
    </row>
    <row r="2209" spans="41:41" ht="12.75" x14ac:dyDescent="0.2">
      <c r="AO2209" s="7"/>
    </row>
    <row r="2210" spans="41:41" ht="12.75" x14ac:dyDescent="0.2">
      <c r="AO2210" s="7"/>
    </row>
    <row r="2211" spans="41:41" ht="12.75" x14ac:dyDescent="0.2">
      <c r="AO2211" s="7"/>
    </row>
    <row r="2212" spans="41:41" ht="12.75" x14ac:dyDescent="0.2">
      <c r="AO2212" s="7"/>
    </row>
    <row r="2213" spans="41:41" ht="12.75" x14ac:dyDescent="0.2">
      <c r="AO2213" s="7"/>
    </row>
    <row r="2214" spans="41:41" ht="12.75" x14ac:dyDescent="0.2">
      <c r="AO2214" s="7"/>
    </row>
    <row r="2215" spans="41:41" ht="12.75" x14ac:dyDescent="0.2">
      <c r="AO2215" s="7"/>
    </row>
    <row r="2216" spans="41:41" ht="12.75" x14ac:dyDescent="0.2">
      <c r="AO2216" s="7"/>
    </row>
    <row r="2217" spans="41:41" ht="12.75" x14ac:dyDescent="0.2">
      <c r="AO2217" s="7"/>
    </row>
    <row r="2218" spans="41:41" ht="12.75" x14ac:dyDescent="0.2">
      <c r="AO2218" s="7"/>
    </row>
    <row r="2219" spans="41:41" ht="12.75" x14ac:dyDescent="0.2">
      <c r="AO2219" s="7"/>
    </row>
    <row r="2220" spans="41:41" ht="12.75" x14ac:dyDescent="0.2">
      <c r="AO2220" s="7"/>
    </row>
    <row r="2221" spans="41:41" ht="12.75" x14ac:dyDescent="0.2">
      <c r="AO2221" s="7"/>
    </row>
    <row r="2222" spans="41:41" ht="12.75" x14ac:dyDescent="0.2">
      <c r="AO2222" s="7"/>
    </row>
    <row r="2223" spans="41:41" ht="12.75" x14ac:dyDescent="0.2">
      <c r="AO2223" s="7"/>
    </row>
    <row r="2224" spans="41:41" ht="12.75" x14ac:dyDescent="0.2">
      <c r="AO2224" s="7"/>
    </row>
    <row r="2225" spans="41:41" ht="12.75" x14ac:dyDescent="0.2">
      <c r="AO2225" s="7"/>
    </row>
    <row r="2226" spans="41:41" ht="12.75" x14ac:dyDescent="0.2">
      <c r="AO2226" s="7"/>
    </row>
    <row r="2227" spans="41:41" ht="12.75" x14ac:dyDescent="0.2">
      <c r="AO2227" s="7"/>
    </row>
    <row r="2228" spans="41:41" ht="12.75" x14ac:dyDescent="0.2">
      <c r="AO2228" s="7"/>
    </row>
    <row r="2229" spans="41:41" ht="12.75" x14ac:dyDescent="0.2">
      <c r="AO2229" s="7"/>
    </row>
    <row r="2230" spans="41:41" ht="12.75" x14ac:dyDescent="0.2">
      <c r="AO2230" s="7"/>
    </row>
    <row r="2231" spans="41:41" ht="12.75" x14ac:dyDescent="0.2">
      <c r="AO2231" s="7"/>
    </row>
    <row r="2232" spans="41:41" ht="12.75" x14ac:dyDescent="0.2">
      <c r="AO2232" s="7"/>
    </row>
    <row r="2233" spans="41:41" ht="12.75" x14ac:dyDescent="0.2">
      <c r="AO2233" s="7"/>
    </row>
    <row r="2234" spans="41:41" ht="12.75" x14ac:dyDescent="0.2">
      <c r="AO2234" s="7"/>
    </row>
    <row r="2235" spans="41:41" ht="12.75" x14ac:dyDescent="0.2">
      <c r="AO2235" s="7"/>
    </row>
    <row r="2236" spans="41:41" ht="12.75" x14ac:dyDescent="0.2">
      <c r="AO2236" s="7"/>
    </row>
    <row r="2237" spans="41:41" ht="12.75" x14ac:dyDescent="0.2">
      <c r="AO2237" s="7"/>
    </row>
    <row r="2238" spans="41:41" ht="12.75" x14ac:dyDescent="0.2">
      <c r="AO2238" s="7"/>
    </row>
    <row r="2239" spans="41:41" ht="12.75" x14ac:dyDescent="0.2">
      <c r="AO2239" s="7"/>
    </row>
    <row r="2240" spans="41:41" ht="12.75" x14ac:dyDescent="0.2">
      <c r="AO2240" s="7"/>
    </row>
    <row r="2241" spans="41:41" ht="12.75" x14ac:dyDescent="0.2">
      <c r="AO2241" s="7"/>
    </row>
    <row r="2242" spans="41:41" ht="12.75" x14ac:dyDescent="0.2">
      <c r="AO2242" s="7"/>
    </row>
    <row r="2243" spans="41:41" ht="12.75" x14ac:dyDescent="0.2">
      <c r="AO2243" s="7"/>
    </row>
    <row r="2244" spans="41:41" ht="12.75" x14ac:dyDescent="0.2">
      <c r="AO2244" s="7"/>
    </row>
    <row r="2245" spans="41:41" ht="12.75" x14ac:dyDescent="0.2">
      <c r="AO2245" s="7"/>
    </row>
    <row r="2246" spans="41:41" ht="12.75" x14ac:dyDescent="0.2">
      <c r="AO2246" s="7"/>
    </row>
    <row r="2247" spans="41:41" ht="12.75" x14ac:dyDescent="0.2">
      <c r="AO2247" s="7"/>
    </row>
    <row r="2248" spans="41:41" ht="12.75" x14ac:dyDescent="0.2">
      <c r="AO2248" s="7"/>
    </row>
    <row r="2249" spans="41:41" ht="12.75" x14ac:dyDescent="0.2">
      <c r="AO2249" s="7"/>
    </row>
    <row r="2250" spans="41:41" ht="12.75" x14ac:dyDescent="0.2">
      <c r="AO2250" s="7"/>
    </row>
    <row r="2251" spans="41:41" ht="12.75" x14ac:dyDescent="0.2">
      <c r="AO2251" s="7"/>
    </row>
    <row r="2252" spans="41:41" ht="12.75" x14ac:dyDescent="0.2">
      <c r="AO2252" s="7"/>
    </row>
    <row r="2253" spans="41:41" ht="12.75" x14ac:dyDescent="0.2">
      <c r="AO2253" s="7"/>
    </row>
    <row r="2254" spans="41:41" ht="12.75" x14ac:dyDescent="0.2">
      <c r="AO2254" s="7"/>
    </row>
    <row r="2255" spans="41:41" ht="12.75" x14ac:dyDescent="0.2">
      <c r="AO2255" s="7"/>
    </row>
    <row r="2256" spans="41:41" ht="12.75" x14ac:dyDescent="0.2">
      <c r="AO2256" s="7"/>
    </row>
    <row r="2257" spans="41:41" ht="12.75" x14ac:dyDescent="0.2">
      <c r="AO2257" s="7"/>
    </row>
    <row r="2258" spans="41:41" ht="12.75" x14ac:dyDescent="0.2">
      <c r="AO2258" s="7"/>
    </row>
    <row r="2259" spans="41:41" ht="12.75" x14ac:dyDescent="0.2">
      <c r="AO2259" s="7"/>
    </row>
    <row r="2260" spans="41:41" ht="12.75" x14ac:dyDescent="0.2">
      <c r="AO2260" s="7"/>
    </row>
    <row r="2261" spans="41:41" ht="12.75" x14ac:dyDescent="0.2">
      <c r="AO2261" s="7"/>
    </row>
    <row r="2262" spans="41:41" ht="12.75" x14ac:dyDescent="0.2">
      <c r="AO2262" s="7"/>
    </row>
    <row r="2263" spans="41:41" ht="12.75" x14ac:dyDescent="0.2">
      <c r="AO2263" s="7"/>
    </row>
    <row r="2264" spans="41:41" ht="12.75" x14ac:dyDescent="0.2">
      <c r="AO2264" s="7"/>
    </row>
    <row r="2265" spans="41:41" ht="12.75" x14ac:dyDescent="0.2">
      <c r="AO2265" s="7"/>
    </row>
    <row r="2266" spans="41:41" ht="12.75" x14ac:dyDescent="0.2">
      <c r="AO2266" s="7"/>
    </row>
    <row r="2267" spans="41:41" ht="12.75" x14ac:dyDescent="0.2">
      <c r="AO2267" s="7"/>
    </row>
    <row r="2268" spans="41:41" ht="12.75" x14ac:dyDescent="0.2">
      <c r="AO2268" s="7"/>
    </row>
    <row r="2269" spans="41:41" ht="12.75" x14ac:dyDescent="0.2">
      <c r="AO2269" s="7"/>
    </row>
    <row r="2270" spans="41:41" ht="12.75" x14ac:dyDescent="0.2">
      <c r="AO2270" s="7"/>
    </row>
    <row r="2271" spans="41:41" ht="12.75" x14ac:dyDescent="0.2">
      <c r="AO2271" s="7"/>
    </row>
    <row r="2272" spans="41:41" ht="12.75" x14ac:dyDescent="0.2">
      <c r="AO2272" s="7"/>
    </row>
    <row r="2273" spans="41:41" ht="12.75" x14ac:dyDescent="0.2">
      <c r="AO2273" s="7"/>
    </row>
    <row r="2274" spans="41:41" ht="12.75" x14ac:dyDescent="0.2">
      <c r="AO2274" s="7"/>
    </row>
    <row r="2275" spans="41:41" ht="12.75" x14ac:dyDescent="0.2">
      <c r="AO2275" s="7"/>
    </row>
    <row r="2276" spans="41:41" ht="12.75" x14ac:dyDescent="0.2">
      <c r="AO2276" s="7"/>
    </row>
    <row r="2277" spans="41:41" ht="12.75" x14ac:dyDescent="0.2">
      <c r="AO2277" s="7"/>
    </row>
    <row r="2278" spans="41:41" ht="12.75" x14ac:dyDescent="0.2">
      <c r="AO2278" s="7"/>
    </row>
    <row r="2279" spans="41:41" ht="12.75" x14ac:dyDescent="0.2">
      <c r="AO2279" s="7"/>
    </row>
    <row r="2280" spans="41:41" ht="12.75" x14ac:dyDescent="0.2">
      <c r="AO2280" s="7"/>
    </row>
    <row r="2281" spans="41:41" ht="12.75" x14ac:dyDescent="0.2">
      <c r="AO2281" s="7"/>
    </row>
    <row r="2282" spans="41:41" ht="12.75" x14ac:dyDescent="0.2">
      <c r="AO2282" s="7"/>
    </row>
    <row r="2283" spans="41:41" ht="12.75" x14ac:dyDescent="0.2">
      <c r="AO2283" s="7"/>
    </row>
    <row r="2284" spans="41:41" ht="12.75" x14ac:dyDescent="0.2">
      <c r="AO2284" s="7"/>
    </row>
    <row r="2285" spans="41:41" ht="12.75" x14ac:dyDescent="0.2">
      <c r="AO2285" s="7"/>
    </row>
    <row r="2286" spans="41:41" ht="12.75" x14ac:dyDescent="0.2">
      <c r="AO2286" s="7"/>
    </row>
    <row r="2287" spans="41:41" ht="12.75" x14ac:dyDescent="0.2">
      <c r="AO2287" s="7"/>
    </row>
    <row r="2288" spans="41:41" ht="12.75" x14ac:dyDescent="0.2">
      <c r="AO2288" s="7"/>
    </row>
    <row r="2289" spans="41:41" ht="12.75" x14ac:dyDescent="0.2">
      <c r="AO2289" s="7"/>
    </row>
    <row r="2290" spans="41:41" ht="12.75" x14ac:dyDescent="0.2">
      <c r="AO2290" s="7"/>
    </row>
    <row r="2291" spans="41:41" ht="12.75" x14ac:dyDescent="0.2">
      <c r="AO2291" s="7"/>
    </row>
    <row r="2292" spans="41:41" ht="12.75" x14ac:dyDescent="0.2">
      <c r="AO2292" s="7"/>
    </row>
    <row r="2293" spans="41:41" ht="12.75" x14ac:dyDescent="0.2">
      <c r="AO2293" s="7"/>
    </row>
    <row r="2294" spans="41:41" ht="12.75" x14ac:dyDescent="0.2">
      <c r="AO2294" s="7"/>
    </row>
    <row r="2295" spans="41:41" ht="12.75" x14ac:dyDescent="0.2">
      <c r="AO2295" s="7"/>
    </row>
    <row r="2296" spans="41:41" ht="12.75" x14ac:dyDescent="0.2">
      <c r="AO2296" s="7"/>
    </row>
    <row r="2297" spans="41:41" ht="12.75" x14ac:dyDescent="0.2">
      <c r="AO2297" s="7"/>
    </row>
    <row r="2298" spans="41:41" ht="12.75" x14ac:dyDescent="0.2">
      <c r="AO2298" s="7"/>
    </row>
    <row r="2299" spans="41:41" ht="12.75" x14ac:dyDescent="0.2">
      <c r="AO2299" s="7"/>
    </row>
    <row r="2300" spans="41:41" ht="12.75" x14ac:dyDescent="0.2">
      <c r="AO2300" s="7"/>
    </row>
    <row r="2301" spans="41:41" ht="12.75" x14ac:dyDescent="0.2">
      <c r="AO2301" s="7"/>
    </row>
    <row r="2302" spans="41:41" ht="12.75" x14ac:dyDescent="0.2">
      <c r="AO2302" s="7"/>
    </row>
    <row r="2303" spans="41:41" ht="12.75" x14ac:dyDescent="0.2">
      <c r="AO2303" s="7"/>
    </row>
    <row r="2304" spans="41:41" ht="12.75" x14ac:dyDescent="0.2">
      <c r="AO2304" s="7"/>
    </row>
    <row r="2305" spans="41:41" ht="12.75" x14ac:dyDescent="0.2">
      <c r="AO2305" s="7"/>
    </row>
    <row r="2306" spans="41:41" ht="12.75" x14ac:dyDescent="0.2">
      <c r="AO2306" s="7"/>
    </row>
    <row r="2307" spans="41:41" ht="12.75" x14ac:dyDescent="0.2">
      <c r="AO2307" s="7"/>
    </row>
    <row r="2308" spans="41:41" ht="12.75" x14ac:dyDescent="0.2">
      <c r="AO2308" s="7"/>
    </row>
    <row r="2309" spans="41:41" ht="12.75" x14ac:dyDescent="0.2">
      <c r="AO2309" s="7"/>
    </row>
    <row r="2310" spans="41:41" ht="12.75" x14ac:dyDescent="0.2">
      <c r="AO2310" s="7"/>
    </row>
    <row r="2311" spans="41:41" ht="12.75" x14ac:dyDescent="0.2">
      <c r="AO2311" s="7"/>
    </row>
    <row r="2312" spans="41:41" ht="12.75" x14ac:dyDescent="0.2">
      <c r="AO2312" s="7"/>
    </row>
    <row r="2313" spans="41:41" ht="12.75" x14ac:dyDescent="0.2">
      <c r="AO2313" s="7"/>
    </row>
    <row r="2314" spans="41:41" ht="12.75" x14ac:dyDescent="0.2">
      <c r="AO2314" s="7"/>
    </row>
    <row r="2315" spans="41:41" ht="12.75" x14ac:dyDescent="0.2">
      <c r="AO2315" s="7"/>
    </row>
    <row r="2316" spans="41:41" ht="12.75" x14ac:dyDescent="0.2">
      <c r="AO2316" s="7"/>
    </row>
    <row r="2317" spans="41:41" ht="12.75" x14ac:dyDescent="0.2">
      <c r="AO2317" s="7"/>
    </row>
    <row r="2318" spans="41:41" ht="12.75" x14ac:dyDescent="0.2">
      <c r="AO2318" s="7"/>
    </row>
    <row r="2319" spans="41:41" ht="12.75" x14ac:dyDescent="0.2">
      <c r="AO2319" s="7"/>
    </row>
    <row r="2320" spans="41:41" ht="12.75" x14ac:dyDescent="0.2">
      <c r="AO2320" s="7"/>
    </row>
    <row r="2321" spans="41:41" ht="12.75" x14ac:dyDescent="0.2">
      <c r="AO2321" s="7"/>
    </row>
    <row r="2322" spans="41:41" ht="12.75" x14ac:dyDescent="0.2">
      <c r="AO2322" s="7"/>
    </row>
    <row r="2323" spans="41:41" ht="12.75" x14ac:dyDescent="0.2">
      <c r="AO2323" s="7"/>
    </row>
    <row r="2324" spans="41:41" ht="12.75" x14ac:dyDescent="0.2">
      <c r="AO2324" s="7"/>
    </row>
    <row r="2325" spans="41:41" ht="12.75" x14ac:dyDescent="0.2">
      <c r="AO2325" s="7"/>
    </row>
    <row r="2326" spans="41:41" ht="12.75" x14ac:dyDescent="0.2">
      <c r="AO2326" s="7"/>
    </row>
    <row r="2327" spans="41:41" ht="12.75" x14ac:dyDescent="0.2">
      <c r="AO2327" s="7"/>
    </row>
    <row r="2328" spans="41:41" ht="12.75" x14ac:dyDescent="0.2">
      <c r="AO2328" s="7"/>
    </row>
    <row r="2329" spans="41:41" ht="12.75" x14ac:dyDescent="0.2">
      <c r="AO2329" s="7"/>
    </row>
    <row r="2330" spans="41:41" ht="12.75" x14ac:dyDescent="0.2">
      <c r="AO2330" s="7"/>
    </row>
    <row r="2331" spans="41:41" ht="12.75" x14ac:dyDescent="0.2">
      <c r="AO2331" s="7"/>
    </row>
    <row r="2332" spans="41:41" ht="12.75" x14ac:dyDescent="0.2">
      <c r="AO2332" s="7"/>
    </row>
    <row r="2333" spans="41:41" ht="12.75" x14ac:dyDescent="0.2">
      <c r="AO2333" s="7"/>
    </row>
    <row r="2334" spans="41:41" ht="12.75" x14ac:dyDescent="0.2">
      <c r="AO2334" s="7"/>
    </row>
    <row r="2335" spans="41:41" ht="12.75" x14ac:dyDescent="0.2">
      <c r="AO2335" s="7"/>
    </row>
    <row r="2336" spans="41:41" ht="12.75" x14ac:dyDescent="0.2">
      <c r="AO2336" s="7"/>
    </row>
    <row r="2337" spans="41:41" ht="12.75" x14ac:dyDescent="0.2">
      <c r="AO2337" s="7"/>
    </row>
    <row r="2338" spans="41:41" ht="12.75" x14ac:dyDescent="0.2">
      <c r="AO2338" s="7"/>
    </row>
    <row r="2339" spans="41:41" ht="12.75" x14ac:dyDescent="0.2">
      <c r="AO2339" s="7"/>
    </row>
    <row r="2340" spans="41:41" ht="12.75" x14ac:dyDescent="0.2">
      <c r="AO2340" s="7"/>
    </row>
    <row r="2341" spans="41:41" ht="12.75" x14ac:dyDescent="0.2">
      <c r="AO2341" s="7"/>
    </row>
    <row r="2342" spans="41:41" ht="12.75" x14ac:dyDescent="0.2">
      <c r="AO2342" s="7"/>
    </row>
    <row r="2343" spans="41:41" ht="12.75" x14ac:dyDescent="0.2">
      <c r="AO2343" s="7"/>
    </row>
    <row r="2344" spans="41:41" ht="12.75" x14ac:dyDescent="0.2">
      <c r="AO2344" s="7"/>
    </row>
    <row r="2345" spans="41:41" ht="12.75" x14ac:dyDescent="0.2">
      <c r="AO2345" s="7"/>
    </row>
    <row r="2346" spans="41:41" ht="12.75" x14ac:dyDescent="0.2">
      <c r="AO2346" s="7"/>
    </row>
    <row r="2347" spans="41:41" ht="12.75" x14ac:dyDescent="0.2">
      <c r="AO2347" s="7"/>
    </row>
    <row r="2348" spans="41:41" ht="12.75" x14ac:dyDescent="0.2">
      <c r="AO2348" s="7"/>
    </row>
    <row r="2349" spans="41:41" ht="12.75" x14ac:dyDescent="0.2">
      <c r="AO2349" s="7"/>
    </row>
    <row r="2350" spans="41:41" ht="12.75" x14ac:dyDescent="0.2">
      <c r="AO2350" s="7"/>
    </row>
    <row r="2351" spans="41:41" ht="12.75" x14ac:dyDescent="0.2">
      <c r="AO2351" s="7"/>
    </row>
    <row r="2352" spans="41:41" ht="12.75" x14ac:dyDescent="0.2">
      <c r="AO2352" s="7"/>
    </row>
    <row r="2353" spans="41:41" ht="12.75" x14ac:dyDescent="0.2">
      <c r="AO2353" s="7"/>
    </row>
    <row r="2354" spans="41:41" ht="12.75" x14ac:dyDescent="0.2">
      <c r="AO2354" s="7"/>
    </row>
    <row r="2355" spans="41:41" ht="12.75" x14ac:dyDescent="0.2">
      <c r="AO2355" s="7"/>
    </row>
    <row r="2356" spans="41:41" ht="12.75" x14ac:dyDescent="0.2">
      <c r="AO2356" s="7"/>
    </row>
    <row r="2357" spans="41:41" ht="12.75" x14ac:dyDescent="0.2">
      <c r="AO2357" s="7"/>
    </row>
    <row r="2358" spans="41:41" ht="12.75" x14ac:dyDescent="0.2">
      <c r="AO2358" s="7"/>
    </row>
    <row r="2359" spans="41:41" ht="12.75" x14ac:dyDescent="0.2">
      <c r="AO2359" s="7"/>
    </row>
    <row r="2360" spans="41:41" ht="12.75" x14ac:dyDescent="0.2">
      <c r="AO2360" s="7"/>
    </row>
    <row r="2361" spans="41:41" ht="12.75" x14ac:dyDescent="0.2">
      <c r="AO2361" s="7"/>
    </row>
    <row r="2362" spans="41:41" ht="12.75" x14ac:dyDescent="0.2">
      <c r="AO2362" s="7"/>
    </row>
    <row r="2363" spans="41:41" ht="12.75" x14ac:dyDescent="0.2">
      <c r="AO2363" s="7"/>
    </row>
    <row r="2364" spans="41:41" ht="12.75" x14ac:dyDescent="0.2">
      <c r="AO2364" s="7"/>
    </row>
    <row r="2365" spans="41:41" ht="12.75" x14ac:dyDescent="0.2">
      <c r="AO2365" s="7"/>
    </row>
    <row r="2366" spans="41:41" ht="12.75" x14ac:dyDescent="0.2">
      <c r="AO2366" s="7"/>
    </row>
    <row r="2367" spans="41:41" ht="12.75" x14ac:dyDescent="0.2">
      <c r="AO2367" s="7"/>
    </row>
    <row r="2368" spans="41:41" ht="12.75" x14ac:dyDescent="0.2">
      <c r="AO2368" s="7"/>
    </row>
    <row r="2369" spans="41:41" ht="12.75" x14ac:dyDescent="0.2">
      <c r="AO2369" s="7"/>
    </row>
    <row r="2370" spans="41:41" ht="12.75" x14ac:dyDescent="0.2">
      <c r="AO2370" s="7"/>
    </row>
    <row r="2371" spans="41:41" ht="12.75" x14ac:dyDescent="0.2">
      <c r="AO2371" s="7"/>
    </row>
    <row r="2372" spans="41:41" ht="12.75" x14ac:dyDescent="0.2">
      <c r="AO2372" s="7"/>
    </row>
    <row r="2373" spans="41:41" ht="12.75" x14ac:dyDescent="0.2">
      <c r="AO2373" s="7"/>
    </row>
    <row r="2374" spans="41:41" ht="12.75" x14ac:dyDescent="0.2">
      <c r="AO2374" s="7"/>
    </row>
    <row r="2375" spans="41:41" ht="12.75" x14ac:dyDescent="0.2">
      <c r="AO2375" s="7"/>
    </row>
    <row r="2376" spans="41:41" ht="12.75" x14ac:dyDescent="0.2">
      <c r="AO2376" s="7"/>
    </row>
    <row r="2377" spans="41:41" ht="12.75" x14ac:dyDescent="0.2">
      <c r="AO2377" s="7"/>
    </row>
    <row r="2378" spans="41:41" ht="12.75" x14ac:dyDescent="0.2">
      <c r="AO2378" s="7"/>
    </row>
    <row r="2379" spans="41:41" ht="12.75" x14ac:dyDescent="0.2">
      <c r="AO2379" s="7"/>
    </row>
    <row r="2380" spans="41:41" ht="12.75" x14ac:dyDescent="0.2">
      <c r="AO2380" s="7"/>
    </row>
    <row r="2381" spans="41:41" ht="12.75" x14ac:dyDescent="0.2">
      <c r="AO2381" s="7"/>
    </row>
    <row r="2382" spans="41:41" ht="12.75" x14ac:dyDescent="0.2">
      <c r="AO2382" s="7"/>
    </row>
    <row r="2383" spans="41:41" ht="12.75" x14ac:dyDescent="0.2">
      <c r="AO2383" s="7"/>
    </row>
    <row r="2384" spans="41:41" ht="12.75" x14ac:dyDescent="0.2">
      <c r="AO2384" s="7"/>
    </row>
    <row r="2385" spans="41:41" ht="12.75" x14ac:dyDescent="0.2">
      <c r="AO2385" s="7"/>
    </row>
    <row r="2386" spans="41:41" ht="12.75" x14ac:dyDescent="0.2">
      <c r="AO2386" s="7"/>
    </row>
    <row r="2387" spans="41:41" ht="12.75" x14ac:dyDescent="0.2">
      <c r="AO2387" s="7"/>
    </row>
    <row r="2388" spans="41:41" ht="12.75" x14ac:dyDescent="0.2">
      <c r="AO2388" s="7"/>
    </row>
    <row r="2389" spans="41:41" ht="12.75" x14ac:dyDescent="0.2">
      <c r="AO2389" s="7"/>
    </row>
    <row r="2390" spans="41:41" ht="12.75" x14ac:dyDescent="0.2">
      <c r="AO2390" s="7"/>
    </row>
    <row r="2391" spans="41:41" ht="12.75" x14ac:dyDescent="0.2">
      <c r="AO2391" s="7"/>
    </row>
    <row r="2392" spans="41:41" ht="12.75" x14ac:dyDescent="0.2">
      <c r="AO2392" s="7"/>
    </row>
    <row r="2393" spans="41:41" ht="12.75" x14ac:dyDescent="0.2">
      <c r="AO2393" s="7"/>
    </row>
    <row r="2394" spans="41:41" ht="12.75" x14ac:dyDescent="0.2">
      <c r="AO2394" s="7"/>
    </row>
    <row r="2395" spans="41:41" ht="12.75" x14ac:dyDescent="0.2">
      <c r="AO2395" s="7"/>
    </row>
    <row r="2396" spans="41:41" ht="12.75" x14ac:dyDescent="0.2">
      <c r="AO2396" s="7"/>
    </row>
    <row r="2397" spans="41:41" ht="12.75" x14ac:dyDescent="0.2">
      <c r="AO2397" s="7"/>
    </row>
    <row r="2398" spans="41:41" ht="12.75" x14ac:dyDescent="0.2">
      <c r="AO2398" s="7"/>
    </row>
    <row r="2399" spans="41:41" ht="12.75" x14ac:dyDescent="0.2">
      <c r="AO2399" s="7"/>
    </row>
    <row r="2400" spans="41:41" ht="12.75" x14ac:dyDescent="0.2">
      <c r="AO2400" s="7"/>
    </row>
    <row r="2401" spans="41:41" ht="12.75" x14ac:dyDescent="0.2">
      <c r="AO2401" s="7"/>
    </row>
    <row r="2402" spans="41:41" ht="12.75" x14ac:dyDescent="0.2">
      <c r="AO2402" s="7"/>
    </row>
    <row r="2403" spans="41:41" ht="12.75" x14ac:dyDescent="0.2">
      <c r="AO2403" s="7"/>
    </row>
    <row r="2404" spans="41:41" ht="12.75" x14ac:dyDescent="0.2">
      <c r="AO2404" s="7"/>
    </row>
    <row r="2405" spans="41:41" ht="12.75" x14ac:dyDescent="0.2">
      <c r="AO2405" s="7"/>
    </row>
    <row r="2406" spans="41:41" ht="12.75" x14ac:dyDescent="0.2">
      <c r="AO2406" s="7"/>
    </row>
    <row r="2407" spans="41:41" ht="12.75" x14ac:dyDescent="0.2">
      <c r="AO2407" s="7"/>
    </row>
    <row r="2408" spans="41:41" ht="12.75" x14ac:dyDescent="0.2">
      <c r="AO2408" s="7"/>
    </row>
    <row r="2409" spans="41:41" ht="12.75" x14ac:dyDescent="0.2">
      <c r="AO2409" s="7"/>
    </row>
    <row r="2410" spans="41:41" ht="12.75" x14ac:dyDescent="0.2">
      <c r="AO2410" s="7"/>
    </row>
    <row r="2411" spans="41:41" ht="12.75" x14ac:dyDescent="0.2">
      <c r="AO2411" s="7"/>
    </row>
    <row r="2412" spans="41:41" ht="12.75" x14ac:dyDescent="0.2">
      <c r="AO2412" s="7"/>
    </row>
    <row r="2413" spans="41:41" ht="12.75" x14ac:dyDescent="0.2">
      <c r="AO2413" s="7"/>
    </row>
    <row r="2414" spans="41:41" ht="12.75" x14ac:dyDescent="0.2">
      <c r="AO2414" s="7"/>
    </row>
    <row r="2415" spans="41:41" ht="12.75" x14ac:dyDescent="0.2">
      <c r="AO2415" s="7"/>
    </row>
    <row r="2416" spans="41:41" ht="12.75" x14ac:dyDescent="0.2">
      <c r="AO2416" s="7"/>
    </row>
    <row r="2417" spans="41:41" ht="12.75" x14ac:dyDescent="0.2">
      <c r="AO2417" s="7"/>
    </row>
    <row r="2418" spans="41:41" ht="12.75" x14ac:dyDescent="0.2">
      <c r="AO2418" s="7"/>
    </row>
    <row r="2419" spans="41:41" ht="12.75" x14ac:dyDescent="0.2">
      <c r="AO2419" s="7"/>
    </row>
    <row r="2420" spans="41:41" ht="12.75" x14ac:dyDescent="0.2">
      <c r="AO2420" s="7"/>
    </row>
    <row r="2421" spans="41:41" ht="12.75" x14ac:dyDescent="0.2">
      <c r="AO2421" s="7"/>
    </row>
    <row r="2422" spans="41:41" ht="12.75" x14ac:dyDescent="0.2">
      <c r="AO2422" s="7"/>
    </row>
    <row r="2423" spans="41:41" ht="12.75" x14ac:dyDescent="0.2">
      <c r="AO2423" s="7"/>
    </row>
    <row r="2424" spans="41:41" ht="12.75" x14ac:dyDescent="0.2">
      <c r="AO2424" s="7"/>
    </row>
    <row r="2425" spans="41:41" ht="12.75" x14ac:dyDescent="0.2">
      <c r="AO2425" s="7"/>
    </row>
    <row r="2426" spans="41:41" ht="12.75" x14ac:dyDescent="0.2">
      <c r="AO2426" s="7"/>
    </row>
    <row r="2427" spans="41:41" ht="12.75" x14ac:dyDescent="0.2">
      <c r="AO2427" s="7"/>
    </row>
    <row r="2428" spans="41:41" ht="12.75" x14ac:dyDescent="0.2">
      <c r="AO2428" s="7"/>
    </row>
    <row r="2429" spans="41:41" ht="12.75" x14ac:dyDescent="0.2">
      <c r="AO2429" s="7"/>
    </row>
    <row r="2430" spans="41:41" ht="12.75" x14ac:dyDescent="0.2">
      <c r="AO2430" s="7"/>
    </row>
    <row r="2431" spans="41:41" ht="12.75" x14ac:dyDescent="0.2">
      <c r="AO2431" s="7"/>
    </row>
    <row r="2432" spans="41:41" ht="12.75" x14ac:dyDescent="0.2">
      <c r="AO2432" s="7"/>
    </row>
    <row r="2433" spans="41:41" ht="12.75" x14ac:dyDescent="0.2">
      <c r="AO2433" s="7"/>
    </row>
    <row r="2434" spans="41:41" ht="12.75" x14ac:dyDescent="0.2">
      <c r="AO2434" s="7"/>
    </row>
    <row r="2435" spans="41:41" ht="12.75" x14ac:dyDescent="0.2">
      <c r="AO2435" s="7"/>
    </row>
    <row r="2436" spans="41:41" ht="12.75" x14ac:dyDescent="0.2">
      <c r="AO2436" s="7"/>
    </row>
    <row r="2437" spans="41:41" ht="12.75" x14ac:dyDescent="0.2">
      <c r="AO2437" s="7"/>
    </row>
    <row r="2438" spans="41:41" ht="12.75" x14ac:dyDescent="0.2">
      <c r="AO2438" s="7"/>
    </row>
    <row r="2439" spans="41:41" ht="12.75" x14ac:dyDescent="0.2">
      <c r="AO2439" s="7"/>
    </row>
    <row r="2440" spans="41:41" ht="12.75" x14ac:dyDescent="0.2">
      <c r="AO2440" s="7"/>
    </row>
    <row r="2441" spans="41:41" ht="12.75" x14ac:dyDescent="0.2">
      <c r="AO2441" s="7"/>
    </row>
    <row r="2442" spans="41:41" ht="12.75" x14ac:dyDescent="0.2">
      <c r="AO2442" s="7"/>
    </row>
    <row r="2443" spans="41:41" ht="12.75" x14ac:dyDescent="0.2">
      <c r="AO2443" s="7"/>
    </row>
    <row r="2444" spans="41:41" ht="12.75" x14ac:dyDescent="0.2">
      <c r="AO2444" s="7"/>
    </row>
    <row r="2445" spans="41:41" ht="12.75" x14ac:dyDescent="0.2">
      <c r="AO2445" s="7"/>
    </row>
    <row r="2446" spans="41:41" ht="12.75" x14ac:dyDescent="0.2">
      <c r="AO2446" s="7"/>
    </row>
    <row r="2447" spans="41:41" ht="12.75" x14ac:dyDescent="0.2">
      <c r="AO2447" s="7"/>
    </row>
    <row r="2448" spans="41:41" ht="12.75" x14ac:dyDescent="0.2">
      <c r="AO2448" s="7"/>
    </row>
    <row r="2449" spans="41:41" ht="12.75" x14ac:dyDescent="0.2">
      <c r="AO2449" s="7"/>
    </row>
    <row r="2450" spans="41:41" ht="12.75" x14ac:dyDescent="0.2">
      <c r="AO2450" s="7"/>
    </row>
    <row r="2451" spans="41:41" ht="12.75" x14ac:dyDescent="0.2">
      <c r="AO2451" s="7"/>
    </row>
    <row r="2452" spans="41:41" ht="12.75" x14ac:dyDescent="0.2">
      <c r="AO2452" s="7"/>
    </row>
    <row r="2453" spans="41:41" ht="12.75" x14ac:dyDescent="0.2">
      <c r="AO2453" s="7"/>
    </row>
    <row r="2454" spans="41:41" ht="12.75" x14ac:dyDescent="0.2">
      <c r="AO2454" s="7"/>
    </row>
    <row r="2455" spans="41:41" ht="12.75" x14ac:dyDescent="0.2">
      <c r="AO2455" s="7"/>
    </row>
    <row r="2456" spans="41:41" ht="12.75" x14ac:dyDescent="0.2">
      <c r="AO2456" s="7"/>
    </row>
    <row r="2457" spans="41:41" ht="12.75" x14ac:dyDescent="0.2">
      <c r="AO2457" s="7"/>
    </row>
    <row r="2458" spans="41:41" ht="12.75" x14ac:dyDescent="0.2">
      <c r="AO2458" s="7"/>
    </row>
    <row r="2459" spans="41:41" ht="12.75" x14ac:dyDescent="0.2">
      <c r="AO2459" s="7"/>
    </row>
    <row r="2460" spans="41:41" ht="12.75" x14ac:dyDescent="0.2">
      <c r="AO2460" s="7"/>
    </row>
    <row r="2461" spans="41:41" ht="12.75" x14ac:dyDescent="0.2">
      <c r="AO2461" s="7"/>
    </row>
    <row r="2462" spans="41:41" ht="12.75" x14ac:dyDescent="0.2">
      <c r="AO2462" s="7"/>
    </row>
    <row r="2463" spans="41:41" ht="12.75" x14ac:dyDescent="0.2">
      <c r="AO2463" s="7"/>
    </row>
    <row r="2464" spans="41:41" ht="12.75" x14ac:dyDescent="0.2">
      <c r="AO2464" s="7"/>
    </row>
    <row r="2465" spans="41:41" ht="12.75" x14ac:dyDescent="0.2">
      <c r="AO2465" s="7"/>
    </row>
    <row r="2466" spans="41:41" ht="12.75" x14ac:dyDescent="0.2">
      <c r="AO2466" s="7"/>
    </row>
    <row r="2467" spans="41:41" ht="12.75" x14ac:dyDescent="0.2">
      <c r="AO2467" s="7"/>
    </row>
    <row r="2468" spans="41:41" ht="12.75" x14ac:dyDescent="0.2">
      <c r="AO2468" s="7"/>
    </row>
    <row r="2469" spans="41:41" ht="12.75" x14ac:dyDescent="0.2">
      <c r="AO2469" s="7"/>
    </row>
    <row r="2470" spans="41:41" ht="12.75" x14ac:dyDescent="0.2">
      <c r="AO2470" s="7"/>
    </row>
    <row r="2471" spans="41:41" ht="12.75" x14ac:dyDescent="0.2">
      <c r="AO2471" s="7"/>
    </row>
    <row r="2472" spans="41:41" ht="12.75" x14ac:dyDescent="0.2">
      <c r="AO2472" s="7"/>
    </row>
    <row r="2473" spans="41:41" ht="12.75" x14ac:dyDescent="0.2">
      <c r="AO2473" s="7"/>
    </row>
    <row r="2474" spans="41:41" ht="12.75" x14ac:dyDescent="0.2">
      <c r="AO2474" s="7"/>
    </row>
    <row r="2475" spans="41:41" ht="12.75" x14ac:dyDescent="0.2">
      <c r="AO2475" s="7"/>
    </row>
    <row r="2476" spans="41:41" ht="12.75" x14ac:dyDescent="0.2">
      <c r="AO2476" s="7"/>
    </row>
    <row r="2477" spans="41:41" ht="12.75" x14ac:dyDescent="0.2">
      <c r="AO2477" s="7"/>
    </row>
    <row r="2478" spans="41:41" ht="12.75" x14ac:dyDescent="0.2">
      <c r="AO2478" s="7"/>
    </row>
    <row r="2479" spans="41:41" ht="12.75" x14ac:dyDescent="0.2">
      <c r="AO2479" s="7"/>
    </row>
    <row r="2480" spans="41:41" ht="12.75" x14ac:dyDescent="0.2">
      <c r="AO2480" s="7"/>
    </row>
    <row r="2481" spans="41:41" ht="12.75" x14ac:dyDescent="0.2">
      <c r="AO2481" s="7"/>
    </row>
    <row r="2482" spans="41:41" ht="12.75" x14ac:dyDescent="0.2">
      <c r="AO2482" s="7"/>
    </row>
    <row r="2483" spans="41:41" ht="12.75" x14ac:dyDescent="0.2">
      <c r="AO2483" s="7"/>
    </row>
    <row r="2484" spans="41:41" ht="12.75" x14ac:dyDescent="0.2">
      <c r="AO2484" s="7"/>
    </row>
    <row r="2485" spans="41:41" ht="12.75" x14ac:dyDescent="0.2">
      <c r="AO2485" s="7"/>
    </row>
    <row r="2486" spans="41:41" ht="12.75" x14ac:dyDescent="0.2">
      <c r="AO2486" s="7"/>
    </row>
    <row r="2487" spans="41:41" ht="12.75" x14ac:dyDescent="0.2">
      <c r="AO2487" s="7"/>
    </row>
    <row r="2488" spans="41:41" ht="12.75" x14ac:dyDescent="0.2">
      <c r="AO2488" s="7"/>
    </row>
    <row r="2489" spans="41:41" ht="12.75" x14ac:dyDescent="0.2">
      <c r="AO2489" s="7"/>
    </row>
    <row r="2490" spans="41:41" ht="12.75" x14ac:dyDescent="0.2">
      <c r="AO2490" s="7"/>
    </row>
    <row r="2491" spans="41:41" ht="12.75" x14ac:dyDescent="0.2">
      <c r="AO2491" s="7"/>
    </row>
    <row r="2492" spans="41:41" ht="12.75" x14ac:dyDescent="0.2">
      <c r="AO2492" s="7"/>
    </row>
    <row r="2493" spans="41:41" ht="12.75" x14ac:dyDescent="0.2">
      <c r="AO2493" s="7"/>
    </row>
    <row r="2494" spans="41:41" ht="12.75" x14ac:dyDescent="0.2">
      <c r="AO2494" s="7"/>
    </row>
    <row r="2495" spans="41:41" ht="12.75" x14ac:dyDescent="0.2">
      <c r="AO2495" s="7"/>
    </row>
    <row r="2496" spans="41:41" ht="12.75" x14ac:dyDescent="0.2">
      <c r="AO2496" s="7"/>
    </row>
    <row r="2497" spans="41:41" ht="12.75" x14ac:dyDescent="0.2">
      <c r="AO2497" s="7"/>
    </row>
    <row r="2498" spans="41:41" ht="12.75" x14ac:dyDescent="0.2">
      <c r="AO2498" s="7"/>
    </row>
    <row r="2499" spans="41:41" ht="12.75" x14ac:dyDescent="0.2">
      <c r="AO2499" s="7"/>
    </row>
    <row r="2500" spans="41:41" ht="12.75" x14ac:dyDescent="0.2">
      <c r="AO2500" s="7"/>
    </row>
    <row r="2501" spans="41:41" ht="12.75" x14ac:dyDescent="0.2">
      <c r="AO2501" s="7"/>
    </row>
    <row r="2502" spans="41:41" ht="12.75" x14ac:dyDescent="0.2">
      <c r="AO2502" s="7"/>
    </row>
    <row r="2503" spans="41:41" ht="12.75" x14ac:dyDescent="0.2">
      <c r="AO2503" s="7"/>
    </row>
    <row r="2504" spans="41:41" ht="12.75" x14ac:dyDescent="0.2">
      <c r="AO2504" s="7"/>
    </row>
    <row r="2505" spans="41:41" ht="12.75" x14ac:dyDescent="0.2">
      <c r="AO2505" s="7"/>
    </row>
    <row r="2506" spans="41:41" ht="12.75" x14ac:dyDescent="0.2">
      <c r="AO2506" s="7"/>
    </row>
    <row r="2507" spans="41:41" ht="12.75" x14ac:dyDescent="0.2">
      <c r="AO2507" s="7"/>
    </row>
    <row r="2508" spans="41:41" ht="12.75" x14ac:dyDescent="0.2">
      <c r="AO2508" s="7"/>
    </row>
    <row r="2509" spans="41:41" ht="12.75" x14ac:dyDescent="0.2">
      <c r="AO2509" s="7"/>
    </row>
    <row r="2510" spans="41:41" ht="12.75" x14ac:dyDescent="0.2">
      <c r="AO2510" s="7"/>
    </row>
    <row r="2511" spans="41:41" ht="12.75" x14ac:dyDescent="0.2">
      <c r="AO2511" s="7"/>
    </row>
    <row r="2512" spans="41:41" ht="12.75" x14ac:dyDescent="0.2">
      <c r="AO2512" s="7"/>
    </row>
    <row r="2513" spans="41:41" ht="12.75" x14ac:dyDescent="0.2">
      <c r="AO2513" s="7"/>
    </row>
    <row r="2514" spans="41:41" ht="12.75" x14ac:dyDescent="0.2">
      <c r="AO2514" s="7"/>
    </row>
    <row r="2515" spans="41:41" ht="12.75" x14ac:dyDescent="0.2">
      <c r="AO2515" s="7"/>
    </row>
    <row r="2516" spans="41:41" ht="12.75" x14ac:dyDescent="0.2">
      <c r="AO2516" s="7"/>
    </row>
    <row r="2517" spans="41:41" ht="12.75" x14ac:dyDescent="0.2">
      <c r="AO2517" s="7"/>
    </row>
    <row r="2518" spans="41:41" ht="12.75" x14ac:dyDescent="0.2">
      <c r="AO2518" s="7"/>
    </row>
    <row r="2519" spans="41:41" ht="12.75" x14ac:dyDescent="0.2">
      <c r="AO2519" s="7"/>
    </row>
    <row r="2520" spans="41:41" ht="12.75" x14ac:dyDescent="0.2">
      <c r="AO2520" s="7"/>
    </row>
    <row r="2521" spans="41:41" ht="12.75" x14ac:dyDescent="0.2">
      <c r="AO2521" s="7"/>
    </row>
    <row r="2522" spans="41:41" ht="12.75" x14ac:dyDescent="0.2">
      <c r="AO2522" s="7"/>
    </row>
    <row r="2523" spans="41:41" ht="12.75" x14ac:dyDescent="0.2">
      <c r="AO2523" s="7"/>
    </row>
    <row r="2524" spans="41:41" ht="12.75" x14ac:dyDescent="0.2">
      <c r="AO2524" s="7"/>
    </row>
    <row r="2525" spans="41:41" ht="12.75" x14ac:dyDescent="0.2">
      <c r="AO2525" s="7"/>
    </row>
    <row r="2526" spans="41:41" ht="12.75" x14ac:dyDescent="0.2">
      <c r="AO2526" s="7"/>
    </row>
    <row r="2527" spans="41:41" ht="12.75" x14ac:dyDescent="0.2">
      <c r="AO2527" s="7"/>
    </row>
    <row r="2528" spans="41:41" ht="12.75" x14ac:dyDescent="0.2">
      <c r="AO2528" s="7"/>
    </row>
    <row r="2529" spans="41:41" ht="12.75" x14ac:dyDescent="0.2">
      <c r="AO2529" s="7"/>
    </row>
    <row r="2530" spans="41:41" ht="12.75" x14ac:dyDescent="0.2">
      <c r="AO2530" s="7"/>
    </row>
    <row r="2531" spans="41:41" ht="12.75" x14ac:dyDescent="0.2">
      <c r="AO2531" s="7"/>
    </row>
    <row r="2532" spans="41:41" ht="12.75" x14ac:dyDescent="0.2">
      <c r="AO2532" s="7"/>
    </row>
    <row r="2533" spans="41:41" ht="12.75" x14ac:dyDescent="0.2">
      <c r="AO2533" s="7"/>
    </row>
    <row r="2534" spans="41:41" ht="12.75" x14ac:dyDescent="0.2">
      <c r="AO2534" s="7"/>
    </row>
    <row r="2535" spans="41:41" ht="12.75" x14ac:dyDescent="0.2">
      <c r="AO2535" s="7"/>
    </row>
    <row r="2536" spans="41:41" ht="12.75" x14ac:dyDescent="0.2">
      <c r="AO2536" s="7"/>
    </row>
    <row r="2537" spans="41:41" ht="12.75" x14ac:dyDescent="0.2">
      <c r="AO2537" s="7"/>
    </row>
    <row r="2538" spans="41:41" ht="12.75" x14ac:dyDescent="0.2">
      <c r="AO2538" s="7"/>
    </row>
    <row r="2539" spans="41:41" ht="12.75" x14ac:dyDescent="0.2">
      <c r="AO2539" s="7"/>
    </row>
    <row r="2540" spans="41:41" ht="12.75" x14ac:dyDescent="0.2">
      <c r="AO2540" s="7"/>
    </row>
    <row r="2541" spans="41:41" ht="12.75" x14ac:dyDescent="0.2">
      <c r="AO2541" s="7"/>
    </row>
    <row r="2542" spans="41:41" ht="12.75" x14ac:dyDescent="0.2">
      <c r="AO2542" s="7"/>
    </row>
    <row r="2543" spans="41:41" ht="12.75" x14ac:dyDescent="0.2">
      <c r="AO2543" s="7"/>
    </row>
    <row r="2544" spans="41:41" ht="12.75" x14ac:dyDescent="0.2">
      <c r="AO2544" s="7"/>
    </row>
    <row r="2545" spans="41:41" ht="12.75" x14ac:dyDescent="0.2">
      <c r="AO2545" s="7"/>
    </row>
    <row r="2546" spans="41:41" ht="12.75" x14ac:dyDescent="0.2">
      <c r="AO2546" s="7"/>
    </row>
    <row r="2547" spans="41:41" ht="12.75" x14ac:dyDescent="0.2">
      <c r="AO2547" s="7"/>
    </row>
    <row r="2548" spans="41:41" ht="12.75" x14ac:dyDescent="0.2">
      <c r="AO2548" s="7"/>
    </row>
    <row r="2549" spans="41:41" ht="12.75" x14ac:dyDescent="0.2">
      <c r="AO2549" s="7"/>
    </row>
    <row r="2550" spans="41:41" ht="12.75" x14ac:dyDescent="0.2">
      <c r="AO2550" s="7"/>
    </row>
    <row r="2551" spans="41:41" ht="12.75" x14ac:dyDescent="0.2">
      <c r="AO2551" s="7"/>
    </row>
    <row r="2552" spans="41:41" ht="12.75" x14ac:dyDescent="0.2">
      <c r="AO2552" s="7"/>
    </row>
    <row r="2553" spans="41:41" ht="12.75" x14ac:dyDescent="0.2">
      <c r="AO2553" s="7"/>
    </row>
    <row r="2554" spans="41:41" ht="12.75" x14ac:dyDescent="0.2">
      <c r="AO2554" s="7"/>
    </row>
    <row r="2555" spans="41:41" ht="12.75" x14ac:dyDescent="0.2">
      <c r="AO2555" s="7"/>
    </row>
    <row r="2556" spans="41:41" ht="12.75" x14ac:dyDescent="0.2">
      <c r="AO2556" s="7"/>
    </row>
    <row r="2557" spans="41:41" ht="12.75" x14ac:dyDescent="0.2">
      <c r="AO2557" s="7"/>
    </row>
    <row r="2558" spans="41:41" ht="12.75" x14ac:dyDescent="0.2">
      <c r="AO2558" s="7"/>
    </row>
    <row r="2559" spans="41:41" ht="12.75" x14ac:dyDescent="0.2">
      <c r="AO2559" s="7"/>
    </row>
    <row r="2560" spans="41:41" ht="12.75" x14ac:dyDescent="0.2">
      <c r="AO2560" s="7"/>
    </row>
    <row r="2561" spans="41:41" ht="12.75" x14ac:dyDescent="0.2">
      <c r="AO2561" s="7"/>
    </row>
    <row r="2562" spans="41:41" ht="12.75" x14ac:dyDescent="0.2">
      <c r="AO2562" s="7"/>
    </row>
    <row r="2563" spans="41:41" ht="12.75" x14ac:dyDescent="0.2">
      <c r="AO2563" s="7"/>
    </row>
    <row r="2564" spans="41:41" ht="12.75" x14ac:dyDescent="0.2">
      <c r="AO2564" s="7"/>
    </row>
    <row r="2565" spans="41:41" ht="12.75" x14ac:dyDescent="0.2">
      <c r="AO2565" s="7"/>
    </row>
    <row r="2566" spans="41:41" ht="12.75" x14ac:dyDescent="0.2">
      <c r="AO2566" s="7"/>
    </row>
    <row r="2567" spans="41:41" ht="12.75" x14ac:dyDescent="0.2">
      <c r="AO2567" s="7"/>
    </row>
    <row r="2568" spans="41:41" ht="12.75" x14ac:dyDescent="0.2">
      <c r="AO2568" s="7"/>
    </row>
    <row r="2569" spans="41:41" ht="12.75" x14ac:dyDescent="0.2">
      <c r="AO2569" s="7"/>
    </row>
    <row r="2570" spans="41:41" ht="12.75" x14ac:dyDescent="0.2">
      <c r="AO2570" s="7"/>
    </row>
    <row r="2571" spans="41:41" ht="12.75" x14ac:dyDescent="0.2">
      <c r="AO2571" s="7"/>
    </row>
    <row r="2572" spans="41:41" ht="12.75" x14ac:dyDescent="0.2">
      <c r="AO2572" s="7"/>
    </row>
    <row r="2573" spans="41:41" ht="12.75" x14ac:dyDescent="0.2">
      <c r="AO2573" s="7"/>
    </row>
    <row r="2574" spans="41:41" ht="12.75" x14ac:dyDescent="0.2">
      <c r="AO2574" s="7"/>
    </row>
    <row r="2575" spans="41:41" ht="12.75" x14ac:dyDescent="0.2">
      <c r="AO2575" s="7"/>
    </row>
    <row r="2576" spans="41:41" ht="12.75" x14ac:dyDescent="0.2">
      <c r="AO2576" s="7"/>
    </row>
    <row r="2577" spans="41:41" ht="12.75" x14ac:dyDescent="0.2">
      <c r="AO2577" s="7"/>
    </row>
    <row r="2578" spans="41:41" ht="12.75" x14ac:dyDescent="0.2">
      <c r="AO2578" s="7"/>
    </row>
    <row r="2579" spans="41:41" ht="12.75" x14ac:dyDescent="0.2">
      <c r="AO2579" s="7"/>
    </row>
    <row r="2580" spans="41:41" ht="12.75" x14ac:dyDescent="0.2">
      <c r="AO2580" s="7"/>
    </row>
    <row r="2581" spans="41:41" ht="12.75" x14ac:dyDescent="0.2">
      <c r="AO2581" s="7"/>
    </row>
    <row r="2582" spans="41:41" ht="12.75" x14ac:dyDescent="0.2">
      <c r="AO2582" s="7"/>
    </row>
    <row r="2583" spans="41:41" ht="12.75" x14ac:dyDescent="0.2">
      <c r="AO2583" s="7"/>
    </row>
    <row r="2584" spans="41:41" ht="12.75" x14ac:dyDescent="0.2">
      <c r="AO2584" s="7"/>
    </row>
    <row r="2585" spans="41:41" ht="12.75" x14ac:dyDescent="0.2">
      <c r="AO2585" s="7"/>
    </row>
    <row r="2586" spans="41:41" ht="12.75" x14ac:dyDescent="0.2">
      <c r="AO2586" s="7"/>
    </row>
    <row r="2587" spans="41:41" ht="12.75" x14ac:dyDescent="0.2">
      <c r="AO2587" s="7"/>
    </row>
    <row r="2588" spans="41:41" ht="12.75" x14ac:dyDescent="0.2">
      <c r="AO2588" s="7"/>
    </row>
    <row r="2589" spans="41:41" ht="12.75" x14ac:dyDescent="0.2">
      <c r="AO2589" s="7"/>
    </row>
    <row r="2590" spans="41:41" ht="12.75" x14ac:dyDescent="0.2">
      <c r="AO2590" s="7"/>
    </row>
    <row r="2591" spans="41:41" ht="12.75" x14ac:dyDescent="0.2">
      <c r="AO2591" s="7"/>
    </row>
    <row r="2592" spans="41:41" ht="12.75" x14ac:dyDescent="0.2">
      <c r="AO2592" s="7"/>
    </row>
    <row r="2593" spans="41:41" ht="12.75" x14ac:dyDescent="0.2">
      <c r="AO2593" s="7"/>
    </row>
    <row r="2594" spans="41:41" ht="12.75" x14ac:dyDescent="0.2">
      <c r="AO2594" s="7"/>
    </row>
    <row r="2595" spans="41:41" ht="12.75" x14ac:dyDescent="0.2">
      <c r="AO2595" s="7"/>
    </row>
    <row r="2596" spans="41:41" ht="12.75" x14ac:dyDescent="0.2">
      <c r="AO2596" s="7"/>
    </row>
    <row r="2597" spans="41:41" ht="12.75" x14ac:dyDescent="0.2">
      <c r="AO2597" s="7"/>
    </row>
    <row r="2598" spans="41:41" ht="12.75" x14ac:dyDescent="0.2">
      <c r="AO2598" s="7"/>
    </row>
    <row r="2599" spans="41:41" ht="12.75" x14ac:dyDescent="0.2">
      <c r="AO2599" s="7"/>
    </row>
    <row r="2600" spans="41:41" ht="12.75" x14ac:dyDescent="0.2">
      <c r="AO2600" s="7"/>
    </row>
    <row r="2601" spans="41:41" ht="12.75" x14ac:dyDescent="0.2">
      <c r="AO2601" s="7"/>
    </row>
    <row r="2602" spans="41:41" ht="12.75" x14ac:dyDescent="0.2">
      <c r="AO2602" s="7"/>
    </row>
    <row r="2603" spans="41:41" ht="12.75" x14ac:dyDescent="0.2">
      <c r="AO2603" s="7"/>
    </row>
    <row r="2604" spans="41:41" ht="12.75" x14ac:dyDescent="0.2">
      <c r="AO2604" s="7"/>
    </row>
    <row r="2605" spans="41:41" ht="12.75" x14ac:dyDescent="0.2">
      <c r="AO2605" s="7"/>
    </row>
    <row r="2606" spans="41:41" ht="12.75" x14ac:dyDescent="0.2">
      <c r="AO2606" s="7"/>
    </row>
    <row r="2607" spans="41:41" ht="12.75" x14ac:dyDescent="0.2">
      <c r="AO2607" s="7"/>
    </row>
    <row r="2608" spans="41:41" ht="12.75" x14ac:dyDescent="0.2">
      <c r="AO2608" s="7"/>
    </row>
    <row r="2609" spans="41:41" ht="12.75" x14ac:dyDescent="0.2">
      <c r="AO2609" s="7"/>
    </row>
    <row r="2610" spans="41:41" ht="12.75" x14ac:dyDescent="0.2">
      <c r="AO2610" s="7"/>
    </row>
    <row r="2611" spans="41:41" ht="12.75" x14ac:dyDescent="0.2">
      <c r="AO2611" s="7"/>
    </row>
    <row r="2612" spans="41:41" ht="12.75" x14ac:dyDescent="0.2">
      <c r="AO2612" s="7"/>
    </row>
    <row r="2613" spans="41:41" ht="12.75" x14ac:dyDescent="0.2">
      <c r="AO2613" s="7"/>
    </row>
    <row r="2614" spans="41:41" ht="12.75" x14ac:dyDescent="0.2">
      <c r="AO2614" s="7"/>
    </row>
    <row r="2615" spans="41:41" ht="12.75" x14ac:dyDescent="0.2">
      <c r="AO2615" s="7"/>
    </row>
    <row r="2616" spans="41:41" ht="12.75" x14ac:dyDescent="0.2">
      <c r="AO2616" s="7"/>
    </row>
    <row r="2617" spans="41:41" ht="12.75" x14ac:dyDescent="0.2">
      <c r="AO2617" s="7"/>
    </row>
    <row r="2618" spans="41:41" ht="12.75" x14ac:dyDescent="0.2">
      <c r="AO2618" s="7"/>
    </row>
    <row r="2619" spans="41:41" ht="12.75" x14ac:dyDescent="0.2">
      <c r="AO2619" s="7"/>
    </row>
    <row r="2620" spans="41:41" ht="12.75" x14ac:dyDescent="0.2">
      <c r="AO2620" s="7"/>
    </row>
    <row r="2621" spans="41:41" ht="12.75" x14ac:dyDescent="0.2">
      <c r="AO2621" s="7"/>
    </row>
    <row r="2622" spans="41:41" ht="12.75" x14ac:dyDescent="0.2">
      <c r="AO2622" s="7"/>
    </row>
    <row r="2623" spans="41:41" ht="12.75" x14ac:dyDescent="0.2">
      <c r="AO2623" s="7"/>
    </row>
    <row r="2624" spans="41:41" ht="12.75" x14ac:dyDescent="0.2">
      <c r="AO2624" s="7"/>
    </row>
    <row r="2625" spans="41:41" ht="12.75" x14ac:dyDescent="0.2">
      <c r="AO2625" s="7"/>
    </row>
    <row r="2626" spans="41:41" ht="12.75" x14ac:dyDescent="0.2">
      <c r="AO2626" s="7"/>
    </row>
    <row r="2627" spans="41:41" ht="12.75" x14ac:dyDescent="0.2">
      <c r="AO2627" s="7"/>
    </row>
    <row r="2628" spans="41:41" ht="12.75" x14ac:dyDescent="0.2">
      <c r="AO2628" s="7"/>
    </row>
    <row r="2629" spans="41:41" ht="12.75" x14ac:dyDescent="0.2">
      <c r="AO2629" s="7"/>
    </row>
    <row r="2630" spans="41:41" ht="12.75" x14ac:dyDescent="0.2">
      <c r="AO2630" s="7"/>
    </row>
    <row r="2631" spans="41:41" ht="12.75" x14ac:dyDescent="0.2">
      <c r="AO2631" s="7"/>
    </row>
    <row r="2632" spans="41:41" ht="12.75" x14ac:dyDescent="0.2">
      <c r="AO2632" s="7"/>
    </row>
    <row r="2633" spans="41:41" ht="12.75" x14ac:dyDescent="0.2">
      <c r="AO2633" s="7"/>
    </row>
    <row r="2634" spans="41:41" ht="12.75" x14ac:dyDescent="0.2">
      <c r="AO2634" s="7"/>
    </row>
    <row r="2635" spans="41:41" ht="12.75" x14ac:dyDescent="0.2">
      <c r="AO2635" s="7"/>
    </row>
    <row r="2636" spans="41:41" ht="12.75" x14ac:dyDescent="0.2">
      <c r="AO2636" s="7"/>
    </row>
    <row r="2637" spans="41:41" ht="12.75" x14ac:dyDescent="0.2">
      <c r="AO2637" s="7"/>
    </row>
    <row r="2638" spans="41:41" ht="12.75" x14ac:dyDescent="0.2">
      <c r="AO2638" s="7"/>
    </row>
    <row r="2639" spans="41:41" ht="12.75" x14ac:dyDescent="0.2">
      <c r="AO2639" s="7"/>
    </row>
    <row r="2640" spans="41:41" ht="12.75" x14ac:dyDescent="0.2">
      <c r="AO2640" s="7"/>
    </row>
    <row r="2641" spans="41:41" ht="12.75" x14ac:dyDescent="0.2">
      <c r="AO2641" s="7"/>
    </row>
    <row r="2642" spans="41:41" ht="12.75" x14ac:dyDescent="0.2">
      <c r="AO2642" s="7"/>
    </row>
    <row r="2643" spans="41:41" ht="12.75" x14ac:dyDescent="0.2">
      <c r="AO2643" s="7"/>
    </row>
    <row r="2644" spans="41:41" ht="12.75" x14ac:dyDescent="0.2">
      <c r="AO2644" s="7"/>
    </row>
    <row r="2645" spans="41:41" ht="12.75" x14ac:dyDescent="0.2">
      <c r="AO2645" s="7"/>
    </row>
    <row r="2646" spans="41:41" ht="12.75" x14ac:dyDescent="0.2">
      <c r="AO2646" s="7"/>
    </row>
    <row r="2647" spans="41:41" ht="12.75" x14ac:dyDescent="0.2">
      <c r="AO2647" s="7"/>
    </row>
    <row r="2648" spans="41:41" ht="12.75" x14ac:dyDescent="0.2">
      <c r="AO2648" s="7"/>
    </row>
    <row r="2649" spans="41:41" ht="12.75" x14ac:dyDescent="0.2">
      <c r="AO2649" s="7"/>
    </row>
    <row r="2650" spans="41:41" ht="12.75" x14ac:dyDescent="0.2">
      <c r="AO2650" s="7"/>
    </row>
    <row r="2651" spans="41:41" ht="12.75" x14ac:dyDescent="0.2">
      <c r="AO2651" s="7"/>
    </row>
    <row r="2652" spans="41:41" ht="12.75" x14ac:dyDescent="0.2">
      <c r="AO2652" s="7"/>
    </row>
    <row r="2653" spans="41:41" ht="12.75" x14ac:dyDescent="0.2">
      <c r="AO2653" s="7"/>
    </row>
    <row r="2654" spans="41:41" ht="12.75" x14ac:dyDescent="0.2">
      <c r="AO2654" s="7"/>
    </row>
    <row r="2655" spans="41:41" ht="12.75" x14ac:dyDescent="0.2">
      <c r="AO2655" s="7"/>
    </row>
    <row r="2656" spans="41:41" ht="12.75" x14ac:dyDescent="0.2">
      <c r="AO2656" s="7"/>
    </row>
    <row r="2657" spans="41:41" ht="12.75" x14ac:dyDescent="0.2">
      <c r="AO2657" s="7"/>
    </row>
    <row r="2658" spans="41:41" ht="12.75" x14ac:dyDescent="0.2">
      <c r="AO2658" s="7"/>
    </row>
    <row r="2659" spans="41:41" ht="12.75" x14ac:dyDescent="0.2">
      <c r="AO2659" s="7"/>
    </row>
    <row r="2660" spans="41:41" ht="12.75" x14ac:dyDescent="0.2">
      <c r="AO2660" s="7"/>
    </row>
    <row r="2661" spans="41:41" ht="12.75" x14ac:dyDescent="0.2">
      <c r="AO2661" s="7"/>
    </row>
    <row r="2662" spans="41:41" ht="12.75" x14ac:dyDescent="0.2">
      <c r="AO2662" s="7"/>
    </row>
    <row r="2663" spans="41:41" ht="12.75" x14ac:dyDescent="0.2">
      <c r="AO2663" s="7"/>
    </row>
    <row r="2664" spans="41:41" ht="12.75" x14ac:dyDescent="0.2">
      <c r="AO2664" s="7"/>
    </row>
    <row r="2665" spans="41:41" ht="12.75" x14ac:dyDescent="0.2">
      <c r="AO2665" s="7"/>
    </row>
    <row r="2666" spans="41:41" ht="12.75" x14ac:dyDescent="0.2">
      <c r="AO2666" s="7"/>
    </row>
    <row r="2667" spans="41:41" ht="12.75" x14ac:dyDescent="0.2">
      <c r="AO2667" s="7"/>
    </row>
    <row r="2668" spans="41:41" ht="12.75" x14ac:dyDescent="0.2">
      <c r="AO2668" s="7"/>
    </row>
    <row r="2669" spans="41:41" ht="12.75" x14ac:dyDescent="0.2">
      <c r="AO2669" s="7"/>
    </row>
    <row r="2670" spans="41:41" ht="12.75" x14ac:dyDescent="0.2">
      <c r="AO2670" s="7"/>
    </row>
    <row r="2671" spans="41:41" ht="12.75" x14ac:dyDescent="0.2">
      <c r="AO2671" s="7"/>
    </row>
    <row r="2672" spans="41:41" ht="12.75" x14ac:dyDescent="0.2">
      <c r="AO2672" s="7"/>
    </row>
    <row r="2673" spans="41:41" ht="12.75" x14ac:dyDescent="0.2">
      <c r="AO2673" s="7"/>
    </row>
    <row r="2674" spans="41:41" ht="12.75" x14ac:dyDescent="0.2">
      <c r="AO2674" s="7"/>
    </row>
    <row r="2675" spans="41:41" ht="12.75" x14ac:dyDescent="0.2">
      <c r="AO2675" s="7"/>
    </row>
    <row r="2676" spans="41:41" ht="12.75" x14ac:dyDescent="0.2">
      <c r="AO2676" s="7"/>
    </row>
    <row r="2677" spans="41:41" ht="12.75" x14ac:dyDescent="0.2">
      <c r="AO2677" s="7"/>
    </row>
    <row r="2678" spans="41:41" ht="12.75" x14ac:dyDescent="0.2">
      <c r="AO2678" s="7"/>
    </row>
    <row r="2679" spans="41:41" ht="12.75" x14ac:dyDescent="0.2">
      <c r="AO2679" s="7"/>
    </row>
    <row r="2680" spans="41:41" ht="12.75" x14ac:dyDescent="0.2">
      <c r="AO2680" s="7"/>
    </row>
    <row r="2681" spans="41:41" ht="12.75" x14ac:dyDescent="0.2">
      <c r="AO2681" s="7"/>
    </row>
    <row r="2682" spans="41:41" ht="12.75" x14ac:dyDescent="0.2">
      <c r="AO2682" s="7"/>
    </row>
    <row r="2683" spans="41:41" ht="12.75" x14ac:dyDescent="0.2">
      <c r="AO2683" s="7"/>
    </row>
    <row r="2684" spans="41:41" ht="12.75" x14ac:dyDescent="0.2">
      <c r="AO2684" s="7"/>
    </row>
    <row r="2685" spans="41:41" ht="12.75" x14ac:dyDescent="0.2">
      <c r="AO2685" s="7"/>
    </row>
    <row r="2686" spans="41:41" ht="12.75" x14ac:dyDescent="0.2">
      <c r="AO2686" s="7"/>
    </row>
    <row r="2687" spans="41:41" ht="12.75" x14ac:dyDescent="0.2">
      <c r="AO2687" s="7"/>
    </row>
    <row r="2688" spans="41:41" ht="12.75" x14ac:dyDescent="0.2">
      <c r="AO2688" s="7"/>
    </row>
    <row r="2689" spans="41:41" ht="12.75" x14ac:dyDescent="0.2">
      <c r="AO2689" s="7"/>
    </row>
    <row r="2690" spans="41:41" ht="12.75" x14ac:dyDescent="0.2">
      <c r="AO2690" s="7"/>
    </row>
    <row r="2691" spans="41:41" ht="12.75" x14ac:dyDescent="0.2">
      <c r="AO2691" s="7"/>
    </row>
    <row r="2692" spans="41:41" ht="12.75" x14ac:dyDescent="0.2">
      <c r="AO2692" s="7"/>
    </row>
    <row r="2693" spans="41:41" ht="12.75" x14ac:dyDescent="0.2">
      <c r="AO2693" s="7"/>
    </row>
    <row r="2694" spans="41:41" ht="12.75" x14ac:dyDescent="0.2">
      <c r="AO2694" s="7"/>
    </row>
    <row r="2695" spans="41:41" ht="12.75" x14ac:dyDescent="0.2">
      <c r="AO2695" s="7"/>
    </row>
    <row r="2696" spans="41:41" ht="12.75" x14ac:dyDescent="0.2">
      <c r="AO2696" s="7"/>
    </row>
    <row r="2697" spans="41:41" ht="12.75" x14ac:dyDescent="0.2">
      <c r="AO2697" s="7"/>
    </row>
    <row r="2698" spans="41:41" ht="12.75" x14ac:dyDescent="0.2">
      <c r="AO2698" s="7"/>
    </row>
    <row r="2699" spans="41:41" ht="12.75" x14ac:dyDescent="0.2">
      <c r="AO2699" s="7"/>
    </row>
    <row r="2700" spans="41:41" ht="12.75" x14ac:dyDescent="0.2">
      <c r="AO2700" s="7"/>
    </row>
    <row r="2701" spans="41:41" ht="12.75" x14ac:dyDescent="0.2">
      <c r="AO2701" s="7"/>
    </row>
    <row r="2702" spans="41:41" ht="12.75" x14ac:dyDescent="0.2">
      <c r="AO2702" s="7"/>
    </row>
    <row r="2703" spans="41:41" ht="12.75" x14ac:dyDescent="0.2">
      <c r="AO2703" s="7"/>
    </row>
    <row r="2704" spans="41:41" ht="12.75" x14ac:dyDescent="0.2">
      <c r="AO2704" s="7"/>
    </row>
    <row r="2705" spans="41:41" ht="12.75" x14ac:dyDescent="0.2">
      <c r="AO2705" s="7"/>
    </row>
    <row r="2706" spans="41:41" ht="12.75" x14ac:dyDescent="0.2">
      <c r="AO2706" s="7"/>
    </row>
    <row r="2707" spans="41:41" ht="12.75" x14ac:dyDescent="0.2">
      <c r="AO2707" s="7"/>
    </row>
    <row r="2708" spans="41:41" ht="12.75" x14ac:dyDescent="0.2">
      <c r="AO2708" s="7"/>
    </row>
    <row r="2709" spans="41:41" ht="12.75" x14ac:dyDescent="0.2">
      <c r="AO2709" s="7"/>
    </row>
    <row r="2710" spans="41:41" ht="12.75" x14ac:dyDescent="0.2">
      <c r="AO2710" s="7"/>
    </row>
    <row r="2711" spans="41:41" ht="12.75" x14ac:dyDescent="0.2">
      <c r="AO2711" s="7"/>
    </row>
    <row r="2712" spans="41:41" ht="12.75" x14ac:dyDescent="0.2">
      <c r="AO2712" s="7"/>
    </row>
    <row r="2713" spans="41:41" ht="12.75" x14ac:dyDescent="0.2">
      <c r="AO2713" s="7"/>
    </row>
    <row r="2714" spans="41:41" ht="12.75" x14ac:dyDescent="0.2">
      <c r="AO2714" s="7"/>
    </row>
    <row r="2715" spans="41:41" ht="12.75" x14ac:dyDescent="0.2">
      <c r="AO2715" s="7"/>
    </row>
    <row r="2716" spans="41:41" ht="12.75" x14ac:dyDescent="0.2">
      <c r="AO2716" s="7"/>
    </row>
    <row r="2717" spans="41:41" ht="12.75" x14ac:dyDescent="0.2">
      <c r="AO2717" s="7"/>
    </row>
    <row r="2718" spans="41:41" ht="12.75" x14ac:dyDescent="0.2">
      <c r="AO2718" s="7"/>
    </row>
    <row r="2719" spans="41:41" ht="12.75" x14ac:dyDescent="0.2">
      <c r="AO2719" s="7"/>
    </row>
    <row r="2720" spans="41:41" ht="12.75" x14ac:dyDescent="0.2">
      <c r="AO2720" s="7"/>
    </row>
    <row r="2721" spans="41:41" ht="12.75" x14ac:dyDescent="0.2">
      <c r="AO2721" s="7"/>
    </row>
    <row r="2722" spans="41:41" ht="12.75" x14ac:dyDescent="0.2">
      <c r="AO2722" s="7"/>
    </row>
    <row r="2723" spans="41:41" ht="12.75" x14ac:dyDescent="0.2">
      <c r="AO2723" s="7"/>
    </row>
    <row r="2724" spans="41:41" ht="12.75" x14ac:dyDescent="0.2">
      <c r="AO2724" s="7"/>
    </row>
    <row r="2725" spans="41:41" ht="12.75" x14ac:dyDescent="0.2">
      <c r="AO2725" s="7"/>
    </row>
    <row r="2726" spans="41:41" ht="12.75" x14ac:dyDescent="0.2">
      <c r="AO2726" s="7"/>
    </row>
    <row r="2727" spans="41:41" ht="12.75" x14ac:dyDescent="0.2">
      <c r="AO2727" s="7"/>
    </row>
    <row r="2728" spans="41:41" ht="12.75" x14ac:dyDescent="0.2">
      <c r="AO2728" s="7"/>
    </row>
    <row r="2729" spans="41:41" ht="12.75" x14ac:dyDescent="0.2">
      <c r="AO2729" s="7"/>
    </row>
    <row r="2730" spans="41:41" ht="12.75" x14ac:dyDescent="0.2">
      <c r="AO2730" s="7"/>
    </row>
    <row r="2731" spans="41:41" ht="12.75" x14ac:dyDescent="0.2">
      <c r="AO2731" s="7"/>
    </row>
    <row r="2732" spans="41:41" ht="12.75" x14ac:dyDescent="0.2">
      <c r="AO2732" s="7"/>
    </row>
    <row r="2733" spans="41:41" ht="12.75" x14ac:dyDescent="0.2">
      <c r="AO2733" s="7"/>
    </row>
    <row r="2734" spans="41:41" ht="12.75" x14ac:dyDescent="0.2">
      <c r="AO2734" s="7"/>
    </row>
    <row r="2735" spans="41:41" ht="12.75" x14ac:dyDescent="0.2">
      <c r="AO2735" s="7"/>
    </row>
    <row r="2736" spans="41:41" ht="12.75" x14ac:dyDescent="0.2">
      <c r="AO2736" s="7"/>
    </row>
    <row r="2737" spans="41:41" ht="12.75" x14ac:dyDescent="0.2">
      <c r="AO2737" s="7"/>
    </row>
    <row r="2738" spans="41:41" ht="12.75" x14ac:dyDescent="0.2">
      <c r="AO2738" s="7"/>
    </row>
    <row r="2739" spans="41:41" ht="12.75" x14ac:dyDescent="0.2">
      <c r="AO2739" s="7"/>
    </row>
    <row r="2740" spans="41:41" ht="12.75" x14ac:dyDescent="0.2">
      <c r="AO2740" s="7"/>
    </row>
    <row r="2741" spans="41:41" ht="12.75" x14ac:dyDescent="0.2">
      <c r="AO2741" s="7"/>
    </row>
    <row r="2742" spans="41:41" ht="12.75" x14ac:dyDescent="0.2">
      <c r="AO2742" s="7"/>
    </row>
    <row r="2743" spans="41:41" ht="12.75" x14ac:dyDescent="0.2">
      <c r="AO2743" s="7"/>
    </row>
    <row r="2744" spans="41:41" ht="12.75" x14ac:dyDescent="0.2">
      <c r="AO2744" s="7"/>
    </row>
    <row r="2745" spans="41:41" ht="12.75" x14ac:dyDescent="0.2">
      <c r="AO2745" s="7"/>
    </row>
    <row r="2746" spans="41:41" ht="12.75" x14ac:dyDescent="0.2">
      <c r="AO2746" s="7"/>
    </row>
    <row r="2747" spans="41:41" ht="12.75" x14ac:dyDescent="0.2">
      <c r="AO2747" s="7"/>
    </row>
    <row r="2748" spans="41:41" ht="12.75" x14ac:dyDescent="0.2">
      <c r="AO2748" s="7"/>
    </row>
    <row r="2749" spans="41:41" ht="12.75" x14ac:dyDescent="0.2">
      <c r="AO2749" s="7"/>
    </row>
    <row r="2750" spans="41:41" ht="12.75" x14ac:dyDescent="0.2">
      <c r="AO2750" s="7"/>
    </row>
    <row r="2751" spans="41:41" ht="12.75" x14ac:dyDescent="0.2">
      <c r="AO2751" s="7"/>
    </row>
    <row r="2752" spans="41:41" ht="12.75" x14ac:dyDescent="0.2">
      <c r="AO2752" s="7"/>
    </row>
    <row r="2753" spans="41:41" ht="12.75" x14ac:dyDescent="0.2">
      <c r="AO2753" s="7"/>
    </row>
    <row r="2754" spans="41:41" ht="12.75" x14ac:dyDescent="0.2">
      <c r="AO2754" s="7"/>
    </row>
    <row r="2755" spans="41:41" ht="12.75" x14ac:dyDescent="0.2">
      <c r="AO2755" s="7"/>
    </row>
    <row r="2756" spans="41:41" ht="12.75" x14ac:dyDescent="0.2">
      <c r="AO2756" s="7"/>
    </row>
    <row r="2757" spans="41:41" ht="12.75" x14ac:dyDescent="0.2">
      <c r="AO2757" s="7"/>
    </row>
    <row r="2758" spans="41:41" ht="12.75" x14ac:dyDescent="0.2">
      <c r="AO2758" s="7"/>
    </row>
    <row r="2759" spans="41:41" ht="12.75" x14ac:dyDescent="0.2">
      <c r="AO2759" s="7"/>
    </row>
    <row r="2760" spans="41:41" ht="12.75" x14ac:dyDescent="0.2">
      <c r="AO2760" s="7"/>
    </row>
    <row r="2761" spans="41:41" ht="12.75" x14ac:dyDescent="0.2">
      <c r="AO2761" s="7"/>
    </row>
    <row r="2762" spans="41:41" ht="12.75" x14ac:dyDescent="0.2">
      <c r="AO2762" s="7"/>
    </row>
    <row r="2763" spans="41:41" ht="12.75" x14ac:dyDescent="0.2">
      <c r="AO2763" s="7"/>
    </row>
    <row r="2764" spans="41:41" ht="12.75" x14ac:dyDescent="0.2">
      <c r="AO2764" s="7"/>
    </row>
    <row r="2765" spans="41:41" ht="12.75" x14ac:dyDescent="0.2">
      <c r="AO2765" s="7"/>
    </row>
    <row r="2766" spans="41:41" ht="12.75" x14ac:dyDescent="0.2">
      <c r="AO2766" s="7"/>
    </row>
    <row r="2767" spans="41:41" ht="12.75" x14ac:dyDescent="0.2">
      <c r="AO2767" s="7"/>
    </row>
    <row r="2768" spans="41:41" ht="12.75" x14ac:dyDescent="0.2">
      <c r="AO2768" s="7"/>
    </row>
    <row r="2769" spans="41:41" ht="12.75" x14ac:dyDescent="0.2">
      <c r="AO2769" s="7"/>
    </row>
    <row r="2770" spans="41:41" ht="12.75" x14ac:dyDescent="0.2">
      <c r="AO2770" s="7"/>
    </row>
    <row r="2771" spans="41:41" ht="12.75" x14ac:dyDescent="0.2">
      <c r="AO2771" s="7"/>
    </row>
    <row r="2772" spans="41:41" ht="12.75" x14ac:dyDescent="0.2">
      <c r="AO2772" s="7"/>
    </row>
    <row r="2773" spans="41:41" ht="12.75" x14ac:dyDescent="0.2">
      <c r="AO2773" s="7"/>
    </row>
    <row r="2774" spans="41:41" ht="12.75" x14ac:dyDescent="0.2">
      <c r="AO2774" s="7"/>
    </row>
    <row r="2775" spans="41:41" ht="12.75" x14ac:dyDescent="0.2">
      <c r="AO2775" s="7"/>
    </row>
    <row r="2776" spans="41:41" ht="12.75" x14ac:dyDescent="0.2">
      <c r="AO2776" s="7"/>
    </row>
    <row r="2777" spans="41:41" ht="12.75" x14ac:dyDescent="0.2">
      <c r="AO2777" s="7"/>
    </row>
    <row r="2778" spans="41:41" ht="12.75" x14ac:dyDescent="0.2">
      <c r="AO2778" s="7"/>
    </row>
    <row r="2779" spans="41:41" ht="12.75" x14ac:dyDescent="0.2">
      <c r="AO2779" s="7"/>
    </row>
    <row r="2780" spans="41:41" ht="12.75" x14ac:dyDescent="0.2">
      <c r="AO2780" s="7"/>
    </row>
    <row r="2781" spans="41:41" ht="12.75" x14ac:dyDescent="0.2">
      <c r="AO2781" s="7"/>
    </row>
    <row r="2782" spans="41:41" ht="12.75" x14ac:dyDescent="0.2">
      <c r="AO2782" s="7"/>
    </row>
    <row r="2783" spans="41:41" ht="12.75" x14ac:dyDescent="0.2">
      <c r="AO2783" s="7"/>
    </row>
    <row r="2784" spans="41:41" ht="12.75" x14ac:dyDescent="0.2">
      <c r="AO2784" s="7"/>
    </row>
    <row r="2785" spans="41:41" ht="12.75" x14ac:dyDescent="0.2">
      <c r="AO2785" s="7"/>
    </row>
    <row r="2786" spans="41:41" ht="12.75" x14ac:dyDescent="0.2">
      <c r="AO2786" s="7"/>
    </row>
    <row r="2787" spans="41:41" ht="12.75" x14ac:dyDescent="0.2">
      <c r="AO2787" s="7"/>
    </row>
    <row r="2788" spans="41:41" ht="12.75" x14ac:dyDescent="0.2">
      <c r="AO2788" s="7"/>
    </row>
    <row r="2789" spans="41:41" ht="12.75" x14ac:dyDescent="0.2">
      <c r="AO2789" s="7"/>
    </row>
    <row r="2790" spans="41:41" ht="12.75" x14ac:dyDescent="0.2">
      <c r="AO2790" s="7"/>
    </row>
    <row r="2791" spans="41:41" ht="12.75" x14ac:dyDescent="0.2">
      <c r="AO2791" s="7"/>
    </row>
    <row r="2792" spans="41:41" ht="12.75" x14ac:dyDescent="0.2">
      <c r="AO2792" s="7"/>
    </row>
    <row r="2793" spans="41:41" ht="12.75" x14ac:dyDescent="0.2">
      <c r="AO2793" s="7"/>
    </row>
    <row r="2794" spans="41:41" ht="12.75" x14ac:dyDescent="0.2">
      <c r="AO2794" s="7"/>
    </row>
    <row r="2795" spans="41:41" ht="12.75" x14ac:dyDescent="0.2">
      <c r="AO2795" s="7"/>
    </row>
    <row r="2796" spans="41:41" ht="12.75" x14ac:dyDescent="0.2">
      <c r="AO2796" s="7"/>
    </row>
    <row r="2797" spans="41:41" ht="12.75" x14ac:dyDescent="0.2">
      <c r="AO2797" s="7"/>
    </row>
    <row r="2798" spans="41:41" ht="12.75" x14ac:dyDescent="0.2">
      <c r="AO2798" s="7"/>
    </row>
    <row r="2799" spans="41:41" ht="12.75" x14ac:dyDescent="0.2">
      <c r="AO2799" s="7"/>
    </row>
    <row r="2800" spans="41:41" ht="12.75" x14ac:dyDescent="0.2">
      <c r="AO2800" s="7"/>
    </row>
    <row r="2801" spans="41:41" ht="12.75" x14ac:dyDescent="0.2">
      <c r="AO2801" s="7"/>
    </row>
    <row r="2802" spans="41:41" ht="12.75" x14ac:dyDescent="0.2">
      <c r="AO2802" s="7"/>
    </row>
    <row r="2803" spans="41:41" ht="12.75" x14ac:dyDescent="0.2">
      <c r="AO2803" s="7"/>
    </row>
    <row r="2804" spans="41:41" ht="12.75" x14ac:dyDescent="0.2">
      <c r="AO2804" s="7"/>
    </row>
    <row r="2805" spans="41:41" ht="12.75" x14ac:dyDescent="0.2">
      <c r="AO2805" s="7"/>
    </row>
    <row r="2806" spans="41:41" ht="12.75" x14ac:dyDescent="0.2">
      <c r="AO2806" s="7"/>
    </row>
    <row r="2807" spans="41:41" ht="12.75" x14ac:dyDescent="0.2">
      <c r="AO2807" s="7"/>
    </row>
    <row r="2808" spans="41:41" ht="12.75" x14ac:dyDescent="0.2">
      <c r="AO2808" s="7"/>
    </row>
    <row r="2809" spans="41:41" ht="12.75" x14ac:dyDescent="0.2">
      <c r="AO2809" s="7"/>
    </row>
    <row r="2810" spans="41:41" ht="12.75" x14ac:dyDescent="0.2">
      <c r="AO2810" s="7"/>
    </row>
    <row r="2811" spans="41:41" ht="12.75" x14ac:dyDescent="0.2">
      <c r="AO2811" s="7"/>
    </row>
    <row r="2812" spans="41:41" ht="12.75" x14ac:dyDescent="0.2">
      <c r="AO2812" s="7"/>
    </row>
    <row r="2813" spans="41:41" ht="12.75" x14ac:dyDescent="0.2">
      <c r="AO2813" s="7"/>
    </row>
    <row r="2814" spans="41:41" ht="12.75" x14ac:dyDescent="0.2">
      <c r="AO2814" s="7"/>
    </row>
    <row r="2815" spans="41:41" ht="12.75" x14ac:dyDescent="0.2">
      <c r="AO2815" s="7"/>
    </row>
    <row r="2816" spans="41:41" ht="12.75" x14ac:dyDescent="0.2">
      <c r="AO2816" s="7"/>
    </row>
    <row r="2817" spans="41:41" ht="12.75" x14ac:dyDescent="0.2">
      <c r="AO2817" s="7"/>
    </row>
    <row r="2818" spans="41:41" ht="12.75" x14ac:dyDescent="0.2">
      <c r="AO2818" s="7"/>
    </row>
    <row r="2819" spans="41:41" ht="12.75" x14ac:dyDescent="0.2">
      <c r="AO2819" s="7"/>
    </row>
    <row r="2820" spans="41:41" ht="12.75" x14ac:dyDescent="0.2">
      <c r="AO2820" s="7"/>
    </row>
    <row r="2821" spans="41:41" ht="12.75" x14ac:dyDescent="0.2">
      <c r="AO2821" s="7"/>
    </row>
    <row r="2822" spans="41:41" ht="12.75" x14ac:dyDescent="0.2">
      <c r="AO2822" s="7"/>
    </row>
    <row r="2823" spans="41:41" ht="12.75" x14ac:dyDescent="0.2">
      <c r="AO2823" s="7"/>
    </row>
    <row r="2824" spans="41:41" ht="12.75" x14ac:dyDescent="0.2">
      <c r="AO2824" s="7"/>
    </row>
    <row r="2825" spans="41:41" ht="12.75" x14ac:dyDescent="0.2">
      <c r="AO2825" s="7"/>
    </row>
    <row r="2826" spans="41:41" ht="12.75" x14ac:dyDescent="0.2">
      <c r="AO2826" s="7"/>
    </row>
    <row r="2827" spans="41:41" ht="12.75" x14ac:dyDescent="0.2">
      <c r="AO2827" s="7"/>
    </row>
    <row r="2828" spans="41:41" ht="12.75" x14ac:dyDescent="0.2">
      <c r="AO2828" s="7"/>
    </row>
    <row r="2829" spans="41:41" ht="12.75" x14ac:dyDescent="0.2">
      <c r="AO2829" s="7"/>
    </row>
    <row r="2830" spans="41:41" ht="12.75" x14ac:dyDescent="0.2">
      <c r="AO2830" s="7"/>
    </row>
    <row r="2831" spans="41:41" ht="12.75" x14ac:dyDescent="0.2">
      <c r="AO2831" s="7"/>
    </row>
    <row r="2832" spans="41:41" ht="12.75" x14ac:dyDescent="0.2">
      <c r="AO2832" s="7"/>
    </row>
    <row r="2833" spans="41:41" ht="12.75" x14ac:dyDescent="0.2">
      <c r="AO2833" s="7"/>
    </row>
    <row r="2834" spans="41:41" ht="12.75" x14ac:dyDescent="0.2">
      <c r="AO2834" s="7"/>
    </row>
    <row r="2835" spans="41:41" ht="12.75" x14ac:dyDescent="0.2">
      <c r="AO2835" s="7"/>
    </row>
    <row r="2836" spans="41:41" ht="12.75" x14ac:dyDescent="0.2">
      <c r="AO2836" s="7"/>
    </row>
    <row r="2837" spans="41:41" ht="12.75" x14ac:dyDescent="0.2">
      <c r="AO2837" s="7"/>
    </row>
    <row r="2838" spans="41:41" ht="12.75" x14ac:dyDescent="0.2">
      <c r="AO2838" s="7"/>
    </row>
    <row r="2839" spans="41:41" ht="12.75" x14ac:dyDescent="0.2">
      <c r="AO2839" s="7"/>
    </row>
    <row r="2840" spans="41:41" ht="12.75" x14ac:dyDescent="0.2">
      <c r="AO2840" s="7"/>
    </row>
    <row r="2841" spans="41:41" ht="12.75" x14ac:dyDescent="0.2">
      <c r="AO2841" s="7"/>
    </row>
    <row r="2842" spans="41:41" ht="12.75" x14ac:dyDescent="0.2">
      <c r="AO2842" s="7"/>
    </row>
    <row r="2843" spans="41:41" ht="12.75" x14ac:dyDescent="0.2">
      <c r="AO2843" s="7"/>
    </row>
    <row r="2844" spans="41:41" ht="12.75" x14ac:dyDescent="0.2">
      <c r="AO2844" s="7"/>
    </row>
    <row r="2845" spans="41:41" ht="12.75" x14ac:dyDescent="0.2">
      <c r="AO2845" s="7"/>
    </row>
    <row r="2846" spans="41:41" ht="12.75" x14ac:dyDescent="0.2">
      <c r="AO2846" s="7"/>
    </row>
    <row r="2847" spans="41:41" ht="12.75" x14ac:dyDescent="0.2">
      <c r="AO2847" s="7"/>
    </row>
    <row r="2848" spans="41:41" ht="12.75" x14ac:dyDescent="0.2">
      <c r="AO2848" s="7"/>
    </row>
    <row r="2849" spans="41:41" ht="12.75" x14ac:dyDescent="0.2">
      <c r="AO2849" s="7"/>
    </row>
    <row r="2850" spans="41:41" ht="12.75" x14ac:dyDescent="0.2">
      <c r="AO2850" s="7"/>
    </row>
    <row r="2851" spans="41:41" ht="12.75" x14ac:dyDescent="0.2">
      <c r="AO2851" s="7"/>
    </row>
    <row r="2852" spans="41:41" ht="12.75" x14ac:dyDescent="0.2">
      <c r="AO2852" s="7"/>
    </row>
    <row r="2853" spans="41:41" ht="12.75" x14ac:dyDescent="0.2">
      <c r="AO2853" s="7"/>
    </row>
    <row r="2854" spans="41:41" ht="12.75" x14ac:dyDescent="0.2">
      <c r="AO2854" s="7"/>
    </row>
    <row r="2855" spans="41:41" ht="12.75" x14ac:dyDescent="0.2">
      <c r="AO2855" s="7"/>
    </row>
    <row r="2856" spans="41:41" ht="12.75" x14ac:dyDescent="0.2">
      <c r="AO2856" s="7"/>
    </row>
    <row r="2857" spans="41:41" ht="12.75" x14ac:dyDescent="0.2">
      <c r="AO2857" s="7"/>
    </row>
    <row r="2858" spans="41:41" ht="12.75" x14ac:dyDescent="0.2">
      <c r="AO2858" s="7"/>
    </row>
    <row r="2859" spans="41:41" ht="12.75" x14ac:dyDescent="0.2">
      <c r="AO2859" s="7"/>
    </row>
    <row r="2860" spans="41:41" ht="12.75" x14ac:dyDescent="0.2">
      <c r="AO2860" s="7"/>
    </row>
    <row r="2861" spans="41:41" ht="12.75" x14ac:dyDescent="0.2">
      <c r="AO2861" s="7"/>
    </row>
    <row r="2862" spans="41:41" ht="12.75" x14ac:dyDescent="0.2">
      <c r="AO2862" s="7"/>
    </row>
    <row r="2863" spans="41:41" ht="12.75" x14ac:dyDescent="0.2">
      <c r="AO2863" s="7"/>
    </row>
    <row r="2864" spans="41:41" ht="12.75" x14ac:dyDescent="0.2">
      <c r="AO2864" s="7"/>
    </row>
    <row r="2865" spans="41:41" ht="12.75" x14ac:dyDescent="0.2">
      <c r="AO2865" s="7"/>
    </row>
    <row r="2866" spans="41:41" ht="12.75" x14ac:dyDescent="0.2">
      <c r="AO2866" s="7"/>
    </row>
    <row r="2867" spans="41:41" ht="12.75" x14ac:dyDescent="0.2">
      <c r="AO2867" s="7"/>
    </row>
    <row r="2868" spans="41:41" ht="12.75" x14ac:dyDescent="0.2">
      <c r="AO2868" s="7"/>
    </row>
    <row r="2869" spans="41:41" ht="12.75" x14ac:dyDescent="0.2">
      <c r="AO2869" s="7"/>
    </row>
    <row r="2870" spans="41:41" ht="12.75" x14ac:dyDescent="0.2">
      <c r="AO2870" s="7"/>
    </row>
    <row r="2871" spans="41:41" ht="12.75" x14ac:dyDescent="0.2">
      <c r="AO2871" s="7"/>
    </row>
    <row r="2872" spans="41:41" ht="12.75" x14ac:dyDescent="0.2">
      <c r="AO2872" s="7"/>
    </row>
    <row r="2873" spans="41:41" ht="12.75" x14ac:dyDescent="0.2">
      <c r="AO2873" s="7"/>
    </row>
    <row r="2874" spans="41:41" ht="12.75" x14ac:dyDescent="0.2">
      <c r="AO2874" s="7"/>
    </row>
    <row r="2875" spans="41:41" ht="12.75" x14ac:dyDescent="0.2">
      <c r="AO2875" s="7"/>
    </row>
    <row r="2876" spans="41:41" ht="12.75" x14ac:dyDescent="0.2">
      <c r="AO2876" s="7"/>
    </row>
    <row r="2877" spans="41:41" ht="12.75" x14ac:dyDescent="0.2">
      <c r="AO2877" s="7"/>
    </row>
    <row r="2878" spans="41:41" ht="12.75" x14ac:dyDescent="0.2">
      <c r="AO2878" s="7"/>
    </row>
    <row r="2879" spans="41:41" ht="12.75" x14ac:dyDescent="0.2">
      <c r="AO2879" s="7"/>
    </row>
    <row r="2880" spans="41:41" ht="12.75" x14ac:dyDescent="0.2">
      <c r="AO2880" s="7"/>
    </row>
    <row r="2881" spans="41:41" ht="12.75" x14ac:dyDescent="0.2">
      <c r="AO2881" s="7"/>
    </row>
    <row r="2882" spans="41:41" ht="12.75" x14ac:dyDescent="0.2">
      <c r="AO2882" s="7"/>
    </row>
    <row r="2883" spans="41:41" ht="12.75" x14ac:dyDescent="0.2">
      <c r="AO2883" s="7"/>
    </row>
    <row r="2884" spans="41:41" ht="12.75" x14ac:dyDescent="0.2">
      <c r="AO2884" s="7"/>
    </row>
    <row r="2885" spans="41:41" ht="12.75" x14ac:dyDescent="0.2">
      <c r="AO2885" s="7"/>
    </row>
    <row r="2886" spans="41:41" ht="12.75" x14ac:dyDescent="0.2">
      <c r="AO2886" s="7"/>
    </row>
    <row r="2887" spans="41:41" ht="12.75" x14ac:dyDescent="0.2">
      <c r="AO2887" s="7"/>
    </row>
    <row r="2888" spans="41:41" ht="12.75" x14ac:dyDescent="0.2">
      <c r="AO2888" s="7"/>
    </row>
    <row r="2889" spans="41:41" ht="12.75" x14ac:dyDescent="0.2">
      <c r="AO2889" s="7"/>
    </row>
    <row r="2890" spans="41:41" ht="12.75" x14ac:dyDescent="0.2">
      <c r="AO2890" s="7"/>
    </row>
    <row r="2891" spans="41:41" ht="12.75" x14ac:dyDescent="0.2">
      <c r="AO2891" s="7"/>
    </row>
    <row r="2892" spans="41:41" ht="12.75" x14ac:dyDescent="0.2">
      <c r="AO2892" s="7"/>
    </row>
    <row r="2893" spans="41:41" ht="12.75" x14ac:dyDescent="0.2">
      <c r="AO2893" s="7"/>
    </row>
    <row r="2894" spans="41:41" ht="12.75" x14ac:dyDescent="0.2">
      <c r="AO2894" s="7"/>
    </row>
    <row r="2895" spans="41:41" ht="12.75" x14ac:dyDescent="0.2">
      <c r="AO2895" s="7"/>
    </row>
    <row r="2896" spans="41:41" ht="12.75" x14ac:dyDescent="0.2">
      <c r="AO2896" s="7"/>
    </row>
    <row r="2897" spans="41:41" ht="12.75" x14ac:dyDescent="0.2">
      <c r="AO2897" s="7"/>
    </row>
    <row r="2898" spans="41:41" ht="12.75" x14ac:dyDescent="0.2">
      <c r="AO2898" s="7"/>
    </row>
    <row r="2899" spans="41:41" ht="12.75" x14ac:dyDescent="0.2">
      <c r="AO2899" s="7"/>
    </row>
    <row r="2900" spans="41:41" ht="12.75" x14ac:dyDescent="0.2">
      <c r="AO2900" s="7"/>
    </row>
    <row r="2901" spans="41:41" ht="12.75" x14ac:dyDescent="0.2">
      <c r="AO2901" s="7"/>
    </row>
    <row r="2902" spans="41:41" ht="12.75" x14ac:dyDescent="0.2">
      <c r="AO2902" s="7"/>
    </row>
    <row r="2903" spans="41:41" ht="12.75" x14ac:dyDescent="0.2">
      <c r="AO2903" s="7"/>
    </row>
    <row r="2904" spans="41:41" ht="12.75" x14ac:dyDescent="0.2">
      <c r="AO2904" s="7"/>
    </row>
    <row r="2905" spans="41:41" ht="12.75" x14ac:dyDescent="0.2">
      <c r="AO2905" s="7"/>
    </row>
    <row r="2906" spans="41:41" ht="12.75" x14ac:dyDescent="0.2">
      <c r="AO2906" s="7"/>
    </row>
    <row r="2907" spans="41:41" ht="12.75" x14ac:dyDescent="0.2">
      <c r="AO2907" s="7"/>
    </row>
    <row r="2908" spans="41:41" ht="12.75" x14ac:dyDescent="0.2">
      <c r="AO2908" s="7"/>
    </row>
    <row r="2909" spans="41:41" ht="12.75" x14ac:dyDescent="0.2">
      <c r="AO2909" s="7"/>
    </row>
    <row r="2910" spans="41:41" ht="12.75" x14ac:dyDescent="0.2">
      <c r="AO2910" s="7"/>
    </row>
    <row r="2911" spans="41:41" ht="12.75" x14ac:dyDescent="0.2">
      <c r="AO2911" s="7"/>
    </row>
    <row r="2912" spans="41:41" ht="12.75" x14ac:dyDescent="0.2">
      <c r="AO2912" s="7"/>
    </row>
    <row r="2913" spans="41:41" ht="12.75" x14ac:dyDescent="0.2">
      <c r="AO2913" s="7"/>
    </row>
    <row r="2914" spans="41:41" ht="12.75" x14ac:dyDescent="0.2">
      <c r="AO2914" s="7"/>
    </row>
    <row r="2915" spans="41:41" ht="12.75" x14ac:dyDescent="0.2">
      <c r="AO2915" s="7"/>
    </row>
    <row r="2916" spans="41:41" ht="12.75" x14ac:dyDescent="0.2">
      <c r="AO2916" s="7"/>
    </row>
    <row r="2917" spans="41:41" ht="12.75" x14ac:dyDescent="0.2">
      <c r="AO2917" s="7"/>
    </row>
    <row r="2918" spans="41:41" ht="12.75" x14ac:dyDescent="0.2">
      <c r="AO2918" s="7"/>
    </row>
    <row r="2919" spans="41:41" ht="12.75" x14ac:dyDescent="0.2">
      <c r="AO2919" s="7"/>
    </row>
    <row r="2920" spans="41:41" ht="12.75" x14ac:dyDescent="0.2">
      <c r="AO2920" s="7"/>
    </row>
    <row r="2921" spans="41:41" ht="12.75" x14ac:dyDescent="0.2">
      <c r="AO2921" s="7"/>
    </row>
    <row r="2922" spans="41:41" ht="12.75" x14ac:dyDescent="0.2">
      <c r="AO2922" s="7"/>
    </row>
    <row r="2923" spans="41:41" ht="12.75" x14ac:dyDescent="0.2">
      <c r="AO2923" s="7"/>
    </row>
    <row r="2924" spans="41:41" ht="12.75" x14ac:dyDescent="0.2">
      <c r="AO2924" s="7"/>
    </row>
    <row r="2925" spans="41:41" ht="12.75" x14ac:dyDescent="0.2">
      <c r="AO2925" s="7"/>
    </row>
    <row r="2926" spans="41:41" ht="12.75" x14ac:dyDescent="0.2">
      <c r="AO2926" s="7"/>
    </row>
    <row r="2927" spans="41:41" ht="12.75" x14ac:dyDescent="0.2">
      <c r="AO2927" s="7"/>
    </row>
    <row r="2928" spans="41:41" ht="12.75" x14ac:dyDescent="0.2">
      <c r="AO2928" s="7"/>
    </row>
    <row r="2929" spans="41:41" ht="12.75" x14ac:dyDescent="0.2">
      <c r="AO2929" s="7"/>
    </row>
    <row r="2930" spans="41:41" ht="12.75" x14ac:dyDescent="0.2">
      <c r="AO2930" s="7"/>
    </row>
    <row r="2931" spans="41:41" ht="12.75" x14ac:dyDescent="0.2">
      <c r="AO2931" s="7"/>
    </row>
    <row r="2932" spans="41:41" ht="12.75" x14ac:dyDescent="0.2">
      <c r="AO2932" s="7"/>
    </row>
    <row r="2933" spans="41:41" ht="12.75" x14ac:dyDescent="0.2">
      <c r="AO2933" s="7"/>
    </row>
    <row r="2934" spans="41:41" ht="12.75" x14ac:dyDescent="0.2">
      <c r="AO2934" s="7"/>
    </row>
    <row r="2935" spans="41:41" ht="12.75" x14ac:dyDescent="0.2">
      <c r="AO2935" s="7"/>
    </row>
    <row r="2936" spans="41:41" ht="12.75" x14ac:dyDescent="0.2">
      <c r="AO2936" s="7"/>
    </row>
    <row r="2937" spans="41:41" ht="12.75" x14ac:dyDescent="0.2">
      <c r="AO2937" s="7"/>
    </row>
    <row r="2938" spans="41:41" ht="12.75" x14ac:dyDescent="0.2">
      <c r="AO2938" s="7"/>
    </row>
    <row r="2939" spans="41:41" ht="12.75" x14ac:dyDescent="0.2">
      <c r="AO2939" s="7"/>
    </row>
    <row r="2940" spans="41:41" ht="12.75" x14ac:dyDescent="0.2">
      <c r="AO2940" s="7"/>
    </row>
    <row r="2941" spans="41:41" ht="12.75" x14ac:dyDescent="0.2">
      <c r="AO2941" s="7"/>
    </row>
    <row r="2942" spans="41:41" ht="12.75" x14ac:dyDescent="0.2">
      <c r="AO2942" s="7"/>
    </row>
    <row r="2943" spans="41:41" ht="12.75" x14ac:dyDescent="0.2">
      <c r="AO2943" s="7"/>
    </row>
    <row r="2944" spans="41:41" ht="12.75" x14ac:dyDescent="0.2">
      <c r="AO2944" s="7"/>
    </row>
    <row r="2945" spans="41:41" ht="12.75" x14ac:dyDescent="0.2">
      <c r="AO2945" s="7"/>
    </row>
    <row r="2946" spans="41:41" ht="12.75" x14ac:dyDescent="0.2">
      <c r="AO2946" s="7"/>
    </row>
    <row r="2947" spans="41:41" ht="12.75" x14ac:dyDescent="0.2">
      <c r="AO2947" s="7"/>
    </row>
    <row r="2948" spans="41:41" ht="12.75" x14ac:dyDescent="0.2">
      <c r="AO2948" s="7"/>
    </row>
    <row r="2949" spans="41:41" ht="12.75" x14ac:dyDescent="0.2">
      <c r="AO2949" s="7"/>
    </row>
    <row r="2950" spans="41:41" ht="12.75" x14ac:dyDescent="0.2">
      <c r="AO2950" s="7"/>
    </row>
    <row r="2951" spans="41:41" ht="12.75" x14ac:dyDescent="0.2">
      <c r="AO2951" s="7"/>
    </row>
    <row r="2952" spans="41:41" ht="12.75" x14ac:dyDescent="0.2">
      <c r="AO2952" s="7"/>
    </row>
    <row r="2953" spans="41:41" ht="12.75" x14ac:dyDescent="0.2">
      <c r="AO2953" s="7"/>
    </row>
    <row r="2954" spans="41:41" ht="12.75" x14ac:dyDescent="0.2">
      <c r="AO2954" s="7"/>
    </row>
    <row r="2955" spans="41:41" ht="12.75" x14ac:dyDescent="0.2">
      <c r="AO2955" s="7"/>
    </row>
    <row r="2956" spans="41:41" ht="12.75" x14ac:dyDescent="0.2">
      <c r="AO2956" s="7"/>
    </row>
    <row r="2957" spans="41:41" ht="12.75" x14ac:dyDescent="0.2">
      <c r="AO2957" s="7"/>
    </row>
    <row r="2958" spans="41:41" ht="12.75" x14ac:dyDescent="0.2">
      <c r="AO2958" s="7"/>
    </row>
    <row r="2959" spans="41:41" ht="12.75" x14ac:dyDescent="0.2">
      <c r="AO2959" s="7"/>
    </row>
    <row r="2960" spans="41:41" ht="12.75" x14ac:dyDescent="0.2">
      <c r="AO2960" s="7"/>
    </row>
    <row r="2961" spans="41:41" ht="12.75" x14ac:dyDescent="0.2">
      <c r="AO2961" s="7"/>
    </row>
    <row r="2962" spans="41:41" ht="12.75" x14ac:dyDescent="0.2">
      <c r="AO2962" s="7"/>
    </row>
    <row r="2963" spans="41:41" ht="12.75" x14ac:dyDescent="0.2">
      <c r="AO2963" s="7"/>
    </row>
    <row r="2964" spans="41:41" ht="12.75" x14ac:dyDescent="0.2">
      <c r="AO2964" s="7"/>
    </row>
    <row r="2965" spans="41:41" ht="12.75" x14ac:dyDescent="0.2">
      <c r="AO2965" s="7"/>
    </row>
    <row r="2966" spans="41:41" ht="12.75" x14ac:dyDescent="0.2">
      <c r="AO2966" s="7"/>
    </row>
    <row r="2967" spans="41:41" ht="12.75" x14ac:dyDescent="0.2">
      <c r="AO2967" s="7"/>
    </row>
    <row r="2968" spans="41:41" ht="12.75" x14ac:dyDescent="0.2">
      <c r="AO2968" s="7"/>
    </row>
    <row r="2969" spans="41:41" ht="12.75" x14ac:dyDescent="0.2">
      <c r="AO2969" s="7"/>
    </row>
    <row r="2970" spans="41:41" ht="12.75" x14ac:dyDescent="0.2">
      <c r="AO2970" s="7"/>
    </row>
    <row r="2971" spans="41:41" ht="12.75" x14ac:dyDescent="0.2">
      <c r="AO2971" s="7"/>
    </row>
    <row r="2972" spans="41:41" ht="12.75" x14ac:dyDescent="0.2">
      <c r="AO2972" s="7"/>
    </row>
    <row r="2973" spans="41:41" ht="12.75" x14ac:dyDescent="0.2">
      <c r="AO2973" s="7"/>
    </row>
    <row r="2974" spans="41:41" ht="12.75" x14ac:dyDescent="0.2">
      <c r="AO2974" s="7"/>
    </row>
    <row r="2975" spans="41:41" ht="12.75" x14ac:dyDescent="0.2">
      <c r="AO2975" s="7"/>
    </row>
    <row r="2976" spans="41:41" ht="12.75" x14ac:dyDescent="0.2">
      <c r="AO2976" s="7"/>
    </row>
    <row r="2977" spans="41:41" ht="12.75" x14ac:dyDescent="0.2">
      <c r="AO2977" s="7"/>
    </row>
    <row r="2978" spans="41:41" ht="12.75" x14ac:dyDescent="0.2">
      <c r="AO2978" s="7"/>
    </row>
    <row r="2979" spans="41:41" ht="12.75" x14ac:dyDescent="0.2">
      <c r="AO2979" s="7"/>
    </row>
    <row r="2980" spans="41:41" ht="12.75" x14ac:dyDescent="0.2">
      <c r="AO2980" s="7"/>
    </row>
    <row r="2981" spans="41:41" ht="12.75" x14ac:dyDescent="0.2">
      <c r="AO2981" s="7"/>
    </row>
    <row r="2982" spans="41:41" ht="12.75" x14ac:dyDescent="0.2">
      <c r="AO2982" s="7"/>
    </row>
    <row r="2983" spans="41:41" ht="12.75" x14ac:dyDescent="0.2">
      <c r="AO2983" s="7"/>
    </row>
    <row r="2984" spans="41:41" ht="12.75" x14ac:dyDescent="0.2">
      <c r="AO2984" s="7"/>
    </row>
    <row r="2985" spans="41:41" ht="12.75" x14ac:dyDescent="0.2">
      <c r="AO2985" s="7"/>
    </row>
    <row r="2986" spans="41:41" ht="12.75" x14ac:dyDescent="0.2">
      <c r="AO2986" s="7"/>
    </row>
    <row r="2987" spans="41:41" ht="12.75" x14ac:dyDescent="0.2">
      <c r="AO2987" s="7"/>
    </row>
    <row r="2988" spans="41:41" ht="12.75" x14ac:dyDescent="0.2">
      <c r="AO2988" s="7"/>
    </row>
    <row r="2989" spans="41:41" ht="12.75" x14ac:dyDescent="0.2">
      <c r="AO2989" s="7"/>
    </row>
    <row r="2990" spans="41:41" ht="12.75" x14ac:dyDescent="0.2">
      <c r="AO2990" s="7"/>
    </row>
    <row r="2991" spans="41:41" ht="12.75" x14ac:dyDescent="0.2">
      <c r="AO2991" s="7"/>
    </row>
    <row r="2992" spans="41:41" ht="12.75" x14ac:dyDescent="0.2">
      <c r="AO2992" s="7"/>
    </row>
    <row r="2993" spans="41:41" ht="12.75" x14ac:dyDescent="0.2">
      <c r="AO2993" s="7"/>
    </row>
    <row r="2994" spans="41:41" ht="12.75" x14ac:dyDescent="0.2">
      <c r="AO2994" s="7"/>
    </row>
    <row r="2995" spans="41:41" ht="12.75" x14ac:dyDescent="0.2">
      <c r="AO2995" s="7"/>
    </row>
    <row r="2996" spans="41:41" ht="12.75" x14ac:dyDescent="0.2">
      <c r="AO2996" s="7"/>
    </row>
    <row r="2997" spans="41:41" ht="12.75" x14ac:dyDescent="0.2">
      <c r="AO2997" s="7"/>
    </row>
    <row r="2998" spans="41:41" ht="12.75" x14ac:dyDescent="0.2">
      <c r="AO2998" s="7"/>
    </row>
    <row r="2999" spans="41:41" ht="12.75" x14ac:dyDescent="0.2">
      <c r="AO2999" s="7"/>
    </row>
    <row r="3000" spans="41:41" ht="12.75" x14ac:dyDescent="0.2">
      <c r="AO3000" s="7"/>
    </row>
    <row r="3001" spans="41:41" ht="12.75" x14ac:dyDescent="0.2">
      <c r="AO3001" s="7"/>
    </row>
    <row r="3002" spans="41:41" ht="12.75" x14ac:dyDescent="0.2">
      <c r="AO3002" s="7"/>
    </row>
    <row r="3003" spans="41:41" ht="12.75" x14ac:dyDescent="0.2">
      <c r="AO3003" s="7"/>
    </row>
    <row r="3004" spans="41:41" ht="12.75" x14ac:dyDescent="0.2">
      <c r="AO3004" s="7"/>
    </row>
    <row r="3005" spans="41:41" ht="12.75" x14ac:dyDescent="0.2">
      <c r="AO3005" s="7"/>
    </row>
    <row r="3006" spans="41:41" ht="12.75" x14ac:dyDescent="0.2">
      <c r="AO3006" s="7"/>
    </row>
    <row r="3007" spans="41:41" ht="12.75" x14ac:dyDescent="0.2">
      <c r="AO3007" s="7"/>
    </row>
    <row r="3008" spans="41:41" ht="12.75" x14ac:dyDescent="0.2">
      <c r="AO3008" s="7"/>
    </row>
    <row r="3009" spans="41:41" ht="12.75" x14ac:dyDescent="0.2">
      <c r="AO3009" s="7"/>
    </row>
    <row r="3010" spans="41:41" ht="12.75" x14ac:dyDescent="0.2">
      <c r="AO3010" s="7"/>
    </row>
    <row r="3011" spans="41:41" ht="12.75" x14ac:dyDescent="0.2">
      <c r="AO3011" s="7"/>
    </row>
    <row r="3012" spans="41:41" ht="12.75" x14ac:dyDescent="0.2">
      <c r="AO3012" s="7"/>
    </row>
    <row r="3013" spans="41:41" ht="12.75" x14ac:dyDescent="0.2">
      <c r="AO3013" s="7"/>
    </row>
    <row r="3014" spans="41:41" ht="12.75" x14ac:dyDescent="0.2">
      <c r="AO3014" s="7"/>
    </row>
    <row r="3015" spans="41:41" ht="12.75" x14ac:dyDescent="0.2">
      <c r="AO3015" s="7"/>
    </row>
    <row r="3016" spans="41:41" ht="12.75" x14ac:dyDescent="0.2">
      <c r="AO3016" s="7"/>
    </row>
    <row r="3017" spans="41:41" ht="12.75" x14ac:dyDescent="0.2">
      <c r="AO3017" s="7"/>
    </row>
    <row r="3018" spans="41:41" ht="12.75" x14ac:dyDescent="0.2">
      <c r="AO3018" s="7"/>
    </row>
    <row r="3019" spans="41:41" ht="12.75" x14ac:dyDescent="0.2">
      <c r="AO3019" s="7"/>
    </row>
    <row r="3020" spans="41:41" ht="12.75" x14ac:dyDescent="0.2">
      <c r="AO3020" s="7"/>
    </row>
    <row r="3021" spans="41:41" ht="12.75" x14ac:dyDescent="0.2">
      <c r="AO3021" s="7"/>
    </row>
    <row r="3022" spans="41:41" ht="12.75" x14ac:dyDescent="0.2">
      <c r="AO3022" s="7"/>
    </row>
    <row r="3023" spans="41:41" ht="12.75" x14ac:dyDescent="0.2">
      <c r="AO3023" s="7"/>
    </row>
    <row r="3024" spans="41:41" ht="12.75" x14ac:dyDescent="0.2">
      <c r="AO3024" s="7"/>
    </row>
    <row r="3025" spans="41:41" ht="12.75" x14ac:dyDescent="0.2">
      <c r="AO3025" s="7"/>
    </row>
    <row r="3026" spans="41:41" ht="12.75" x14ac:dyDescent="0.2">
      <c r="AO3026" s="7"/>
    </row>
    <row r="3027" spans="41:41" ht="12.75" x14ac:dyDescent="0.2">
      <c r="AO3027" s="7"/>
    </row>
    <row r="3028" spans="41:41" ht="12.75" x14ac:dyDescent="0.2">
      <c r="AO3028" s="7"/>
    </row>
    <row r="3029" spans="41:41" ht="12.75" x14ac:dyDescent="0.2">
      <c r="AO3029" s="7"/>
    </row>
    <row r="3030" spans="41:41" ht="12.75" x14ac:dyDescent="0.2">
      <c r="AO3030" s="7"/>
    </row>
    <row r="3031" spans="41:41" ht="12.75" x14ac:dyDescent="0.2">
      <c r="AO3031" s="7"/>
    </row>
    <row r="3032" spans="41:41" ht="12.75" x14ac:dyDescent="0.2">
      <c r="AO3032" s="7"/>
    </row>
    <row r="3033" spans="41:41" ht="12.75" x14ac:dyDescent="0.2">
      <c r="AO3033" s="7"/>
    </row>
    <row r="3034" spans="41:41" ht="12.75" x14ac:dyDescent="0.2">
      <c r="AO3034" s="7"/>
    </row>
    <row r="3035" spans="41:41" ht="12.75" x14ac:dyDescent="0.2">
      <c r="AO3035" s="7"/>
    </row>
    <row r="3036" spans="41:41" ht="12.75" x14ac:dyDescent="0.2">
      <c r="AO3036" s="7"/>
    </row>
    <row r="3037" spans="41:41" ht="12.75" x14ac:dyDescent="0.2">
      <c r="AO3037" s="7"/>
    </row>
    <row r="3038" spans="41:41" ht="12.75" x14ac:dyDescent="0.2">
      <c r="AO3038" s="7"/>
    </row>
    <row r="3039" spans="41:41" ht="12.75" x14ac:dyDescent="0.2">
      <c r="AO3039" s="7"/>
    </row>
    <row r="3040" spans="41:41" ht="12.75" x14ac:dyDescent="0.2">
      <c r="AO3040" s="7"/>
    </row>
    <row r="3041" spans="41:41" ht="12.75" x14ac:dyDescent="0.2">
      <c r="AO3041" s="7"/>
    </row>
    <row r="3042" spans="41:41" ht="12.75" x14ac:dyDescent="0.2">
      <c r="AO3042" s="7"/>
    </row>
    <row r="3043" spans="41:41" ht="12.75" x14ac:dyDescent="0.2">
      <c r="AO3043" s="7"/>
    </row>
    <row r="3044" spans="41:41" ht="12.75" x14ac:dyDescent="0.2">
      <c r="AO3044" s="7"/>
    </row>
    <row r="3045" spans="41:41" ht="12.75" x14ac:dyDescent="0.2">
      <c r="AO3045" s="7"/>
    </row>
    <row r="3046" spans="41:41" ht="12.75" x14ac:dyDescent="0.2">
      <c r="AO3046" s="7"/>
    </row>
    <row r="3047" spans="41:41" ht="12.75" x14ac:dyDescent="0.2">
      <c r="AO3047" s="7"/>
    </row>
    <row r="3048" spans="41:41" ht="12.75" x14ac:dyDescent="0.2">
      <c r="AO3048" s="7"/>
    </row>
    <row r="3049" spans="41:41" ht="12.75" x14ac:dyDescent="0.2">
      <c r="AO3049" s="7"/>
    </row>
    <row r="3050" spans="41:41" ht="12.75" x14ac:dyDescent="0.2">
      <c r="AO3050" s="7"/>
    </row>
    <row r="3051" spans="41:41" ht="12.75" x14ac:dyDescent="0.2">
      <c r="AO3051" s="7"/>
    </row>
    <row r="3052" spans="41:41" ht="12.75" x14ac:dyDescent="0.2">
      <c r="AO3052" s="7"/>
    </row>
    <row r="3053" spans="41:41" ht="12.75" x14ac:dyDescent="0.2">
      <c r="AO3053" s="7"/>
    </row>
    <row r="3054" spans="41:41" ht="12.75" x14ac:dyDescent="0.2">
      <c r="AO3054" s="7"/>
    </row>
    <row r="3055" spans="41:41" ht="12.75" x14ac:dyDescent="0.2">
      <c r="AO3055" s="7"/>
    </row>
    <row r="3056" spans="41:41" ht="12.75" x14ac:dyDescent="0.2">
      <c r="AO3056" s="7"/>
    </row>
    <row r="3057" spans="41:41" ht="12.75" x14ac:dyDescent="0.2">
      <c r="AO3057" s="7"/>
    </row>
    <row r="3058" spans="41:41" ht="12.75" x14ac:dyDescent="0.2">
      <c r="AO3058" s="7"/>
    </row>
    <row r="3059" spans="41:41" ht="12.75" x14ac:dyDescent="0.2">
      <c r="AO3059" s="7"/>
    </row>
    <row r="3060" spans="41:41" ht="12.75" x14ac:dyDescent="0.2">
      <c r="AO3060" s="7"/>
    </row>
    <row r="3061" spans="41:41" ht="12.75" x14ac:dyDescent="0.2">
      <c r="AO3061" s="7"/>
    </row>
    <row r="3062" spans="41:41" ht="12.75" x14ac:dyDescent="0.2">
      <c r="AO3062" s="7"/>
    </row>
    <row r="3063" spans="41:41" ht="12.75" x14ac:dyDescent="0.2">
      <c r="AO3063" s="7"/>
    </row>
    <row r="3064" spans="41:41" ht="12.75" x14ac:dyDescent="0.2">
      <c r="AO3064" s="7"/>
    </row>
    <row r="3065" spans="41:41" ht="12.75" x14ac:dyDescent="0.2">
      <c r="AO3065" s="7"/>
    </row>
    <row r="3066" spans="41:41" ht="12.75" x14ac:dyDescent="0.2">
      <c r="AO3066" s="7"/>
    </row>
    <row r="3067" spans="41:41" ht="12.75" x14ac:dyDescent="0.2">
      <c r="AO3067" s="7"/>
    </row>
    <row r="3068" spans="41:41" ht="12.75" x14ac:dyDescent="0.2">
      <c r="AO3068" s="7"/>
    </row>
    <row r="3069" spans="41:41" ht="12.75" x14ac:dyDescent="0.2">
      <c r="AO3069" s="7"/>
    </row>
    <row r="3070" spans="41:41" ht="12.75" x14ac:dyDescent="0.2">
      <c r="AO3070" s="7"/>
    </row>
    <row r="3071" spans="41:41" ht="12.75" x14ac:dyDescent="0.2">
      <c r="AO3071" s="7"/>
    </row>
    <row r="3072" spans="41:41" ht="12.75" x14ac:dyDescent="0.2">
      <c r="AO3072" s="7"/>
    </row>
    <row r="3073" spans="41:41" ht="12.75" x14ac:dyDescent="0.2">
      <c r="AO3073" s="7"/>
    </row>
    <row r="3074" spans="41:41" ht="12.75" x14ac:dyDescent="0.2">
      <c r="AO3074" s="7"/>
    </row>
    <row r="3075" spans="41:41" ht="12.75" x14ac:dyDescent="0.2">
      <c r="AO3075" s="7"/>
    </row>
    <row r="3076" spans="41:41" ht="12.75" x14ac:dyDescent="0.2">
      <c r="AO3076" s="7"/>
    </row>
    <row r="3077" spans="41:41" ht="12.75" x14ac:dyDescent="0.2">
      <c r="AO3077" s="7"/>
    </row>
    <row r="3078" spans="41:41" ht="12.75" x14ac:dyDescent="0.2">
      <c r="AO3078" s="7"/>
    </row>
    <row r="3079" spans="41:41" ht="12.75" x14ac:dyDescent="0.2">
      <c r="AO3079" s="7"/>
    </row>
    <row r="3080" spans="41:41" ht="12.75" x14ac:dyDescent="0.2">
      <c r="AO3080" s="7"/>
    </row>
    <row r="3081" spans="41:41" ht="12.75" x14ac:dyDescent="0.2">
      <c r="AO3081" s="7"/>
    </row>
    <row r="3082" spans="41:41" ht="12.75" x14ac:dyDescent="0.2">
      <c r="AO3082" s="7"/>
    </row>
    <row r="3083" spans="41:41" ht="12.75" x14ac:dyDescent="0.2">
      <c r="AO3083" s="7"/>
    </row>
    <row r="3084" spans="41:41" ht="12.75" x14ac:dyDescent="0.2">
      <c r="AO3084" s="7"/>
    </row>
    <row r="3085" spans="41:41" ht="12.75" x14ac:dyDescent="0.2">
      <c r="AO3085" s="7"/>
    </row>
    <row r="3086" spans="41:41" ht="12.75" x14ac:dyDescent="0.2">
      <c r="AO3086" s="7"/>
    </row>
    <row r="3087" spans="41:41" ht="12.75" x14ac:dyDescent="0.2">
      <c r="AO3087" s="7"/>
    </row>
    <row r="3088" spans="41:41" ht="12.75" x14ac:dyDescent="0.2">
      <c r="AO3088" s="7"/>
    </row>
    <row r="3089" spans="41:41" ht="12.75" x14ac:dyDescent="0.2">
      <c r="AO3089" s="7"/>
    </row>
    <row r="3090" spans="41:41" ht="12.75" x14ac:dyDescent="0.2">
      <c r="AO3090" s="7"/>
    </row>
    <row r="3091" spans="41:41" ht="12.75" x14ac:dyDescent="0.2">
      <c r="AO3091" s="7"/>
    </row>
    <row r="3092" spans="41:41" ht="12.75" x14ac:dyDescent="0.2">
      <c r="AO3092" s="7"/>
    </row>
    <row r="3093" spans="41:41" ht="12.75" x14ac:dyDescent="0.2">
      <c r="AO3093" s="7"/>
    </row>
    <row r="3094" spans="41:41" ht="12.75" x14ac:dyDescent="0.2">
      <c r="AO3094" s="7"/>
    </row>
    <row r="3095" spans="41:41" ht="12.75" x14ac:dyDescent="0.2">
      <c r="AO3095" s="7"/>
    </row>
    <row r="3096" spans="41:41" ht="12.75" x14ac:dyDescent="0.2">
      <c r="AO3096" s="7"/>
    </row>
    <row r="3097" spans="41:41" ht="12.75" x14ac:dyDescent="0.2">
      <c r="AO3097" s="7"/>
    </row>
    <row r="3098" spans="41:41" ht="12.75" x14ac:dyDescent="0.2">
      <c r="AO3098" s="7"/>
    </row>
    <row r="3099" spans="41:41" ht="12.75" x14ac:dyDescent="0.2">
      <c r="AO3099" s="7"/>
    </row>
    <row r="3100" spans="41:41" ht="12.75" x14ac:dyDescent="0.2">
      <c r="AO3100" s="7"/>
    </row>
    <row r="3101" spans="41:41" ht="12.75" x14ac:dyDescent="0.2">
      <c r="AO3101" s="7"/>
    </row>
    <row r="3102" spans="41:41" ht="12.75" x14ac:dyDescent="0.2">
      <c r="AO3102" s="7"/>
    </row>
    <row r="3103" spans="41:41" ht="12.75" x14ac:dyDescent="0.2">
      <c r="AO3103" s="7"/>
    </row>
    <row r="3104" spans="41:41" ht="12.75" x14ac:dyDescent="0.2">
      <c r="AO3104" s="7"/>
    </row>
    <row r="3105" spans="41:41" ht="12.75" x14ac:dyDescent="0.2">
      <c r="AO3105" s="7"/>
    </row>
    <row r="3106" spans="41:41" ht="12.75" x14ac:dyDescent="0.2">
      <c r="AO3106" s="7"/>
    </row>
    <row r="3107" spans="41:41" ht="12.75" x14ac:dyDescent="0.2">
      <c r="AO3107" s="7"/>
    </row>
    <row r="3108" spans="41:41" ht="12.75" x14ac:dyDescent="0.2">
      <c r="AO3108" s="7"/>
    </row>
    <row r="3109" spans="41:41" ht="12.75" x14ac:dyDescent="0.2">
      <c r="AO3109" s="7"/>
    </row>
    <row r="3110" spans="41:41" ht="12.75" x14ac:dyDescent="0.2">
      <c r="AO3110" s="7"/>
    </row>
    <row r="3111" spans="41:41" ht="12.75" x14ac:dyDescent="0.2">
      <c r="AO3111" s="7"/>
    </row>
    <row r="3112" spans="41:41" ht="12.75" x14ac:dyDescent="0.2">
      <c r="AO3112" s="7"/>
    </row>
    <row r="3113" spans="41:41" ht="12.75" x14ac:dyDescent="0.2">
      <c r="AO3113" s="7"/>
    </row>
    <row r="3114" spans="41:41" ht="12.75" x14ac:dyDescent="0.2">
      <c r="AO3114" s="7"/>
    </row>
    <row r="3115" spans="41:41" ht="12.75" x14ac:dyDescent="0.2">
      <c r="AO3115" s="7"/>
    </row>
    <row r="3116" spans="41:41" ht="12.75" x14ac:dyDescent="0.2">
      <c r="AO3116" s="7"/>
    </row>
    <row r="3117" spans="41:41" ht="12.75" x14ac:dyDescent="0.2">
      <c r="AO3117" s="7"/>
    </row>
    <row r="3118" spans="41:41" ht="12.75" x14ac:dyDescent="0.2">
      <c r="AO3118" s="7"/>
    </row>
    <row r="3119" spans="41:41" ht="12.75" x14ac:dyDescent="0.2">
      <c r="AO3119" s="7"/>
    </row>
    <row r="3120" spans="41:41" ht="12.75" x14ac:dyDescent="0.2">
      <c r="AO3120" s="7"/>
    </row>
    <row r="3121" spans="41:41" ht="12.75" x14ac:dyDescent="0.2">
      <c r="AO3121" s="7"/>
    </row>
    <row r="3122" spans="41:41" ht="12.75" x14ac:dyDescent="0.2">
      <c r="AO3122" s="7"/>
    </row>
    <row r="3123" spans="41:41" ht="12.75" x14ac:dyDescent="0.2">
      <c r="AO3123" s="7"/>
    </row>
    <row r="3124" spans="41:41" ht="12.75" x14ac:dyDescent="0.2">
      <c r="AO3124" s="7"/>
    </row>
    <row r="3125" spans="41:41" ht="12.75" x14ac:dyDescent="0.2">
      <c r="AO3125" s="7"/>
    </row>
    <row r="3126" spans="41:41" ht="12.75" x14ac:dyDescent="0.2">
      <c r="AO3126" s="7"/>
    </row>
    <row r="3127" spans="41:41" ht="12.75" x14ac:dyDescent="0.2">
      <c r="AO3127" s="7"/>
    </row>
    <row r="3128" spans="41:41" ht="12.75" x14ac:dyDescent="0.2">
      <c r="AO3128" s="7"/>
    </row>
    <row r="3129" spans="41:41" ht="12.75" x14ac:dyDescent="0.2">
      <c r="AO3129" s="7"/>
    </row>
    <row r="3130" spans="41:41" ht="12.75" x14ac:dyDescent="0.2">
      <c r="AO3130" s="7"/>
    </row>
    <row r="3131" spans="41:41" ht="12.75" x14ac:dyDescent="0.2">
      <c r="AO3131" s="7"/>
    </row>
    <row r="3132" spans="41:41" ht="12.75" x14ac:dyDescent="0.2">
      <c r="AO3132" s="7"/>
    </row>
    <row r="3133" spans="41:41" ht="12.75" x14ac:dyDescent="0.2">
      <c r="AO3133" s="7"/>
    </row>
    <row r="3134" spans="41:41" ht="12.75" x14ac:dyDescent="0.2">
      <c r="AO3134" s="7"/>
    </row>
    <row r="3135" spans="41:41" ht="12.75" x14ac:dyDescent="0.2">
      <c r="AO3135" s="7"/>
    </row>
    <row r="3136" spans="41:41" ht="12.75" x14ac:dyDescent="0.2">
      <c r="AO3136" s="7"/>
    </row>
    <row r="3137" spans="41:41" ht="12.75" x14ac:dyDescent="0.2">
      <c r="AO3137" s="7"/>
    </row>
    <row r="3138" spans="41:41" ht="12.75" x14ac:dyDescent="0.2">
      <c r="AO3138" s="7"/>
    </row>
    <row r="3139" spans="41:41" ht="12.75" x14ac:dyDescent="0.2">
      <c r="AO3139" s="7"/>
    </row>
    <row r="3140" spans="41:41" ht="12.75" x14ac:dyDescent="0.2">
      <c r="AO3140" s="7"/>
    </row>
    <row r="3141" spans="41:41" ht="12.75" x14ac:dyDescent="0.2">
      <c r="AO3141" s="7"/>
    </row>
    <row r="3142" spans="41:41" ht="12.75" x14ac:dyDescent="0.2">
      <c r="AO3142" s="7"/>
    </row>
    <row r="3143" spans="41:41" ht="12.75" x14ac:dyDescent="0.2">
      <c r="AO3143" s="7"/>
    </row>
    <row r="3144" spans="41:41" ht="12.75" x14ac:dyDescent="0.2">
      <c r="AO3144" s="7"/>
    </row>
    <row r="3145" spans="41:41" ht="12.75" x14ac:dyDescent="0.2">
      <c r="AO3145" s="7"/>
    </row>
    <row r="3146" spans="41:41" ht="12.75" x14ac:dyDescent="0.2">
      <c r="AO3146" s="7"/>
    </row>
    <row r="3147" spans="41:41" ht="12.75" x14ac:dyDescent="0.2">
      <c r="AO3147" s="7"/>
    </row>
    <row r="3148" spans="41:41" ht="12.75" x14ac:dyDescent="0.2">
      <c r="AO3148" s="7"/>
    </row>
    <row r="3149" spans="41:41" ht="12.75" x14ac:dyDescent="0.2">
      <c r="AO3149" s="7"/>
    </row>
    <row r="3150" spans="41:41" ht="12.75" x14ac:dyDescent="0.2">
      <c r="AO3150" s="7"/>
    </row>
    <row r="3151" spans="41:41" ht="12.75" x14ac:dyDescent="0.2">
      <c r="AO3151" s="7"/>
    </row>
    <row r="3152" spans="41:41" ht="12.75" x14ac:dyDescent="0.2">
      <c r="AO3152" s="7"/>
    </row>
    <row r="3153" spans="41:41" ht="12.75" x14ac:dyDescent="0.2">
      <c r="AO3153" s="7"/>
    </row>
    <row r="3154" spans="41:41" ht="12.75" x14ac:dyDescent="0.2">
      <c r="AO3154" s="7"/>
    </row>
    <row r="3155" spans="41:41" ht="12.75" x14ac:dyDescent="0.2">
      <c r="AO3155" s="7"/>
    </row>
    <row r="3156" spans="41:41" ht="12.75" x14ac:dyDescent="0.2">
      <c r="AO3156" s="7"/>
    </row>
    <row r="3157" spans="41:41" ht="12.75" x14ac:dyDescent="0.2">
      <c r="AO3157" s="7"/>
    </row>
    <row r="3158" spans="41:41" ht="12.75" x14ac:dyDescent="0.2">
      <c r="AO3158" s="7"/>
    </row>
    <row r="3159" spans="41:41" ht="12.75" x14ac:dyDescent="0.2">
      <c r="AO3159" s="7"/>
    </row>
    <row r="3160" spans="41:41" ht="12.75" x14ac:dyDescent="0.2">
      <c r="AO3160" s="7"/>
    </row>
    <row r="3161" spans="41:41" ht="12.75" x14ac:dyDescent="0.2">
      <c r="AO3161" s="7"/>
    </row>
    <row r="3162" spans="41:41" ht="12.75" x14ac:dyDescent="0.2">
      <c r="AO3162" s="7"/>
    </row>
    <row r="3163" spans="41:41" ht="12.75" x14ac:dyDescent="0.2">
      <c r="AO3163" s="7"/>
    </row>
    <row r="3164" spans="41:41" ht="12.75" x14ac:dyDescent="0.2">
      <c r="AO3164" s="7"/>
    </row>
    <row r="3165" spans="41:41" ht="12.75" x14ac:dyDescent="0.2">
      <c r="AO3165" s="7"/>
    </row>
    <row r="3166" spans="41:41" ht="12.75" x14ac:dyDescent="0.2">
      <c r="AO3166" s="7"/>
    </row>
    <row r="3167" spans="41:41" ht="12.75" x14ac:dyDescent="0.2">
      <c r="AO3167" s="7"/>
    </row>
    <row r="3168" spans="41:41" ht="12.75" x14ac:dyDescent="0.2">
      <c r="AO3168" s="7"/>
    </row>
    <row r="3169" spans="41:41" ht="12.75" x14ac:dyDescent="0.2">
      <c r="AO3169" s="7"/>
    </row>
    <row r="3170" spans="41:41" ht="12.75" x14ac:dyDescent="0.2">
      <c r="AO3170" s="7"/>
    </row>
    <row r="3171" spans="41:41" ht="12.75" x14ac:dyDescent="0.2">
      <c r="AO3171" s="7"/>
    </row>
    <row r="3172" spans="41:41" ht="12.75" x14ac:dyDescent="0.2">
      <c r="AO3172" s="7"/>
    </row>
    <row r="3173" spans="41:41" ht="12.75" x14ac:dyDescent="0.2">
      <c r="AO3173" s="7"/>
    </row>
    <row r="3174" spans="41:41" ht="12.75" x14ac:dyDescent="0.2">
      <c r="AO3174" s="7"/>
    </row>
    <row r="3175" spans="41:41" ht="12.75" x14ac:dyDescent="0.2">
      <c r="AO3175" s="7"/>
    </row>
    <row r="3176" spans="41:41" ht="12.75" x14ac:dyDescent="0.2">
      <c r="AO3176" s="7"/>
    </row>
    <row r="3177" spans="41:41" ht="12.75" x14ac:dyDescent="0.2">
      <c r="AO3177" s="7"/>
    </row>
    <row r="3178" spans="41:41" ht="12.75" x14ac:dyDescent="0.2">
      <c r="AO3178" s="7"/>
    </row>
    <row r="3179" spans="41:41" ht="12.75" x14ac:dyDescent="0.2">
      <c r="AO3179" s="7"/>
    </row>
    <row r="3180" spans="41:41" ht="12.75" x14ac:dyDescent="0.2">
      <c r="AO3180" s="7"/>
    </row>
    <row r="3181" spans="41:41" ht="12.75" x14ac:dyDescent="0.2">
      <c r="AO3181" s="7"/>
    </row>
    <row r="3182" spans="41:41" ht="12.75" x14ac:dyDescent="0.2">
      <c r="AO3182" s="7"/>
    </row>
    <row r="3183" spans="41:41" ht="12.75" x14ac:dyDescent="0.2">
      <c r="AO3183" s="7"/>
    </row>
    <row r="3184" spans="41:41" ht="12.75" x14ac:dyDescent="0.2">
      <c r="AO3184" s="7"/>
    </row>
    <row r="3185" spans="41:41" ht="12.75" x14ac:dyDescent="0.2">
      <c r="AO3185" s="7"/>
    </row>
    <row r="3186" spans="41:41" ht="12.75" x14ac:dyDescent="0.2">
      <c r="AO3186" s="7"/>
    </row>
    <row r="3187" spans="41:41" ht="12.75" x14ac:dyDescent="0.2">
      <c r="AO3187" s="7"/>
    </row>
    <row r="3188" spans="41:41" ht="12.75" x14ac:dyDescent="0.2">
      <c r="AO3188" s="7"/>
    </row>
    <row r="3189" spans="41:41" ht="12.75" x14ac:dyDescent="0.2">
      <c r="AO3189" s="7"/>
    </row>
    <row r="3190" spans="41:41" ht="12.75" x14ac:dyDescent="0.2">
      <c r="AO3190" s="7"/>
    </row>
    <row r="3191" spans="41:41" ht="12.75" x14ac:dyDescent="0.2">
      <c r="AO3191" s="7"/>
    </row>
    <row r="3192" spans="41:41" ht="12.75" x14ac:dyDescent="0.2">
      <c r="AO3192" s="7"/>
    </row>
    <row r="3193" spans="41:41" ht="12.75" x14ac:dyDescent="0.2">
      <c r="AO3193" s="7"/>
    </row>
    <row r="3194" spans="41:41" ht="12.75" x14ac:dyDescent="0.2">
      <c r="AO3194" s="7"/>
    </row>
    <row r="3195" spans="41:41" ht="12.75" x14ac:dyDescent="0.2">
      <c r="AO3195" s="7"/>
    </row>
    <row r="3196" spans="41:41" ht="12.75" x14ac:dyDescent="0.2">
      <c r="AO3196" s="7"/>
    </row>
    <row r="3197" spans="41:41" ht="12.75" x14ac:dyDescent="0.2">
      <c r="AO3197" s="7"/>
    </row>
    <row r="3198" spans="41:41" ht="12.75" x14ac:dyDescent="0.2">
      <c r="AO3198" s="7"/>
    </row>
    <row r="3199" spans="41:41" ht="12.75" x14ac:dyDescent="0.2">
      <c r="AO3199" s="7"/>
    </row>
    <row r="3200" spans="41:41" ht="12.75" x14ac:dyDescent="0.2">
      <c r="AO3200" s="7"/>
    </row>
    <row r="3201" spans="41:41" ht="12.75" x14ac:dyDescent="0.2">
      <c r="AO3201" s="7"/>
    </row>
    <row r="3202" spans="41:41" ht="12.75" x14ac:dyDescent="0.2">
      <c r="AO3202" s="7"/>
    </row>
    <row r="3203" spans="41:41" ht="12.75" x14ac:dyDescent="0.2">
      <c r="AO3203" s="7"/>
    </row>
    <row r="3204" spans="41:41" ht="12.75" x14ac:dyDescent="0.2">
      <c r="AO3204" s="7"/>
    </row>
    <row r="3205" spans="41:41" ht="12.75" x14ac:dyDescent="0.2">
      <c r="AO3205" s="7"/>
    </row>
    <row r="3206" spans="41:41" ht="12.75" x14ac:dyDescent="0.2">
      <c r="AO3206" s="7"/>
    </row>
    <row r="3207" spans="41:41" ht="12.75" x14ac:dyDescent="0.2">
      <c r="AO3207" s="7"/>
    </row>
    <row r="3208" spans="41:41" ht="12.75" x14ac:dyDescent="0.2">
      <c r="AO3208" s="7"/>
    </row>
    <row r="3209" spans="41:41" ht="12.75" x14ac:dyDescent="0.2">
      <c r="AO3209" s="7"/>
    </row>
    <row r="3210" spans="41:41" ht="12.75" x14ac:dyDescent="0.2">
      <c r="AO3210" s="7"/>
    </row>
    <row r="3211" spans="41:41" ht="12.75" x14ac:dyDescent="0.2">
      <c r="AO3211" s="7"/>
    </row>
    <row r="3212" spans="41:41" ht="12.75" x14ac:dyDescent="0.2">
      <c r="AO3212" s="7"/>
    </row>
    <row r="3213" spans="41:41" ht="12.75" x14ac:dyDescent="0.2">
      <c r="AO3213" s="7"/>
    </row>
    <row r="3214" spans="41:41" ht="12.75" x14ac:dyDescent="0.2">
      <c r="AO3214" s="7"/>
    </row>
    <row r="3215" spans="41:41" ht="12.75" x14ac:dyDescent="0.2">
      <c r="AO3215" s="7"/>
    </row>
    <row r="3216" spans="41:41" ht="12.75" x14ac:dyDescent="0.2">
      <c r="AO3216" s="7"/>
    </row>
    <row r="3217" spans="41:41" ht="12.75" x14ac:dyDescent="0.2">
      <c r="AO3217" s="7"/>
    </row>
    <row r="3218" spans="41:41" ht="12.75" x14ac:dyDescent="0.2">
      <c r="AO3218" s="7"/>
    </row>
    <row r="3219" spans="41:41" ht="12.75" x14ac:dyDescent="0.2">
      <c r="AO3219" s="7"/>
    </row>
    <row r="3220" spans="41:41" ht="12.75" x14ac:dyDescent="0.2">
      <c r="AO3220" s="7"/>
    </row>
    <row r="3221" spans="41:41" ht="12.75" x14ac:dyDescent="0.2">
      <c r="AO3221" s="7"/>
    </row>
    <row r="3222" spans="41:41" ht="12.75" x14ac:dyDescent="0.2">
      <c r="AO3222" s="7"/>
    </row>
    <row r="3223" spans="41:41" ht="12.75" x14ac:dyDescent="0.2">
      <c r="AO3223" s="7"/>
    </row>
    <row r="3224" spans="41:41" ht="12.75" x14ac:dyDescent="0.2">
      <c r="AO3224" s="7"/>
    </row>
    <row r="3225" spans="41:41" ht="12.75" x14ac:dyDescent="0.2">
      <c r="AO3225" s="7"/>
    </row>
    <row r="3226" spans="41:41" ht="12.75" x14ac:dyDescent="0.2">
      <c r="AO3226" s="7"/>
    </row>
    <row r="3227" spans="41:41" ht="12.75" x14ac:dyDescent="0.2">
      <c r="AO3227" s="7"/>
    </row>
    <row r="3228" spans="41:41" ht="12.75" x14ac:dyDescent="0.2">
      <c r="AO3228" s="7"/>
    </row>
    <row r="3229" spans="41:41" ht="12.75" x14ac:dyDescent="0.2">
      <c r="AO3229" s="7"/>
    </row>
    <row r="3230" spans="41:41" ht="12.75" x14ac:dyDescent="0.2">
      <c r="AO3230" s="7"/>
    </row>
    <row r="3231" spans="41:41" ht="12.75" x14ac:dyDescent="0.2">
      <c r="AO3231" s="7"/>
    </row>
    <row r="3232" spans="41:41" ht="12.75" x14ac:dyDescent="0.2">
      <c r="AO3232" s="7"/>
    </row>
    <row r="3233" spans="41:41" ht="12.75" x14ac:dyDescent="0.2">
      <c r="AO3233" s="7"/>
    </row>
    <row r="3234" spans="41:41" ht="12.75" x14ac:dyDescent="0.2">
      <c r="AO3234" s="7"/>
    </row>
    <row r="3235" spans="41:41" ht="12.75" x14ac:dyDescent="0.2">
      <c r="AO3235" s="7"/>
    </row>
    <row r="3236" spans="41:41" ht="12.75" x14ac:dyDescent="0.2">
      <c r="AO3236" s="7"/>
    </row>
    <row r="3237" spans="41:41" ht="12.75" x14ac:dyDescent="0.2">
      <c r="AO3237" s="7"/>
    </row>
    <row r="3238" spans="41:41" ht="12.75" x14ac:dyDescent="0.2">
      <c r="AO3238" s="7"/>
    </row>
    <row r="3239" spans="41:41" ht="12.75" x14ac:dyDescent="0.2">
      <c r="AO3239" s="7"/>
    </row>
    <row r="3240" spans="41:41" ht="12.75" x14ac:dyDescent="0.2">
      <c r="AO3240" s="7"/>
    </row>
    <row r="3241" spans="41:41" ht="12.75" x14ac:dyDescent="0.2">
      <c r="AO3241" s="7"/>
    </row>
    <row r="3242" spans="41:41" ht="12.75" x14ac:dyDescent="0.2">
      <c r="AO3242" s="7"/>
    </row>
    <row r="3243" spans="41:41" ht="12.75" x14ac:dyDescent="0.2">
      <c r="AO3243" s="7"/>
    </row>
    <row r="3244" spans="41:41" ht="12.75" x14ac:dyDescent="0.2">
      <c r="AO3244" s="7"/>
    </row>
    <row r="3245" spans="41:41" ht="12.75" x14ac:dyDescent="0.2">
      <c r="AO3245" s="7"/>
    </row>
    <row r="3246" spans="41:41" ht="12.75" x14ac:dyDescent="0.2">
      <c r="AO3246" s="7"/>
    </row>
    <row r="3247" spans="41:41" ht="12.75" x14ac:dyDescent="0.2">
      <c r="AO3247" s="7"/>
    </row>
    <row r="3248" spans="41:41" ht="12.75" x14ac:dyDescent="0.2">
      <c r="AO3248" s="7"/>
    </row>
    <row r="3249" spans="41:41" ht="12.75" x14ac:dyDescent="0.2">
      <c r="AO3249" s="7"/>
    </row>
    <row r="3250" spans="41:41" ht="12.75" x14ac:dyDescent="0.2">
      <c r="AO3250" s="7"/>
    </row>
    <row r="3251" spans="41:41" ht="12.75" x14ac:dyDescent="0.2">
      <c r="AO3251" s="7"/>
    </row>
    <row r="3252" spans="41:41" ht="12.75" x14ac:dyDescent="0.2">
      <c r="AO3252" s="7"/>
    </row>
    <row r="3253" spans="41:41" ht="12.75" x14ac:dyDescent="0.2">
      <c r="AO3253" s="7"/>
    </row>
    <row r="3254" spans="41:41" ht="12.75" x14ac:dyDescent="0.2">
      <c r="AO3254" s="7"/>
    </row>
    <row r="3255" spans="41:41" ht="12.75" x14ac:dyDescent="0.2">
      <c r="AO3255" s="7"/>
    </row>
    <row r="3256" spans="41:41" ht="12.75" x14ac:dyDescent="0.2">
      <c r="AO3256" s="7"/>
    </row>
    <row r="3257" spans="41:41" ht="12.75" x14ac:dyDescent="0.2">
      <c r="AO3257" s="7"/>
    </row>
    <row r="3258" spans="41:41" ht="12.75" x14ac:dyDescent="0.2">
      <c r="AO3258" s="7"/>
    </row>
    <row r="3259" spans="41:41" ht="12.75" x14ac:dyDescent="0.2">
      <c r="AO3259" s="7"/>
    </row>
    <row r="3260" spans="41:41" ht="12.75" x14ac:dyDescent="0.2">
      <c r="AO3260" s="7"/>
    </row>
    <row r="3261" spans="41:41" ht="12.75" x14ac:dyDescent="0.2">
      <c r="AO3261" s="7"/>
    </row>
    <row r="3262" spans="41:41" ht="12.75" x14ac:dyDescent="0.2">
      <c r="AO3262" s="7"/>
    </row>
    <row r="3263" spans="41:41" ht="12.75" x14ac:dyDescent="0.2">
      <c r="AO3263" s="7"/>
    </row>
    <row r="3264" spans="41:41" ht="12.75" x14ac:dyDescent="0.2">
      <c r="AO3264" s="7"/>
    </row>
    <row r="3265" spans="41:41" ht="12.75" x14ac:dyDescent="0.2">
      <c r="AO3265" s="7"/>
    </row>
    <row r="3266" spans="41:41" ht="12.75" x14ac:dyDescent="0.2">
      <c r="AO3266" s="7"/>
    </row>
    <row r="3267" spans="41:41" ht="12.75" x14ac:dyDescent="0.2">
      <c r="AO3267" s="7"/>
    </row>
    <row r="3268" spans="41:41" ht="12.75" x14ac:dyDescent="0.2">
      <c r="AO3268" s="7"/>
    </row>
    <row r="3269" spans="41:41" ht="12.75" x14ac:dyDescent="0.2">
      <c r="AO3269" s="7"/>
    </row>
    <row r="3270" spans="41:41" ht="12.75" x14ac:dyDescent="0.2">
      <c r="AO3270" s="7"/>
    </row>
    <row r="3271" spans="41:41" ht="12.75" x14ac:dyDescent="0.2">
      <c r="AO3271" s="7"/>
    </row>
    <row r="3272" spans="41:41" ht="12.75" x14ac:dyDescent="0.2">
      <c r="AO3272" s="7"/>
    </row>
    <row r="3273" spans="41:41" ht="12.75" x14ac:dyDescent="0.2">
      <c r="AO3273" s="7"/>
    </row>
    <row r="3274" spans="41:41" ht="12.75" x14ac:dyDescent="0.2">
      <c r="AO3274" s="7"/>
    </row>
    <row r="3275" spans="41:41" ht="12.75" x14ac:dyDescent="0.2">
      <c r="AO3275" s="7"/>
    </row>
    <row r="3276" spans="41:41" ht="12.75" x14ac:dyDescent="0.2">
      <c r="AO3276" s="7"/>
    </row>
    <row r="3277" spans="41:41" ht="12.75" x14ac:dyDescent="0.2">
      <c r="AO3277" s="7"/>
    </row>
    <row r="3278" spans="41:41" ht="12.75" x14ac:dyDescent="0.2">
      <c r="AO3278" s="7"/>
    </row>
    <row r="3279" spans="41:41" ht="12.75" x14ac:dyDescent="0.2">
      <c r="AO3279" s="7"/>
    </row>
    <row r="3280" spans="41:41" ht="12.75" x14ac:dyDescent="0.2">
      <c r="AO3280" s="7"/>
    </row>
    <row r="3281" spans="41:41" ht="12.75" x14ac:dyDescent="0.2">
      <c r="AO3281" s="7"/>
    </row>
    <row r="3282" spans="41:41" ht="12.75" x14ac:dyDescent="0.2">
      <c r="AO3282" s="7"/>
    </row>
    <row r="3283" spans="41:41" ht="12.75" x14ac:dyDescent="0.2">
      <c r="AO3283" s="7"/>
    </row>
    <row r="3284" spans="41:41" ht="12.75" x14ac:dyDescent="0.2">
      <c r="AO3284" s="7"/>
    </row>
    <row r="3285" spans="41:41" ht="12.75" x14ac:dyDescent="0.2">
      <c r="AO3285" s="7"/>
    </row>
    <row r="3286" spans="41:41" ht="12.75" x14ac:dyDescent="0.2">
      <c r="AO3286" s="7"/>
    </row>
    <row r="3287" spans="41:41" ht="12.75" x14ac:dyDescent="0.2">
      <c r="AO3287" s="7"/>
    </row>
    <row r="3288" spans="41:41" ht="12.75" x14ac:dyDescent="0.2">
      <c r="AO3288" s="7"/>
    </row>
    <row r="3289" spans="41:41" ht="12.75" x14ac:dyDescent="0.2">
      <c r="AO3289" s="7"/>
    </row>
    <row r="3290" spans="41:41" ht="12.75" x14ac:dyDescent="0.2">
      <c r="AO3290" s="7"/>
    </row>
    <row r="3291" spans="41:41" ht="12.75" x14ac:dyDescent="0.2">
      <c r="AO3291" s="7"/>
    </row>
    <row r="3292" spans="41:41" ht="12.75" x14ac:dyDescent="0.2">
      <c r="AO3292" s="7"/>
    </row>
    <row r="3293" spans="41:41" ht="12.75" x14ac:dyDescent="0.2">
      <c r="AO3293" s="7"/>
    </row>
    <row r="3294" spans="41:41" ht="12.75" x14ac:dyDescent="0.2">
      <c r="AO3294" s="7"/>
    </row>
    <row r="3295" spans="41:41" ht="12.75" x14ac:dyDescent="0.2">
      <c r="AO3295" s="7"/>
    </row>
    <row r="3296" spans="41:41" ht="12.75" x14ac:dyDescent="0.2">
      <c r="AO3296" s="7"/>
    </row>
    <row r="3297" spans="41:41" ht="12.75" x14ac:dyDescent="0.2">
      <c r="AO3297" s="7"/>
    </row>
    <row r="3298" spans="41:41" ht="12.75" x14ac:dyDescent="0.2">
      <c r="AO3298" s="7"/>
    </row>
    <row r="3299" spans="41:41" ht="12.75" x14ac:dyDescent="0.2">
      <c r="AO3299" s="7"/>
    </row>
    <row r="3300" spans="41:41" ht="12.75" x14ac:dyDescent="0.2">
      <c r="AO3300" s="7"/>
    </row>
    <row r="3301" spans="41:41" ht="12.75" x14ac:dyDescent="0.2">
      <c r="AO3301" s="7"/>
    </row>
    <row r="3302" spans="41:41" ht="12.75" x14ac:dyDescent="0.2">
      <c r="AO3302" s="7"/>
    </row>
    <row r="3303" spans="41:41" ht="12.75" x14ac:dyDescent="0.2">
      <c r="AO3303" s="7"/>
    </row>
    <row r="3304" spans="41:41" ht="12.75" x14ac:dyDescent="0.2">
      <c r="AO3304" s="7"/>
    </row>
    <row r="3305" spans="41:41" ht="12.75" x14ac:dyDescent="0.2">
      <c r="AO3305" s="7"/>
    </row>
    <row r="3306" spans="41:41" ht="12.75" x14ac:dyDescent="0.2">
      <c r="AO3306" s="7"/>
    </row>
    <row r="3307" spans="41:41" ht="12.75" x14ac:dyDescent="0.2">
      <c r="AO3307" s="7"/>
    </row>
    <row r="3308" spans="41:41" ht="12.75" x14ac:dyDescent="0.2">
      <c r="AO3308" s="7"/>
    </row>
    <row r="3309" spans="41:41" ht="12.75" x14ac:dyDescent="0.2">
      <c r="AO3309" s="7"/>
    </row>
    <row r="3310" spans="41:41" ht="12.75" x14ac:dyDescent="0.2">
      <c r="AO3310" s="7"/>
    </row>
    <row r="3311" spans="41:41" ht="12.75" x14ac:dyDescent="0.2">
      <c r="AO3311" s="7"/>
    </row>
    <row r="3312" spans="41:41" ht="12.75" x14ac:dyDescent="0.2">
      <c r="AO3312" s="7"/>
    </row>
    <row r="3313" spans="41:41" ht="12.75" x14ac:dyDescent="0.2">
      <c r="AO3313" s="7"/>
    </row>
    <row r="3314" spans="41:41" ht="12.75" x14ac:dyDescent="0.2">
      <c r="AO3314" s="7"/>
    </row>
    <row r="3315" spans="41:41" ht="12.75" x14ac:dyDescent="0.2">
      <c r="AO3315" s="7"/>
    </row>
    <row r="3316" spans="41:41" ht="12.75" x14ac:dyDescent="0.2">
      <c r="AO3316" s="7"/>
    </row>
    <row r="3317" spans="41:41" ht="12.75" x14ac:dyDescent="0.2">
      <c r="AO3317" s="7"/>
    </row>
    <row r="3318" spans="41:41" ht="12.75" x14ac:dyDescent="0.2">
      <c r="AO3318" s="7"/>
    </row>
    <row r="3319" spans="41:41" ht="12.75" x14ac:dyDescent="0.2">
      <c r="AO3319" s="7"/>
    </row>
    <row r="3320" spans="41:41" ht="12.75" x14ac:dyDescent="0.2">
      <c r="AO3320" s="7"/>
    </row>
    <row r="3321" spans="41:41" ht="12.75" x14ac:dyDescent="0.2">
      <c r="AO3321" s="7"/>
    </row>
    <row r="3322" spans="41:41" ht="12.75" x14ac:dyDescent="0.2">
      <c r="AO3322" s="7"/>
    </row>
    <row r="3323" spans="41:41" ht="12.75" x14ac:dyDescent="0.2">
      <c r="AO3323" s="7"/>
    </row>
    <row r="3324" spans="41:41" ht="12.75" x14ac:dyDescent="0.2">
      <c r="AO3324" s="7"/>
    </row>
    <row r="3325" spans="41:41" ht="12.75" x14ac:dyDescent="0.2">
      <c r="AO3325" s="7"/>
    </row>
    <row r="3326" spans="41:41" ht="12.75" x14ac:dyDescent="0.2">
      <c r="AO3326" s="7"/>
    </row>
    <row r="3327" spans="41:41" ht="12.75" x14ac:dyDescent="0.2">
      <c r="AO3327" s="7"/>
    </row>
    <row r="3328" spans="41:41" ht="12.75" x14ac:dyDescent="0.2">
      <c r="AO3328" s="7"/>
    </row>
    <row r="3329" spans="41:41" ht="12.75" x14ac:dyDescent="0.2">
      <c r="AO3329" s="7"/>
    </row>
    <row r="3330" spans="41:41" ht="12.75" x14ac:dyDescent="0.2">
      <c r="AO3330" s="7"/>
    </row>
    <row r="3331" spans="41:41" ht="12.75" x14ac:dyDescent="0.2">
      <c r="AO3331" s="7"/>
    </row>
    <row r="3332" spans="41:41" ht="12.75" x14ac:dyDescent="0.2">
      <c r="AO3332" s="7"/>
    </row>
    <row r="3333" spans="41:41" ht="12.75" x14ac:dyDescent="0.2">
      <c r="AO3333" s="7"/>
    </row>
    <row r="3334" spans="41:41" ht="12.75" x14ac:dyDescent="0.2">
      <c r="AO3334" s="7"/>
    </row>
    <row r="3335" spans="41:41" ht="12.75" x14ac:dyDescent="0.2">
      <c r="AO3335" s="7"/>
    </row>
    <row r="3336" spans="41:41" ht="12.75" x14ac:dyDescent="0.2">
      <c r="AO3336" s="7"/>
    </row>
    <row r="3337" spans="41:41" ht="12.75" x14ac:dyDescent="0.2">
      <c r="AO3337" s="7"/>
    </row>
    <row r="3338" spans="41:41" ht="12.75" x14ac:dyDescent="0.2">
      <c r="AO3338" s="7"/>
    </row>
    <row r="3339" spans="41:41" ht="12.75" x14ac:dyDescent="0.2">
      <c r="AO3339" s="7"/>
    </row>
    <row r="3340" spans="41:41" ht="12.75" x14ac:dyDescent="0.2">
      <c r="AO3340" s="7"/>
    </row>
    <row r="3341" spans="41:41" ht="12.75" x14ac:dyDescent="0.2">
      <c r="AO3341" s="7"/>
    </row>
    <row r="3342" spans="41:41" ht="12.75" x14ac:dyDescent="0.2">
      <c r="AO3342" s="7"/>
    </row>
    <row r="3343" spans="41:41" ht="12.75" x14ac:dyDescent="0.2">
      <c r="AO3343" s="7"/>
    </row>
    <row r="3344" spans="41:41" ht="12.75" x14ac:dyDescent="0.2">
      <c r="AO3344" s="7"/>
    </row>
    <row r="3345" spans="41:41" ht="12.75" x14ac:dyDescent="0.2">
      <c r="AO3345" s="7"/>
    </row>
    <row r="3346" spans="41:41" ht="12.75" x14ac:dyDescent="0.2">
      <c r="AO3346" s="7"/>
    </row>
    <row r="3347" spans="41:41" ht="12.75" x14ac:dyDescent="0.2">
      <c r="AO3347" s="7"/>
    </row>
    <row r="3348" spans="41:41" ht="12.75" x14ac:dyDescent="0.2">
      <c r="AO3348" s="7"/>
    </row>
    <row r="3349" spans="41:41" ht="12.75" x14ac:dyDescent="0.2">
      <c r="AO3349" s="7"/>
    </row>
    <row r="3350" spans="41:41" ht="12.75" x14ac:dyDescent="0.2">
      <c r="AO3350" s="7"/>
    </row>
    <row r="3351" spans="41:41" ht="12.75" x14ac:dyDescent="0.2">
      <c r="AO3351" s="7"/>
    </row>
    <row r="3352" spans="41:41" ht="12.75" x14ac:dyDescent="0.2">
      <c r="AO3352" s="7"/>
    </row>
    <row r="3353" spans="41:41" ht="12.75" x14ac:dyDescent="0.2">
      <c r="AO3353" s="7"/>
    </row>
    <row r="3354" spans="41:41" ht="12.75" x14ac:dyDescent="0.2">
      <c r="AO3354" s="7"/>
    </row>
    <row r="3355" spans="41:41" ht="12.75" x14ac:dyDescent="0.2">
      <c r="AO3355" s="7"/>
    </row>
    <row r="3356" spans="41:41" ht="12.75" x14ac:dyDescent="0.2">
      <c r="AO3356" s="7"/>
    </row>
    <row r="3357" spans="41:41" ht="12.75" x14ac:dyDescent="0.2">
      <c r="AO3357" s="7"/>
    </row>
    <row r="3358" spans="41:41" ht="12.75" x14ac:dyDescent="0.2">
      <c r="AO3358" s="7"/>
    </row>
    <row r="3359" spans="41:41" ht="12.75" x14ac:dyDescent="0.2">
      <c r="AO3359" s="7"/>
    </row>
    <row r="3360" spans="41:41" ht="12.75" x14ac:dyDescent="0.2">
      <c r="AO3360" s="7"/>
    </row>
    <row r="3361" spans="41:41" ht="12.75" x14ac:dyDescent="0.2">
      <c r="AO3361" s="7"/>
    </row>
    <row r="3362" spans="41:41" ht="12.75" x14ac:dyDescent="0.2">
      <c r="AO3362" s="7"/>
    </row>
    <row r="3363" spans="41:41" ht="12.75" x14ac:dyDescent="0.2">
      <c r="AO3363" s="7"/>
    </row>
    <row r="3364" spans="41:41" ht="12.75" x14ac:dyDescent="0.2">
      <c r="AO3364" s="7"/>
    </row>
    <row r="3365" spans="41:41" ht="12.75" x14ac:dyDescent="0.2">
      <c r="AO3365" s="7"/>
    </row>
    <row r="3366" spans="41:41" ht="12.75" x14ac:dyDescent="0.2">
      <c r="AO3366" s="7"/>
    </row>
    <row r="3367" spans="41:41" ht="12.75" x14ac:dyDescent="0.2">
      <c r="AO3367" s="7"/>
    </row>
    <row r="3368" spans="41:41" ht="12.75" x14ac:dyDescent="0.2">
      <c r="AO3368" s="7"/>
    </row>
    <row r="3369" spans="41:41" ht="12.75" x14ac:dyDescent="0.2">
      <c r="AO3369" s="7"/>
    </row>
    <row r="3370" spans="41:41" ht="12.75" x14ac:dyDescent="0.2">
      <c r="AO3370" s="7"/>
    </row>
    <row r="3371" spans="41:41" ht="12.75" x14ac:dyDescent="0.2">
      <c r="AO3371" s="7"/>
    </row>
    <row r="3372" spans="41:41" ht="12.75" x14ac:dyDescent="0.2">
      <c r="AO3372" s="7"/>
    </row>
    <row r="3373" spans="41:41" ht="12.75" x14ac:dyDescent="0.2">
      <c r="AO3373" s="7"/>
    </row>
    <row r="3374" spans="41:41" ht="12.75" x14ac:dyDescent="0.2">
      <c r="AO3374" s="7"/>
    </row>
    <row r="3375" spans="41:41" ht="12.75" x14ac:dyDescent="0.2">
      <c r="AO3375" s="7"/>
    </row>
    <row r="3376" spans="41:41" ht="12.75" x14ac:dyDescent="0.2">
      <c r="AO3376" s="7"/>
    </row>
    <row r="3377" spans="41:41" ht="12.75" x14ac:dyDescent="0.2">
      <c r="AO3377" s="7"/>
    </row>
    <row r="3378" spans="41:41" ht="12.75" x14ac:dyDescent="0.2">
      <c r="AO3378" s="7"/>
    </row>
    <row r="3379" spans="41:41" ht="12.75" x14ac:dyDescent="0.2">
      <c r="AO3379" s="7"/>
    </row>
    <row r="3380" spans="41:41" ht="12.75" x14ac:dyDescent="0.2">
      <c r="AO3380" s="7"/>
    </row>
    <row r="3381" spans="41:41" ht="12.75" x14ac:dyDescent="0.2">
      <c r="AO3381" s="7"/>
    </row>
    <row r="3382" spans="41:41" ht="12.75" x14ac:dyDescent="0.2">
      <c r="AO3382" s="7"/>
    </row>
    <row r="3383" spans="41:41" ht="12.75" x14ac:dyDescent="0.2">
      <c r="AO3383" s="7"/>
    </row>
    <row r="3384" spans="41:41" ht="12.75" x14ac:dyDescent="0.2">
      <c r="AO3384" s="7"/>
    </row>
    <row r="3385" spans="41:41" ht="12.75" x14ac:dyDescent="0.2">
      <c r="AO3385" s="7"/>
    </row>
    <row r="3386" spans="41:41" ht="12.75" x14ac:dyDescent="0.2">
      <c r="AO3386" s="7"/>
    </row>
    <row r="3387" spans="41:41" ht="12.75" x14ac:dyDescent="0.2">
      <c r="AO3387" s="7"/>
    </row>
    <row r="3388" spans="41:41" ht="12.75" x14ac:dyDescent="0.2">
      <c r="AO3388" s="7"/>
    </row>
    <row r="3389" spans="41:41" ht="12.75" x14ac:dyDescent="0.2">
      <c r="AO3389" s="7"/>
    </row>
    <row r="3390" spans="41:41" ht="12.75" x14ac:dyDescent="0.2">
      <c r="AO3390" s="7"/>
    </row>
    <row r="3391" spans="41:41" ht="12.75" x14ac:dyDescent="0.2">
      <c r="AO3391" s="7"/>
    </row>
    <row r="3392" spans="41:41" ht="12.75" x14ac:dyDescent="0.2">
      <c r="AO3392" s="7"/>
    </row>
    <row r="3393" spans="41:41" ht="12.75" x14ac:dyDescent="0.2">
      <c r="AO3393" s="7"/>
    </row>
    <row r="3394" spans="41:41" ht="12.75" x14ac:dyDescent="0.2">
      <c r="AO3394" s="7"/>
    </row>
    <row r="3395" spans="41:41" ht="12.75" x14ac:dyDescent="0.2">
      <c r="AO3395" s="7"/>
    </row>
    <row r="3396" spans="41:41" ht="12.75" x14ac:dyDescent="0.2">
      <c r="AO3396" s="7"/>
    </row>
    <row r="3397" spans="41:41" ht="12.75" x14ac:dyDescent="0.2">
      <c r="AO3397" s="7"/>
    </row>
    <row r="3398" spans="41:41" ht="12.75" x14ac:dyDescent="0.2">
      <c r="AO3398" s="7"/>
    </row>
    <row r="3399" spans="41:41" ht="12.75" x14ac:dyDescent="0.2">
      <c r="AO3399" s="7"/>
    </row>
    <row r="3400" spans="41:41" ht="12.75" x14ac:dyDescent="0.2">
      <c r="AO3400" s="7"/>
    </row>
    <row r="3401" spans="41:41" ht="12.75" x14ac:dyDescent="0.2">
      <c r="AO3401" s="7"/>
    </row>
    <row r="3402" spans="41:41" ht="12.75" x14ac:dyDescent="0.2">
      <c r="AO3402" s="7"/>
    </row>
    <row r="3403" spans="41:41" ht="12.75" x14ac:dyDescent="0.2">
      <c r="AO3403" s="7"/>
    </row>
    <row r="3404" spans="41:41" ht="12.75" x14ac:dyDescent="0.2">
      <c r="AO3404" s="7"/>
    </row>
    <row r="3405" spans="41:41" ht="12.75" x14ac:dyDescent="0.2">
      <c r="AO3405" s="7"/>
    </row>
    <row r="3406" spans="41:41" ht="12.75" x14ac:dyDescent="0.2">
      <c r="AO3406" s="7"/>
    </row>
    <row r="3407" spans="41:41" ht="12.75" x14ac:dyDescent="0.2">
      <c r="AO3407" s="7"/>
    </row>
    <row r="3408" spans="41:41" ht="12.75" x14ac:dyDescent="0.2">
      <c r="AO3408" s="7"/>
    </row>
    <row r="3409" spans="41:41" ht="12.75" x14ac:dyDescent="0.2">
      <c r="AO3409" s="7"/>
    </row>
    <row r="3410" spans="41:41" ht="12.75" x14ac:dyDescent="0.2">
      <c r="AO3410" s="7"/>
    </row>
    <row r="3411" spans="41:41" ht="12.75" x14ac:dyDescent="0.2">
      <c r="AO3411" s="7"/>
    </row>
    <row r="3412" spans="41:41" ht="12.75" x14ac:dyDescent="0.2">
      <c r="AO3412" s="7"/>
    </row>
    <row r="3413" spans="41:41" ht="12.75" x14ac:dyDescent="0.2">
      <c r="AO3413" s="7"/>
    </row>
    <row r="3414" spans="41:41" ht="12.75" x14ac:dyDescent="0.2">
      <c r="AO3414" s="7"/>
    </row>
    <row r="3415" spans="41:41" ht="12.75" x14ac:dyDescent="0.2">
      <c r="AO3415" s="7"/>
    </row>
    <row r="3416" spans="41:41" ht="12.75" x14ac:dyDescent="0.2">
      <c r="AO3416" s="7"/>
    </row>
    <row r="3417" spans="41:41" ht="12.75" x14ac:dyDescent="0.2">
      <c r="AO3417" s="7"/>
    </row>
    <row r="3418" spans="41:41" ht="12.75" x14ac:dyDescent="0.2">
      <c r="AO3418" s="7"/>
    </row>
    <row r="3419" spans="41:41" ht="12.75" x14ac:dyDescent="0.2">
      <c r="AO3419" s="7"/>
    </row>
    <row r="3420" spans="41:41" ht="12.75" x14ac:dyDescent="0.2">
      <c r="AO3420" s="7"/>
    </row>
    <row r="3421" spans="41:41" ht="12.75" x14ac:dyDescent="0.2">
      <c r="AO3421" s="7"/>
    </row>
    <row r="3422" spans="41:41" ht="12.75" x14ac:dyDescent="0.2">
      <c r="AO3422" s="7"/>
    </row>
    <row r="3423" spans="41:41" ht="12.75" x14ac:dyDescent="0.2">
      <c r="AO3423" s="7"/>
    </row>
    <row r="3424" spans="41:41" ht="12.75" x14ac:dyDescent="0.2">
      <c r="AO3424" s="7"/>
    </row>
    <row r="3425" spans="41:41" ht="12.75" x14ac:dyDescent="0.2">
      <c r="AO3425" s="7"/>
    </row>
    <row r="3426" spans="41:41" ht="12.75" x14ac:dyDescent="0.2">
      <c r="AO3426" s="7"/>
    </row>
    <row r="3427" spans="41:41" ht="12.75" x14ac:dyDescent="0.2">
      <c r="AO3427" s="7"/>
    </row>
    <row r="3428" spans="41:41" ht="12.75" x14ac:dyDescent="0.2">
      <c r="AO3428" s="7"/>
    </row>
    <row r="3429" spans="41:41" ht="12.75" x14ac:dyDescent="0.2">
      <c r="AO3429" s="7"/>
    </row>
    <row r="3430" spans="41:41" ht="12.75" x14ac:dyDescent="0.2">
      <c r="AO3430" s="7"/>
    </row>
    <row r="3431" spans="41:41" ht="12.75" x14ac:dyDescent="0.2">
      <c r="AO3431" s="7"/>
    </row>
    <row r="3432" spans="41:41" ht="12.75" x14ac:dyDescent="0.2">
      <c r="AO3432" s="7"/>
    </row>
    <row r="3433" spans="41:41" ht="12.75" x14ac:dyDescent="0.2">
      <c r="AO3433" s="7"/>
    </row>
    <row r="3434" spans="41:41" ht="12.75" x14ac:dyDescent="0.2">
      <c r="AO3434" s="7"/>
    </row>
    <row r="3435" spans="41:41" ht="12.75" x14ac:dyDescent="0.2">
      <c r="AO3435" s="7"/>
    </row>
    <row r="3436" spans="41:41" ht="12.75" x14ac:dyDescent="0.2">
      <c r="AO3436" s="7"/>
    </row>
    <row r="3437" spans="41:41" ht="12.75" x14ac:dyDescent="0.2">
      <c r="AO3437" s="7"/>
    </row>
    <row r="3438" spans="41:41" ht="12.75" x14ac:dyDescent="0.2">
      <c r="AO3438" s="7"/>
    </row>
    <row r="3439" spans="41:41" ht="12.75" x14ac:dyDescent="0.2">
      <c r="AO3439" s="7"/>
    </row>
    <row r="3440" spans="41:41" ht="12.75" x14ac:dyDescent="0.2">
      <c r="AO3440" s="7"/>
    </row>
    <row r="3441" spans="41:41" ht="12.75" x14ac:dyDescent="0.2">
      <c r="AO3441" s="7"/>
    </row>
    <row r="3442" spans="41:41" ht="12.75" x14ac:dyDescent="0.2">
      <c r="AO3442" s="7"/>
    </row>
    <row r="3443" spans="41:41" ht="12.75" x14ac:dyDescent="0.2">
      <c r="AO3443" s="7"/>
    </row>
    <row r="3444" spans="41:41" ht="12.75" x14ac:dyDescent="0.2">
      <c r="AO3444" s="7"/>
    </row>
    <row r="3445" spans="41:41" ht="12.75" x14ac:dyDescent="0.2">
      <c r="AO3445" s="7"/>
    </row>
    <row r="3446" spans="41:41" ht="12.75" x14ac:dyDescent="0.2">
      <c r="AO3446" s="7"/>
    </row>
    <row r="3447" spans="41:41" ht="12.75" x14ac:dyDescent="0.2">
      <c r="AO3447" s="7"/>
    </row>
    <row r="3448" spans="41:41" ht="12.75" x14ac:dyDescent="0.2">
      <c r="AO3448" s="7"/>
    </row>
    <row r="3449" spans="41:41" ht="12.75" x14ac:dyDescent="0.2">
      <c r="AO3449" s="7"/>
    </row>
    <row r="3450" spans="41:41" ht="12.75" x14ac:dyDescent="0.2">
      <c r="AO3450" s="7"/>
    </row>
    <row r="3451" spans="41:41" ht="12.75" x14ac:dyDescent="0.2">
      <c r="AO3451" s="7"/>
    </row>
    <row r="3452" spans="41:41" ht="12.75" x14ac:dyDescent="0.2">
      <c r="AO3452" s="7"/>
    </row>
    <row r="3453" spans="41:41" ht="12.75" x14ac:dyDescent="0.2">
      <c r="AO3453" s="7"/>
    </row>
    <row r="3454" spans="41:41" ht="12.75" x14ac:dyDescent="0.2">
      <c r="AO3454" s="7"/>
    </row>
    <row r="3455" spans="41:41" ht="12.75" x14ac:dyDescent="0.2">
      <c r="AO3455" s="7"/>
    </row>
    <row r="3456" spans="41:41" ht="12.75" x14ac:dyDescent="0.2">
      <c r="AO3456" s="7"/>
    </row>
    <row r="3457" spans="41:41" ht="12.75" x14ac:dyDescent="0.2">
      <c r="AO3457" s="7"/>
    </row>
    <row r="3458" spans="41:41" ht="12.75" x14ac:dyDescent="0.2">
      <c r="AO3458" s="7"/>
    </row>
    <row r="3459" spans="41:41" ht="12.75" x14ac:dyDescent="0.2">
      <c r="AO3459" s="7"/>
    </row>
    <row r="3460" spans="41:41" ht="12.75" x14ac:dyDescent="0.2">
      <c r="AO3460" s="7"/>
    </row>
    <row r="3461" spans="41:41" ht="12.75" x14ac:dyDescent="0.2">
      <c r="AO3461" s="7"/>
    </row>
    <row r="3462" spans="41:41" ht="12.75" x14ac:dyDescent="0.2">
      <c r="AO3462" s="7"/>
    </row>
    <row r="3463" spans="41:41" ht="12.75" x14ac:dyDescent="0.2">
      <c r="AO3463" s="7"/>
    </row>
    <row r="3464" spans="41:41" ht="12.75" x14ac:dyDescent="0.2">
      <c r="AO3464" s="7"/>
    </row>
    <row r="3465" spans="41:41" ht="12.75" x14ac:dyDescent="0.2">
      <c r="AO3465" s="7"/>
    </row>
    <row r="3466" spans="41:41" ht="12.75" x14ac:dyDescent="0.2">
      <c r="AO3466" s="7"/>
    </row>
    <row r="3467" spans="41:41" ht="12.75" x14ac:dyDescent="0.2">
      <c r="AO3467" s="7"/>
    </row>
    <row r="3468" spans="41:41" ht="12.75" x14ac:dyDescent="0.2">
      <c r="AO3468" s="7"/>
    </row>
    <row r="3469" spans="41:41" ht="12.75" x14ac:dyDescent="0.2">
      <c r="AO3469" s="7"/>
    </row>
    <row r="3470" spans="41:41" ht="12.75" x14ac:dyDescent="0.2">
      <c r="AO3470" s="7"/>
    </row>
    <row r="3471" spans="41:41" ht="12.75" x14ac:dyDescent="0.2">
      <c r="AO3471" s="7"/>
    </row>
    <row r="3472" spans="41:41" ht="12.75" x14ac:dyDescent="0.2">
      <c r="AO3472" s="7"/>
    </row>
    <row r="3473" spans="41:41" ht="12.75" x14ac:dyDescent="0.2">
      <c r="AO3473" s="7"/>
    </row>
    <row r="3474" spans="41:41" ht="12.75" x14ac:dyDescent="0.2">
      <c r="AO3474" s="7"/>
    </row>
    <row r="3475" spans="41:41" ht="12.75" x14ac:dyDescent="0.2">
      <c r="AO3475" s="7"/>
    </row>
    <row r="3476" spans="41:41" ht="12.75" x14ac:dyDescent="0.2">
      <c r="AO3476" s="7"/>
    </row>
    <row r="3477" spans="41:41" ht="12.75" x14ac:dyDescent="0.2">
      <c r="AO3477" s="7"/>
    </row>
    <row r="3478" spans="41:41" ht="12.75" x14ac:dyDescent="0.2">
      <c r="AO3478" s="7"/>
    </row>
    <row r="3479" spans="41:41" ht="12.75" x14ac:dyDescent="0.2">
      <c r="AO3479" s="7"/>
    </row>
    <row r="3480" spans="41:41" ht="12.75" x14ac:dyDescent="0.2">
      <c r="AO3480" s="7"/>
    </row>
    <row r="3481" spans="41:41" ht="12.75" x14ac:dyDescent="0.2">
      <c r="AO3481" s="7"/>
    </row>
    <row r="3482" spans="41:41" ht="12.75" x14ac:dyDescent="0.2">
      <c r="AO3482" s="7"/>
    </row>
    <row r="3483" spans="41:41" ht="12.75" x14ac:dyDescent="0.2">
      <c r="AO3483" s="7"/>
    </row>
    <row r="3484" spans="41:41" ht="12.75" x14ac:dyDescent="0.2">
      <c r="AO3484" s="7"/>
    </row>
    <row r="3485" spans="41:41" ht="12.75" x14ac:dyDescent="0.2">
      <c r="AO3485" s="7"/>
    </row>
    <row r="3486" spans="41:41" ht="12.75" x14ac:dyDescent="0.2">
      <c r="AO3486" s="7"/>
    </row>
    <row r="3487" spans="41:41" ht="12.75" x14ac:dyDescent="0.2">
      <c r="AO3487" s="7"/>
    </row>
    <row r="3488" spans="41:41" ht="12.75" x14ac:dyDescent="0.2">
      <c r="AO3488" s="7"/>
    </row>
    <row r="3489" spans="41:41" ht="12.75" x14ac:dyDescent="0.2">
      <c r="AO3489" s="7"/>
    </row>
    <row r="3490" spans="41:41" ht="12.75" x14ac:dyDescent="0.2">
      <c r="AO3490" s="7"/>
    </row>
    <row r="3491" spans="41:41" ht="12.75" x14ac:dyDescent="0.2">
      <c r="AO3491" s="7"/>
    </row>
    <row r="3492" spans="41:41" ht="12.75" x14ac:dyDescent="0.2">
      <c r="AO3492" s="7"/>
    </row>
    <row r="3493" spans="41:41" ht="12.75" x14ac:dyDescent="0.2">
      <c r="AO3493" s="7"/>
    </row>
    <row r="3494" spans="41:41" ht="12.75" x14ac:dyDescent="0.2">
      <c r="AO3494" s="7"/>
    </row>
    <row r="3495" spans="41:41" ht="12.75" x14ac:dyDescent="0.2">
      <c r="AO3495" s="7"/>
    </row>
    <row r="3496" spans="41:41" ht="12.75" x14ac:dyDescent="0.2">
      <c r="AO3496" s="7"/>
    </row>
    <row r="3497" spans="41:41" ht="12.75" x14ac:dyDescent="0.2">
      <c r="AO3497" s="7"/>
    </row>
    <row r="3498" spans="41:41" ht="12.75" x14ac:dyDescent="0.2">
      <c r="AO3498" s="7"/>
    </row>
    <row r="3499" spans="41:41" ht="12.75" x14ac:dyDescent="0.2">
      <c r="AO3499" s="7"/>
    </row>
    <row r="3500" spans="41:41" ht="12.75" x14ac:dyDescent="0.2">
      <c r="AO3500" s="7"/>
    </row>
    <row r="3501" spans="41:41" ht="12.75" x14ac:dyDescent="0.2">
      <c r="AO3501" s="7"/>
    </row>
    <row r="3502" spans="41:41" ht="12.75" x14ac:dyDescent="0.2">
      <c r="AO3502" s="7"/>
    </row>
    <row r="3503" spans="41:41" ht="12.75" x14ac:dyDescent="0.2">
      <c r="AO3503" s="7"/>
    </row>
    <row r="3504" spans="41:41" ht="12.75" x14ac:dyDescent="0.2">
      <c r="AO3504" s="7"/>
    </row>
    <row r="3505" spans="41:41" ht="12.75" x14ac:dyDescent="0.2">
      <c r="AO3505" s="7"/>
    </row>
    <row r="3506" spans="41:41" ht="12.75" x14ac:dyDescent="0.2">
      <c r="AO3506" s="7"/>
    </row>
    <row r="3507" spans="41:41" ht="12.75" x14ac:dyDescent="0.2">
      <c r="AO3507" s="7"/>
    </row>
    <row r="3508" spans="41:41" ht="12.75" x14ac:dyDescent="0.2">
      <c r="AO3508" s="7"/>
    </row>
    <row r="3509" spans="41:41" ht="12.75" x14ac:dyDescent="0.2">
      <c r="AO3509" s="7"/>
    </row>
    <row r="3510" spans="41:41" ht="12.75" x14ac:dyDescent="0.2">
      <c r="AO3510" s="7"/>
    </row>
    <row r="3511" spans="41:41" ht="12.75" x14ac:dyDescent="0.2">
      <c r="AO3511" s="7"/>
    </row>
    <row r="3512" spans="41:41" ht="12.75" x14ac:dyDescent="0.2">
      <c r="AO3512" s="7"/>
    </row>
    <row r="3513" spans="41:41" ht="12.75" x14ac:dyDescent="0.2">
      <c r="AO3513" s="7"/>
    </row>
    <row r="3514" spans="41:41" ht="12.75" x14ac:dyDescent="0.2">
      <c r="AO3514" s="7"/>
    </row>
    <row r="3515" spans="41:41" ht="12.75" x14ac:dyDescent="0.2">
      <c r="AO3515" s="7"/>
    </row>
    <row r="3516" spans="41:41" ht="12.75" x14ac:dyDescent="0.2">
      <c r="AO3516" s="7"/>
    </row>
    <row r="3517" spans="41:41" ht="12.75" x14ac:dyDescent="0.2">
      <c r="AO3517" s="7"/>
    </row>
    <row r="3518" spans="41:41" ht="12.75" x14ac:dyDescent="0.2">
      <c r="AO3518" s="7"/>
    </row>
    <row r="3519" spans="41:41" ht="12.75" x14ac:dyDescent="0.2">
      <c r="AO3519" s="7"/>
    </row>
    <row r="3520" spans="41:41" ht="12.75" x14ac:dyDescent="0.2">
      <c r="AO3520" s="7"/>
    </row>
    <row r="3521" spans="41:41" ht="12.75" x14ac:dyDescent="0.2">
      <c r="AO3521" s="7"/>
    </row>
    <row r="3522" spans="41:41" ht="12.75" x14ac:dyDescent="0.2">
      <c r="AO3522" s="7"/>
    </row>
    <row r="3523" spans="41:41" ht="12.75" x14ac:dyDescent="0.2">
      <c r="AO3523" s="7"/>
    </row>
    <row r="3524" spans="41:41" ht="12.75" x14ac:dyDescent="0.2">
      <c r="AO3524" s="7"/>
    </row>
    <row r="3525" spans="41:41" ht="12.75" x14ac:dyDescent="0.2">
      <c r="AO3525" s="7"/>
    </row>
    <row r="3526" spans="41:41" ht="12.75" x14ac:dyDescent="0.2">
      <c r="AO3526" s="7"/>
    </row>
    <row r="3527" spans="41:41" ht="12.75" x14ac:dyDescent="0.2">
      <c r="AO3527" s="7"/>
    </row>
    <row r="3528" spans="41:41" ht="12.75" x14ac:dyDescent="0.2">
      <c r="AO3528" s="7"/>
    </row>
    <row r="3529" spans="41:41" ht="12.75" x14ac:dyDescent="0.2">
      <c r="AO3529" s="7"/>
    </row>
    <row r="3530" spans="41:41" ht="12.75" x14ac:dyDescent="0.2">
      <c r="AO3530" s="7"/>
    </row>
    <row r="3531" spans="41:41" ht="12.75" x14ac:dyDescent="0.2">
      <c r="AO3531" s="7"/>
    </row>
    <row r="3532" spans="41:41" ht="12.75" x14ac:dyDescent="0.2">
      <c r="AO3532" s="7"/>
    </row>
    <row r="3533" spans="41:41" ht="12.75" x14ac:dyDescent="0.2">
      <c r="AO3533" s="7"/>
    </row>
    <row r="3534" spans="41:41" ht="12.75" x14ac:dyDescent="0.2">
      <c r="AO3534" s="7"/>
    </row>
    <row r="3535" spans="41:41" ht="12.75" x14ac:dyDescent="0.2">
      <c r="AO3535" s="7"/>
    </row>
    <row r="3536" spans="41:41" ht="12.75" x14ac:dyDescent="0.2">
      <c r="AO3536" s="7"/>
    </row>
    <row r="3537" spans="41:41" ht="12.75" x14ac:dyDescent="0.2">
      <c r="AO3537" s="7"/>
    </row>
    <row r="3538" spans="41:41" ht="12.75" x14ac:dyDescent="0.2">
      <c r="AO3538" s="7"/>
    </row>
    <row r="3539" spans="41:41" ht="12.75" x14ac:dyDescent="0.2">
      <c r="AO3539" s="7"/>
    </row>
    <row r="3540" spans="41:41" ht="12.75" x14ac:dyDescent="0.2">
      <c r="AO3540" s="7"/>
    </row>
    <row r="3541" spans="41:41" ht="12.75" x14ac:dyDescent="0.2">
      <c r="AO3541" s="7"/>
    </row>
    <row r="3542" spans="41:41" ht="12.75" x14ac:dyDescent="0.2">
      <c r="AO3542" s="7"/>
    </row>
    <row r="3543" spans="41:41" ht="12.75" x14ac:dyDescent="0.2">
      <c r="AO3543" s="7"/>
    </row>
    <row r="3544" spans="41:41" ht="12.75" x14ac:dyDescent="0.2">
      <c r="AO3544" s="7"/>
    </row>
    <row r="3545" spans="41:41" ht="12.75" x14ac:dyDescent="0.2">
      <c r="AO3545" s="7"/>
    </row>
    <row r="3546" spans="41:41" ht="12.75" x14ac:dyDescent="0.2">
      <c r="AO3546" s="7"/>
    </row>
    <row r="3547" spans="41:41" ht="12.75" x14ac:dyDescent="0.2">
      <c r="AO3547" s="7"/>
    </row>
    <row r="3548" spans="41:41" ht="12.75" x14ac:dyDescent="0.2">
      <c r="AO3548" s="7"/>
    </row>
    <row r="3549" spans="41:41" ht="12.75" x14ac:dyDescent="0.2">
      <c r="AO3549" s="7"/>
    </row>
    <row r="3550" spans="41:41" ht="12.75" x14ac:dyDescent="0.2">
      <c r="AO3550" s="7"/>
    </row>
    <row r="3551" spans="41:41" ht="12.75" x14ac:dyDescent="0.2">
      <c r="AO3551" s="7"/>
    </row>
    <row r="3552" spans="41:41" ht="12.75" x14ac:dyDescent="0.2">
      <c r="AO3552" s="7"/>
    </row>
    <row r="3553" spans="41:41" ht="12.75" x14ac:dyDescent="0.2">
      <c r="AO3553" s="7"/>
    </row>
    <row r="3554" spans="41:41" ht="12.75" x14ac:dyDescent="0.2">
      <c r="AO3554" s="7"/>
    </row>
    <row r="3555" spans="41:41" ht="12.75" x14ac:dyDescent="0.2">
      <c r="AO3555" s="7"/>
    </row>
    <row r="3556" spans="41:41" ht="12.75" x14ac:dyDescent="0.2">
      <c r="AO3556" s="7"/>
    </row>
    <row r="3557" spans="41:41" ht="12.75" x14ac:dyDescent="0.2">
      <c r="AO3557" s="7"/>
    </row>
    <row r="3558" spans="41:41" ht="12.75" x14ac:dyDescent="0.2">
      <c r="AO3558" s="7"/>
    </row>
    <row r="3559" spans="41:41" ht="12.75" x14ac:dyDescent="0.2">
      <c r="AO3559" s="7"/>
    </row>
    <row r="3560" spans="41:41" ht="12.75" x14ac:dyDescent="0.2">
      <c r="AO3560" s="7"/>
    </row>
    <row r="3561" spans="41:41" ht="12.75" x14ac:dyDescent="0.2">
      <c r="AO3561" s="7"/>
    </row>
    <row r="3562" spans="41:41" ht="12.75" x14ac:dyDescent="0.2">
      <c r="AO3562" s="7"/>
    </row>
    <row r="3563" spans="41:41" ht="12.75" x14ac:dyDescent="0.2">
      <c r="AO3563" s="7"/>
    </row>
    <row r="3564" spans="41:41" ht="12.75" x14ac:dyDescent="0.2">
      <c r="AO3564" s="7"/>
    </row>
    <row r="3565" spans="41:41" ht="12.75" x14ac:dyDescent="0.2">
      <c r="AO3565" s="7"/>
    </row>
    <row r="3566" spans="41:41" ht="12.75" x14ac:dyDescent="0.2">
      <c r="AO3566" s="7"/>
    </row>
    <row r="3567" spans="41:41" ht="12.75" x14ac:dyDescent="0.2">
      <c r="AO3567" s="7"/>
    </row>
    <row r="3568" spans="41:41" ht="12.75" x14ac:dyDescent="0.2">
      <c r="AO3568" s="7"/>
    </row>
    <row r="3569" spans="41:41" ht="12.75" x14ac:dyDescent="0.2">
      <c r="AO3569" s="7"/>
    </row>
    <row r="3570" spans="41:41" ht="12.75" x14ac:dyDescent="0.2">
      <c r="AO3570" s="7"/>
    </row>
    <row r="3571" spans="41:41" ht="12.75" x14ac:dyDescent="0.2">
      <c r="AO3571" s="7"/>
    </row>
    <row r="3572" spans="41:41" ht="12.75" x14ac:dyDescent="0.2">
      <c r="AO3572" s="7"/>
    </row>
    <row r="3573" spans="41:41" ht="12.75" x14ac:dyDescent="0.2">
      <c r="AO3573" s="7"/>
    </row>
    <row r="3574" spans="41:41" ht="12.75" x14ac:dyDescent="0.2">
      <c r="AO3574" s="7"/>
    </row>
    <row r="3575" spans="41:41" ht="12.75" x14ac:dyDescent="0.2">
      <c r="AO3575" s="7"/>
    </row>
    <row r="3576" spans="41:41" ht="12.75" x14ac:dyDescent="0.2">
      <c r="AO3576" s="7"/>
    </row>
    <row r="3577" spans="41:41" ht="12.75" x14ac:dyDescent="0.2">
      <c r="AO3577" s="7"/>
    </row>
    <row r="3578" spans="41:41" ht="12.75" x14ac:dyDescent="0.2">
      <c r="AO3578" s="7"/>
    </row>
    <row r="3579" spans="41:41" ht="12.75" x14ac:dyDescent="0.2">
      <c r="AO3579" s="7"/>
    </row>
    <row r="3580" spans="41:41" ht="12.75" x14ac:dyDescent="0.2">
      <c r="AO3580" s="7"/>
    </row>
    <row r="3581" spans="41:41" ht="12.75" x14ac:dyDescent="0.2">
      <c r="AO3581" s="7"/>
    </row>
    <row r="3582" spans="41:41" ht="12.75" x14ac:dyDescent="0.2">
      <c r="AO3582" s="7"/>
    </row>
    <row r="3583" spans="41:41" ht="12.75" x14ac:dyDescent="0.2">
      <c r="AO3583" s="7"/>
    </row>
    <row r="3584" spans="41:41" ht="12.75" x14ac:dyDescent="0.2">
      <c r="AO3584" s="7"/>
    </row>
    <row r="3585" spans="41:41" ht="12.75" x14ac:dyDescent="0.2">
      <c r="AO3585" s="7"/>
    </row>
    <row r="3586" spans="41:41" ht="12.75" x14ac:dyDescent="0.2">
      <c r="AO3586" s="7"/>
    </row>
    <row r="3587" spans="41:41" ht="12.75" x14ac:dyDescent="0.2">
      <c r="AO3587" s="7"/>
    </row>
    <row r="3588" spans="41:41" ht="12.75" x14ac:dyDescent="0.2">
      <c r="AO3588" s="7"/>
    </row>
    <row r="3589" spans="41:41" ht="12.75" x14ac:dyDescent="0.2">
      <c r="AO3589" s="7"/>
    </row>
    <row r="3590" spans="41:41" ht="12.75" x14ac:dyDescent="0.2">
      <c r="AO3590" s="7"/>
    </row>
    <row r="3591" spans="41:41" ht="12.75" x14ac:dyDescent="0.2">
      <c r="AO3591" s="7"/>
    </row>
    <row r="3592" spans="41:41" ht="12.75" x14ac:dyDescent="0.2">
      <c r="AO3592" s="7"/>
    </row>
    <row r="3593" spans="41:41" ht="12.75" x14ac:dyDescent="0.2">
      <c r="AO3593" s="7"/>
    </row>
    <row r="3594" spans="41:41" ht="12.75" x14ac:dyDescent="0.2">
      <c r="AO3594" s="7"/>
    </row>
    <row r="3595" spans="41:41" ht="12.75" x14ac:dyDescent="0.2">
      <c r="AO3595" s="7"/>
    </row>
    <row r="3596" spans="41:41" ht="12.75" x14ac:dyDescent="0.2">
      <c r="AO3596" s="7"/>
    </row>
    <row r="3597" spans="41:41" ht="12.75" x14ac:dyDescent="0.2">
      <c r="AO3597" s="7"/>
    </row>
    <row r="3598" spans="41:41" ht="12.75" x14ac:dyDescent="0.2">
      <c r="AO3598" s="7"/>
    </row>
    <row r="3599" spans="41:41" ht="12.75" x14ac:dyDescent="0.2">
      <c r="AO3599" s="7"/>
    </row>
    <row r="3600" spans="41:41" ht="12.75" x14ac:dyDescent="0.2">
      <c r="AO3600" s="7"/>
    </row>
    <row r="3601" spans="41:41" ht="12.75" x14ac:dyDescent="0.2">
      <c r="AO3601" s="7"/>
    </row>
    <row r="3602" spans="41:41" ht="12.75" x14ac:dyDescent="0.2">
      <c r="AO3602" s="7"/>
    </row>
    <row r="3603" spans="41:41" ht="12.75" x14ac:dyDescent="0.2">
      <c r="AO3603" s="7"/>
    </row>
    <row r="3604" spans="41:41" ht="12.75" x14ac:dyDescent="0.2">
      <c r="AO3604" s="7"/>
    </row>
    <row r="3605" spans="41:41" ht="12.75" x14ac:dyDescent="0.2">
      <c r="AO3605" s="7"/>
    </row>
    <row r="3606" spans="41:41" ht="12.75" x14ac:dyDescent="0.2">
      <c r="AO3606" s="7"/>
    </row>
    <row r="3607" spans="41:41" ht="12.75" x14ac:dyDescent="0.2">
      <c r="AO3607" s="7"/>
    </row>
    <row r="3608" spans="41:41" ht="12.75" x14ac:dyDescent="0.2">
      <c r="AO3608" s="7"/>
    </row>
    <row r="3609" spans="41:41" ht="12.75" x14ac:dyDescent="0.2">
      <c r="AO3609" s="7"/>
    </row>
    <row r="3610" spans="41:41" ht="12.75" x14ac:dyDescent="0.2">
      <c r="AO3610" s="7"/>
    </row>
    <row r="3611" spans="41:41" ht="12.75" x14ac:dyDescent="0.2">
      <c r="AO3611" s="7"/>
    </row>
    <row r="3612" spans="41:41" ht="12.75" x14ac:dyDescent="0.2">
      <c r="AO3612" s="7"/>
    </row>
    <row r="3613" spans="41:41" ht="12.75" x14ac:dyDescent="0.2">
      <c r="AO3613" s="7"/>
    </row>
    <row r="3614" spans="41:41" ht="12.75" x14ac:dyDescent="0.2">
      <c r="AO3614" s="7"/>
    </row>
    <row r="3615" spans="41:41" ht="12.75" x14ac:dyDescent="0.2">
      <c r="AO3615" s="7"/>
    </row>
    <row r="3616" spans="41:41" ht="12.75" x14ac:dyDescent="0.2">
      <c r="AO3616" s="7"/>
    </row>
    <row r="3617" spans="41:41" ht="12.75" x14ac:dyDescent="0.2">
      <c r="AO3617" s="7"/>
    </row>
    <row r="3618" spans="41:41" ht="12.75" x14ac:dyDescent="0.2">
      <c r="AO3618" s="7"/>
    </row>
    <row r="3619" spans="41:41" ht="12.75" x14ac:dyDescent="0.2">
      <c r="AO3619" s="7"/>
    </row>
    <row r="3620" spans="41:41" ht="12.75" x14ac:dyDescent="0.2">
      <c r="AO3620" s="7"/>
    </row>
    <row r="3621" spans="41:41" ht="12.75" x14ac:dyDescent="0.2">
      <c r="AO3621" s="7"/>
    </row>
    <row r="3622" spans="41:41" ht="12.75" x14ac:dyDescent="0.2">
      <c r="AO3622" s="7"/>
    </row>
    <row r="3623" spans="41:41" ht="12.75" x14ac:dyDescent="0.2">
      <c r="AO3623" s="7"/>
    </row>
    <row r="3624" spans="41:41" ht="12.75" x14ac:dyDescent="0.2">
      <c r="AO3624" s="7"/>
    </row>
    <row r="3625" spans="41:41" ht="12.75" x14ac:dyDescent="0.2">
      <c r="AO3625" s="7"/>
    </row>
    <row r="3626" spans="41:41" ht="12.75" x14ac:dyDescent="0.2">
      <c r="AO3626" s="7"/>
    </row>
    <row r="3627" spans="41:41" ht="12.75" x14ac:dyDescent="0.2">
      <c r="AO3627" s="7"/>
    </row>
    <row r="3628" spans="41:41" ht="12.75" x14ac:dyDescent="0.2">
      <c r="AO3628" s="7"/>
    </row>
    <row r="3629" spans="41:41" ht="12.75" x14ac:dyDescent="0.2">
      <c r="AO3629" s="7"/>
    </row>
    <row r="3630" spans="41:41" ht="12.75" x14ac:dyDescent="0.2">
      <c r="AO3630" s="7"/>
    </row>
    <row r="3631" spans="41:41" ht="12.75" x14ac:dyDescent="0.2">
      <c r="AO3631" s="7"/>
    </row>
    <row r="3632" spans="41:41" ht="12.75" x14ac:dyDescent="0.2">
      <c r="AO3632" s="7"/>
    </row>
    <row r="3633" spans="41:41" ht="12.75" x14ac:dyDescent="0.2">
      <c r="AO3633" s="7"/>
    </row>
    <row r="3634" spans="41:41" ht="12.75" x14ac:dyDescent="0.2">
      <c r="AO3634" s="7"/>
    </row>
    <row r="3635" spans="41:41" ht="12.75" x14ac:dyDescent="0.2">
      <c r="AO3635" s="7"/>
    </row>
    <row r="3636" spans="41:41" ht="12.75" x14ac:dyDescent="0.2">
      <c r="AO3636" s="7"/>
    </row>
    <row r="3637" spans="41:41" ht="12.75" x14ac:dyDescent="0.2">
      <c r="AO3637" s="7"/>
    </row>
    <row r="3638" spans="41:41" ht="12.75" x14ac:dyDescent="0.2">
      <c r="AO3638" s="7"/>
    </row>
    <row r="3639" spans="41:41" ht="12.75" x14ac:dyDescent="0.2">
      <c r="AO3639" s="7"/>
    </row>
    <row r="3640" spans="41:41" ht="12.75" x14ac:dyDescent="0.2">
      <c r="AO3640" s="7"/>
    </row>
    <row r="3641" spans="41:41" ht="12.75" x14ac:dyDescent="0.2">
      <c r="AO3641" s="7"/>
    </row>
    <row r="3642" spans="41:41" ht="12.75" x14ac:dyDescent="0.2">
      <c r="AO3642" s="7"/>
    </row>
    <row r="3643" spans="41:41" ht="12.75" x14ac:dyDescent="0.2">
      <c r="AO3643" s="7"/>
    </row>
    <row r="3644" spans="41:41" ht="12.75" x14ac:dyDescent="0.2">
      <c r="AO3644" s="7"/>
    </row>
    <row r="3645" spans="41:41" ht="12.75" x14ac:dyDescent="0.2">
      <c r="AO3645" s="7"/>
    </row>
    <row r="3646" spans="41:41" ht="12.75" x14ac:dyDescent="0.2">
      <c r="AO3646" s="7"/>
    </row>
    <row r="3647" spans="41:41" ht="12.75" x14ac:dyDescent="0.2">
      <c r="AO3647" s="7"/>
    </row>
    <row r="3648" spans="41:41" ht="12.75" x14ac:dyDescent="0.2">
      <c r="AO3648" s="7"/>
    </row>
    <row r="3649" spans="41:41" ht="12.75" x14ac:dyDescent="0.2">
      <c r="AO3649" s="7"/>
    </row>
    <row r="3650" spans="41:41" ht="12.75" x14ac:dyDescent="0.2">
      <c r="AO3650" s="7"/>
    </row>
    <row r="3651" spans="41:41" ht="12.75" x14ac:dyDescent="0.2">
      <c r="AO3651" s="7"/>
    </row>
    <row r="3652" spans="41:41" ht="12.75" x14ac:dyDescent="0.2">
      <c r="AO3652" s="7"/>
    </row>
    <row r="3653" spans="41:41" ht="12.75" x14ac:dyDescent="0.2">
      <c r="AO3653" s="7"/>
    </row>
    <row r="3654" spans="41:41" ht="12.75" x14ac:dyDescent="0.2">
      <c r="AO3654" s="7"/>
    </row>
    <row r="3655" spans="41:41" ht="12.75" x14ac:dyDescent="0.2">
      <c r="AO3655" s="7"/>
    </row>
    <row r="3656" spans="41:41" ht="12.75" x14ac:dyDescent="0.2">
      <c r="AO3656" s="7"/>
    </row>
    <row r="3657" spans="41:41" ht="12.75" x14ac:dyDescent="0.2">
      <c r="AO3657" s="7"/>
    </row>
    <row r="3658" spans="41:41" ht="12.75" x14ac:dyDescent="0.2">
      <c r="AO3658" s="7"/>
    </row>
    <row r="3659" spans="41:41" ht="12.75" x14ac:dyDescent="0.2">
      <c r="AO3659" s="7"/>
    </row>
    <row r="3660" spans="41:41" ht="12.75" x14ac:dyDescent="0.2">
      <c r="AO3660" s="7"/>
    </row>
    <row r="3661" spans="41:41" ht="12.75" x14ac:dyDescent="0.2">
      <c r="AO3661" s="7"/>
    </row>
    <row r="3662" spans="41:41" ht="12.75" x14ac:dyDescent="0.2">
      <c r="AO3662" s="7"/>
    </row>
    <row r="3663" spans="41:41" ht="12.75" x14ac:dyDescent="0.2">
      <c r="AO3663" s="7"/>
    </row>
    <row r="3664" spans="41:41" ht="12.75" x14ac:dyDescent="0.2">
      <c r="AO3664" s="7"/>
    </row>
    <row r="3665" spans="41:41" ht="12.75" x14ac:dyDescent="0.2">
      <c r="AO3665" s="7"/>
    </row>
    <row r="3666" spans="41:41" ht="12.75" x14ac:dyDescent="0.2">
      <c r="AO3666" s="7"/>
    </row>
    <row r="3667" spans="41:41" ht="12.75" x14ac:dyDescent="0.2">
      <c r="AO3667" s="7"/>
    </row>
    <row r="3668" spans="41:41" ht="12.75" x14ac:dyDescent="0.2">
      <c r="AO3668" s="7"/>
    </row>
    <row r="3669" spans="41:41" ht="12.75" x14ac:dyDescent="0.2">
      <c r="AO3669" s="7"/>
    </row>
    <row r="3670" spans="41:41" ht="12.75" x14ac:dyDescent="0.2">
      <c r="AO3670" s="7"/>
    </row>
    <row r="3671" spans="41:41" ht="12.75" x14ac:dyDescent="0.2">
      <c r="AO3671" s="7"/>
    </row>
    <row r="3672" spans="41:41" ht="12.75" x14ac:dyDescent="0.2">
      <c r="AO3672" s="7"/>
    </row>
    <row r="3673" spans="41:41" ht="12.75" x14ac:dyDescent="0.2">
      <c r="AO3673" s="7"/>
    </row>
    <row r="3674" spans="41:41" ht="12.75" x14ac:dyDescent="0.2">
      <c r="AO3674" s="7"/>
    </row>
    <row r="3675" spans="41:41" ht="12.75" x14ac:dyDescent="0.2">
      <c r="AO3675" s="7"/>
    </row>
    <row r="3676" spans="41:41" ht="12.75" x14ac:dyDescent="0.2">
      <c r="AO3676" s="7"/>
    </row>
    <row r="3677" spans="41:41" ht="12.75" x14ac:dyDescent="0.2">
      <c r="AO3677" s="7"/>
    </row>
    <row r="3678" spans="41:41" ht="12.75" x14ac:dyDescent="0.2">
      <c r="AO3678" s="7"/>
    </row>
    <row r="3679" spans="41:41" ht="12.75" x14ac:dyDescent="0.2">
      <c r="AO3679" s="7"/>
    </row>
    <row r="3680" spans="41:41" ht="12.75" x14ac:dyDescent="0.2">
      <c r="AO3680" s="7"/>
    </row>
    <row r="3681" spans="41:41" ht="12.75" x14ac:dyDescent="0.2">
      <c r="AO3681" s="7"/>
    </row>
    <row r="3682" spans="41:41" ht="12.75" x14ac:dyDescent="0.2">
      <c r="AO3682" s="7"/>
    </row>
    <row r="3683" spans="41:41" ht="12.75" x14ac:dyDescent="0.2">
      <c r="AO3683" s="7"/>
    </row>
    <row r="3684" spans="41:41" ht="12.75" x14ac:dyDescent="0.2">
      <c r="AO3684" s="7"/>
    </row>
    <row r="3685" spans="41:41" ht="12.75" x14ac:dyDescent="0.2">
      <c r="AO3685" s="7"/>
    </row>
    <row r="3686" spans="41:41" ht="12.75" x14ac:dyDescent="0.2">
      <c r="AO3686" s="7"/>
    </row>
    <row r="3687" spans="41:41" ht="12.75" x14ac:dyDescent="0.2">
      <c r="AO3687" s="7"/>
    </row>
    <row r="3688" spans="41:41" ht="12.75" x14ac:dyDescent="0.2">
      <c r="AO3688" s="7"/>
    </row>
    <row r="3689" spans="41:41" ht="12.75" x14ac:dyDescent="0.2">
      <c r="AO3689" s="7"/>
    </row>
    <row r="3690" spans="41:41" ht="12.75" x14ac:dyDescent="0.2">
      <c r="AO3690" s="7"/>
    </row>
    <row r="3691" spans="41:41" ht="12.75" x14ac:dyDescent="0.2">
      <c r="AO3691" s="7"/>
    </row>
    <row r="3692" spans="41:41" ht="12.75" x14ac:dyDescent="0.2">
      <c r="AO3692" s="7"/>
    </row>
    <row r="3693" spans="41:41" ht="12.75" x14ac:dyDescent="0.2">
      <c r="AO3693" s="7"/>
    </row>
    <row r="3694" spans="41:41" ht="12.75" x14ac:dyDescent="0.2">
      <c r="AO3694" s="7"/>
    </row>
    <row r="3695" spans="41:41" ht="12.75" x14ac:dyDescent="0.2">
      <c r="AO3695" s="7"/>
    </row>
    <row r="3696" spans="41:41" ht="12.75" x14ac:dyDescent="0.2">
      <c r="AO3696" s="7"/>
    </row>
    <row r="3697" spans="41:41" ht="12.75" x14ac:dyDescent="0.2">
      <c r="AO3697" s="7"/>
    </row>
    <row r="3698" spans="41:41" ht="12.75" x14ac:dyDescent="0.2">
      <c r="AO3698" s="7"/>
    </row>
    <row r="3699" spans="41:41" ht="12.75" x14ac:dyDescent="0.2">
      <c r="AO3699" s="7"/>
    </row>
    <row r="3700" spans="41:41" ht="12.75" x14ac:dyDescent="0.2">
      <c r="AO3700" s="7"/>
    </row>
    <row r="3701" spans="41:41" ht="12.75" x14ac:dyDescent="0.2">
      <c r="AO3701" s="7"/>
    </row>
    <row r="3702" spans="41:41" ht="12.75" x14ac:dyDescent="0.2">
      <c r="AO3702" s="7"/>
    </row>
    <row r="3703" spans="41:41" ht="12.75" x14ac:dyDescent="0.2">
      <c r="AO3703" s="7"/>
    </row>
    <row r="3704" spans="41:41" ht="12.75" x14ac:dyDescent="0.2">
      <c r="AO3704" s="7"/>
    </row>
    <row r="3705" spans="41:41" ht="12.75" x14ac:dyDescent="0.2">
      <c r="AO3705" s="7"/>
    </row>
    <row r="3706" spans="41:41" ht="12.75" x14ac:dyDescent="0.2">
      <c r="AO3706" s="7"/>
    </row>
    <row r="3707" spans="41:41" ht="12.75" x14ac:dyDescent="0.2">
      <c r="AO3707" s="7"/>
    </row>
    <row r="3708" spans="41:41" ht="12.75" x14ac:dyDescent="0.2">
      <c r="AO3708" s="7"/>
    </row>
    <row r="3709" spans="41:41" ht="12.75" x14ac:dyDescent="0.2">
      <c r="AO3709" s="7"/>
    </row>
    <row r="3710" spans="41:41" ht="12.75" x14ac:dyDescent="0.2">
      <c r="AO3710" s="7"/>
    </row>
    <row r="3711" spans="41:41" ht="12.75" x14ac:dyDescent="0.2">
      <c r="AO3711" s="7"/>
    </row>
    <row r="3712" spans="41:41" ht="12.75" x14ac:dyDescent="0.2">
      <c r="AO3712" s="7"/>
    </row>
    <row r="3713" spans="41:41" ht="12.75" x14ac:dyDescent="0.2">
      <c r="AO3713" s="7"/>
    </row>
    <row r="3714" spans="41:41" ht="12.75" x14ac:dyDescent="0.2">
      <c r="AO3714" s="7"/>
    </row>
    <row r="3715" spans="41:41" ht="12.75" x14ac:dyDescent="0.2">
      <c r="AO3715" s="7"/>
    </row>
    <row r="3716" spans="41:41" ht="12.75" x14ac:dyDescent="0.2">
      <c r="AO3716" s="7"/>
    </row>
    <row r="3717" spans="41:41" ht="12.75" x14ac:dyDescent="0.2">
      <c r="AO3717" s="7"/>
    </row>
    <row r="3718" spans="41:41" ht="12.75" x14ac:dyDescent="0.2">
      <c r="AO3718" s="7"/>
    </row>
    <row r="3719" spans="41:41" ht="12.75" x14ac:dyDescent="0.2">
      <c r="AO3719" s="7"/>
    </row>
    <row r="3720" spans="41:41" ht="12.75" x14ac:dyDescent="0.2">
      <c r="AO3720" s="7"/>
    </row>
    <row r="3721" spans="41:41" ht="12.75" x14ac:dyDescent="0.2">
      <c r="AO3721" s="7"/>
    </row>
    <row r="3722" spans="41:41" ht="12.75" x14ac:dyDescent="0.2">
      <c r="AO3722" s="7"/>
    </row>
    <row r="3723" spans="41:41" ht="12.75" x14ac:dyDescent="0.2">
      <c r="AO3723" s="7"/>
    </row>
    <row r="3724" spans="41:41" ht="12.75" x14ac:dyDescent="0.2">
      <c r="AO3724" s="7"/>
    </row>
    <row r="3725" spans="41:41" ht="12.75" x14ac:dyDescent="0.2">
      <c r="AO3725" s="7"/>
    </row>
    <row r="3726" spans="41:41" ht="12.75" x14ac:dyDescent="0.2">
      <c r="AO3726" s="7"/>
    </row>
    <row r="3727" spans="41:41" ht="12.75" x14ac:dyDescent="0.2">
      <c r="AO3727" s="7"/>
    </row>
    <row r="3728" spans="41:41" ht="12.75" x14ac:dyDescent="0.2">
      <c r="AO3728" s="7"/>
    </row>
    <row r="3729" spans="41:41" ht="12.75" x14ac:dyDescent="0.2">
      <c r="AO3729" s="7"/>
    </row>
    <row r="3730" spans="41:41" ht="12.75" x14ac:dyDescent="0.2">
      <c r="AO3730" s="7"/>
    </row>
    <row r="3731" spans="41:41" ht="12.75" x14ac:dyDescent="0.2">
      <c r="AO3731" s="7"/>
    </row>
    <row r="3732" spans="41:41" ht="12.75" x14ac:dyDescent="0.2">
      <c r="AO3732" s="7"/>
    </row>
    <row r="3733" spans="41:41" ht="12.75" x14ac:dyDescent="0.2">
      <c r="AO3733" s="7"/>
    </row>
    <row r="3734" spans="41:41" ht="12.75" x14ac:dyDescent="0.2">
      <c r="AO3734" s="7"/>
    </row>
    <row r="3735" spans="41:41" ht="12.75" x14ac:dyDescent="0.2">
      <c r="AO3735" s="7"/>
    </row>
    <row r="3736" spans="41:41" ht="12.75" x14ac:dyDescent="0.2">
      <c r="AO3736" s="7"/>
    </row>
    <row r="3737" spans="41:41" ht="12.75" x14ac:dyDescent="0.2">
      <c r="AO3737" s="7"/>
    </row>
    <row r="3738" spans="41:41" ht="12.75" x14ac:dyDescent="0.2">
      <c r="AO3738" s="7"/>
    </row>
    <row r="3739" spans="41:41" ht="12.75" x14ac:dyDescent="0.2">
      <c r="AO3739" s="7"/>
    </row>
    <row r="3740" spans="41:41" ht="12.75" x14ac:dyDescent="0.2">
      <c r="AO3740" s="7"/>
    </row>
    <row r="3741" spans="41:41" ht="12.75" x14ac:dyDescent="0.2">
      <c r="AO3741" s="7"/>
    </row>
    <row r="3742" spans="41:41" ht="12.75" x14ac:dyDescent="0.2">
      <c r="AO3742" s="7"/>
    </row>
    <row r="3743" spans="41:41" ht="12.75" x14ac:dyDescent="0.2">
      <c r="AO3743" s="7"/>
    </row>
    <row r="3744" spans="41:41" ht="12.75" x14ac:dyDescent="0.2">
      <c r="AO3744" s="7"/>
    </row>
    <row r="3745" spans="41:41" ht="12.75" x14ac:dyDescent="0.2">
      <c r="AO3745" s="7"/>
    </row>
    <row r="3746" spans="41:41" ht="12.75" x14ac:dyDescent="0.2">
      <c r="AO3746" s="7"/>
    </row>
    <row r="3747" spans="41:41" ht="12.75" x14ac:dyDescent="0.2">
      <c r="AO3747" s="7"/>
    </row>
    <row r="3748" spans="41:41" ht="12.75" x14ac:dyDescent="0.2">
      <c r="AO3748" s="7"/>
    </row>
    <row r="3749" spans="41:41" ht="12.75" x14ac:dyDescent="0.2">
      <c r="AO3749" s="7"/>
    </row>
    <row r="3750" spans="41:41" ht="12.75" x14ac:dyDescent="0.2">
      <c r="AO3750" s="7"/>
    </row>
    <row r="3751" spans="41:41" ht="12.75" x14ac:dyDescent="0.2">
      <c r="AO3751" s="7"/>
    </row>
    <row r="3752" spans="41:41" ht="12.75" x14ac:dyDescent="0.2">
      <c r="AO3752" s="7"/>
    </row>
    <row r="3753" spans="41:41" ht="12.75" x14ac:dyDescent="0.2">
      <c r="AO3753" s="7"/>
    </row>
    <row r="3754" spans="41:41" ht="12.75" x14ac:dyDescent="0.2">
      <c r="AO3754" s="7"/>
    </row>
    <row r="3755" spans="41:41" ht="12.75" x14ac:dyDescent="0.2">
      <c r="AO3755" s="7"/>
    </row>
    <row r="3756" spans="41:41" ht="12.75" x14ac:dyDescent="0.2">
      <c r="AO3756" s="7"/>
    </row>
    <row r="3757" spans="41:41" ht="12.75" x14ac:dyDescent="0.2">
      <c r="AO3757" s="7"/>
    </row>
    <row r="3758" spans="41:41" ht="12.75" x14ac:dyDescent="0.2">
      <c r="AO3758" s="7"/>
    </row>
    <row r="3759" spans="41:41" ht="12.75" x14ac:dyDescent="0.2">
      <c r="AO3759" s="7"/>
    </row>
    <row r="3760" spans="41:41" ht="12.75" x14ac:dyDescent="0.2">
      <c r="AO3760" s="7"/>
    </row>
    <row r="3761" spans="41:41" ht="12.75" x14ac:dyDescent="0.2">
      <c r="AO3761" s="7"/>
    </row>
    <row r="3762" spans="41:41" ht="12.75" x14ac:dyDescent="0.2">
      <c r="AO3762" s="7"/>
    </row>
    <row r="3763" spans="41:41" ht="12.75" x14ac:dyDescent="0.2">
      <c r="AO3763" s="7"/>
    </row>
    <row r="3764" spans="41:41" ht="12.75" x14ac:dyDescent="0.2">
      <c r="AO3764" s="7"/>
    </row>
    <row r="3765" spans="41:41" ht="12.75" x14ac:dyDescent="0.2">
      <c r="AO3765" s="7"/>
    </row>
    <row r="3766" spans="41:41" ht="12.75" x14ac:dyDescent="0.2">
      <c r="AO3766" s="7"/>
    </row>
    <row r="3767" spans="41:41" ht="12.75" x14ac:dyDescent="0.2">
      <c r="AO3767" s="7"/>
    </row>
    <row r="3768" spans="41:41" ht="12.75" x14ac:dyDescent="0.2">
      <c r="AO3768" s="7"/>
    </row>
    <row r="3769" spans="41:41" ht="12.75" x14ac:dyDescent="0.2">
      <c r="AO3769" s="7"/>
    </row>
    <row r="3770" spans="41:41" ht="12.75" x14ac:dyDescent="0.2">
      <c r="AO3770" s="7"/>
    </row>
    <row r="3771" spans="41:41" ht="12.75" x14ac:dyDescent="0.2">
      <c r="AO3771" s="7"/>
    </row>
    <row r="3772" spans="41:41" ht="12.75" x14ac:dyDescent="0.2">
      <c r="AO3772" s="7"/>
    </row>
    <row r="3773" spans="41:41" ht="12.75" x14ac:dyDescent="0.2">
      <c r="AO3773" s="7"/>
    </row>
    <row r="3774" spans="41:41" ht="12.75" x14ac:dyDescent="0.2">
      <c r="AO3774" s="7"/>
    </row>
    <row r="3775" spans="41:41" ht="12.75" x14ac:dyDescent="0.2">
      <c r="AO3775" s="7"/>
    </row>
    <row r="3776" spans="41:41" ht="12.75" x14ac:dyDescent="0.2">
      <c r="AO3776" s="7"/>
    </row>
    <row r="3777" spans="41:41" ht="12.75" x14ac:dyDescent="0.2">
      <c r="AO3777" s="7"/>
    </row>
    <row r="3778" spans="41:41" ht="12.75" x14ac:dyDescent="0.2">
      <c r="AO3778" s="7"/>
    </row>
    <row r="3779" spans="41:41" ht="12.75" x14ac:dyDescent="0.2">
      <c r="AO3779" s="7"/>
    </row>
    <row r="3780" spans="41:41" ht="12.75" x14ac:dyDescent="0.2">
      <c r="AO3780" s="7"/>
    </row>
    <row r="3781" spans="41:41" ht="12.75" x14ac:dyDescent="0.2">
      <c r="AO3781" s="7"/>
    </row>
    <row r="3782" spans="41:41" ht="12.75" x14ac:dyDescent="0.2">
      <c r="AO3782" s="7"/>
    </row>
    <row r="3783" spans="41:41" ht="12.75" x14ac:dyDescent="0.2">
      <c r="AO3783" s="7"/>
    </row>
    <row r="3784" spans="41:41" ht="12.75" x14ac:dyDescent="0.2">
      <c r="AO3784" s="7"/>
    </row>
    <row r="3785" spans="41:41" ht="12.75" x14ac:dyDescent="0.2">
      <c r="AO3785" s="7"/>
    </row>
    <row r="3786" spans="41:41" ht="12.75" x14ac:dyDescent="0.2">
      <c r="AO3786" s="7"/>
    </row>
    <row r="3787" spans="41:41" ht="12.75" x14ac:dyDescent="0.2">
      <c r="AO3787" s="7"/>
    </row>
    <row r="3788" spans="41:41" ht="12.75" x14ac:dyDescent="0.2">
      <c r="AO3788" s="7"/>
    </row>
    <row r="3789" spans="41:41" ht="12.75" x14ac:dyDescent="0.2">
      <c r="AO3789" s="7"/>
    </row>
    <row r="3790" spans="41:41" ht="12.75" x14ac:dyDescent="0.2">
      <c r="AO3790" s="7"/>
    </row>
    <row r="3791" spans="41:41" ht="12.75" x14ac:dyDescent="0.2">
      <c r="AO3791" s="7"/>
    </row>
    <row r="3792" spans="41:41" ht="12.75" x14ac:dyDescent="0.2">
      <c r="AO3792" s="7"/>
    </row>
    <row r="3793" spans="41:41" ht="12.75" x14ac:dyDescent="0.2">
      <c r="AO3793" s="7"/>
    </row>
    <row r="3794" spans="41:41" ht="12.75" x14ac:dyDescent="0.2">
      <c r="AO3794" s="7"/>
    </row>
    <row r="3795" spans="41:41" ht="12.75" x14ac:dyDescent="0.2">
      <c r="AO3795" s="7"/>
    </row>
    <row r="3796" spans="41:41" ht="12.75" x14ac:dyDescent="0.2">
      <c r="AO3796" s="7"/>
    </row>
    <row r="3797" spans="41:41" ht="12.75" x14ac:dyDescent="0.2">
      <c r="AO3797" s="7"/>
    </row>
    <row r="3798" spans="41:41" ht="12.75" x14ac:dyDescent="0.2">
      <c r="AO3798" s="7"/>
    </row>
    <row r="3799" spans="41:41" ht="12.75" x14ac:dyDescent="0.2">
      <c r="AO3799" s="7"/>
    </row>
    <row r="3800" spans="41:41" ht="12.75" x14ac:dyDescent="0.2">
      <c r="AO3800" s="7"/>
    </row>
    <row r="3801" spans="41:41" ht="12.75" x14ac:dyDescent="0.2">
      <c r="AO3801" s="7"/>
    </row>
    <row r="3802" spans="41:41" ht="12.75" x14ac:dyDescent="0.2">
      <c r="AO3802" s="7"/>
    </row>
    <row r="3803" spans="41:41" ht="12.75" x14ac:dyDescent="0.2">
      <c r="AO3803" s="7"/>
    </row>
    <row r="3804" spans="41:41" ht="12.75" x14ac:dyDescent="0.2">
      <c r="AO3804" s="7"/>
    </row>
    <row r="3805" spans="41:41" ht="12.75" x14ac:dyDescent="0.2">
      <c r="AO3805" s="7"/>
    </row>
    <row r="3806" spans="41:41" ht="12.75" x14ac:dyDescent="0.2">
      <c r="AO3806" s="7"/>
    </row>
    <row r="3807" spans="41:41" ht="12.75" x14ac:dyDescent="0.2">
      <c r="AO3807" s="7"/>
    </row>
    <row r="3808" spans="41:41" ht="12.75" x14ac:dyDescent="0.2">
      <c r="AO3808" s="7"/>
    </row>
    <row r="3809" spans="41:41" ht="12.75" x14ac:dyDescent="0.2">
      <c r="AO3809" s="7"/>
    </row>
    <row r="3810" spans="41:41" ht="12.75" x14ac:dyDescent="0.2">
      <c r="AO3810" s="7"/>
    </row>
    <row r="3811" spans="41:41" ht="12.75" x14ac:dyDescent="0.2">
      <c r="AO3811" s="7"/>
    </row>
    <row r="3812" spans="41:41" ht="12.75" x14ac:dyDescent="0.2">
      <c r="AO3812" s="7"/>
    </row>
    <row r="3813" spans="41:41" ht="12.75" x14ac:dyDescent="0.2">
      <c r="AO3813" s="7"/>
    </row>
    <row r="3814" spans="41:41" ht="12.75" x14ac:dyDescent="0.2">
      <c r="AO3814" s="7"/>
    </row>
    <row r="3815" spans="41:41" ht="12.75" x14ac:dyDescent="0.2">
      <c r="AO3815" s="7"/>
    </row>
    <row r="3816" spans="41:41" ht="12.75" x14ac:dyDescent="0.2">
      <c r="AO3816" s="7"/>
    </row>
    <row r="3817" spans="41:41" ht="12.75" x14ac:dyDescent="0.2">
      <c r="AO3817" s="7"/>
    </row>
    <row r="3818" spans="41:41" ht="12.75" x14ac:dyDescent="0.2">
      <c r="AO3818" s="7"/>
    </row>
    <row r="3819" spans="41:41" ht="12.75" x14ac:dyDescent="0.2">
      <c r="AO3819" s="7"/>
    </row>
    <row r="3820" spans="41:41" ht="12.75" x14ac:dyDescent="0.2">
      <c r="AO3820" s="7"/>
    </row>
    <row r="3821" spans="41:41" ht="12.75" x14ac:dyDescent="0.2">
      <c r="AO3821" s="7"/>
    </row>
    <row r="3822" spans="41:41" ht="12.75" x14ac:dyDescent="0.2">
      <c r="AO3822" s="7"/>
    </row>
    <row r="3823" spans="41:41" ht="12.75" x14ac:dyDescent="0.2">
      <c r="AO3823" s="7"/>
    </row>
    <row r="3824" spans="41:41" ht="12.75" x14ac:dyDescent="0.2">
      <c r="AO3824" s="7"/>
    </row>
    <row r="3825" spans="41:41" ht="12.75" x14ac:dyDescent="0.2">
      <c r="AO3825" s="7"/>
    </row>
    <row r="3826" spans="41:41" ht="12.75" x14ac:dyDescent="0.2">
      <c r="AO3826" s="7"/>
    </row>
    <row r="3827" spans="41:41" ht="12.75" x14ac:dyDescent="0.2">
      <c r="AO3827" s="7"/>
    </row>
    <row r="3828" spans="41:41" ht="12.75" x14ac:dyDescent="0.2">
      <c r="AO3828" s="7"/>
    </row>
    <row r="3829" spans="41:41" ht="12.75" x14ac:dyDescent="0.2">
      <c r="AO3829" s="7"/>
    </row>
    <row r="3830" spans="41:41" ht="12.75" x14ac:dyDescent="0.2">
      <c r="AO3830" s="7"/>
    </row>
    <row r="3831" spans="41:41" ht="12.75" x14ac:dyDescent="0.2">
      <c r="AO3831" s="7"/>
    </row>
    <row r="3832" spans="41:41" ht="12.75" x14ac:dyDescent="0.2">
      <c r="AO3832" s="7"/>
    </row>
    <row r="3833" spans="41:41" ht="12.75" x14ac:dyDescent="0.2">
      <c r="AO3833" s="7"/>
    </row>
    <row r="3834" spans="41:41" ht="12.75" x14ac:dyDescent="0.2">
      <c r="AO3834" s="7"/>
    </row>
    <row r="3835" spans="41:41" ht="12.75" x14ac:dyDescent="0.2">
      <c r="AO3835" s="7"/>
    </row>
    <row r="3836" spans="41:41" ht="12.75" x14ac:dyDescent="0.2">
      <c r="AO3836" s="7"/>
    </row>
    <row r="3837" spans="41:41" ht="12.75" x14ac:dyDescent="0.2">
      <c r="AO3837" s="7"/>
    </row>
    <row r="3838" spans="41:41" ht="12.75" x14ac:dyDescent="0.2">
      <c r="AO3838" s="7"/>
    </row>
    <row r="3839" spans="41:41" ht="12.75" x14ac:dyDescent="0.2">
      <c r="AO3839" s="7"/>
    </row>
    <row r="3840" spans="41:41" ht="12.75" x14ac:dyDescent="0.2">
      <c r="AO3840" s="7"/>
    </row>
    <row r="3841" spans="41:41" ht="12.75" x14ac:dyDescent="0.2">
      <c r="AO3841" s="7"/>
    </row>
    <row r="3842" spans="41:41" ht="12.75" x14ac:dyDescent="0.2">
      <c r="AO3842" s="7"/>
    </row>
    <row r="3843" spans="41:41" ht="12.75" x14ac:dyDescent="0.2">
      <c r="AO3843" s="7"/>
    </row>
    <row r="3844" spans="41:41" ht="12.75" x14ac:dyDescent="0.2">
      <c r="AO3844" s="7"/>
    </row>
    <row r="3845" spans="41:41" ht="12.75" x14ac:dyDescent="0.2">
      <c r="AO3845" s="7"/>
    </row>
    <row r="3846" spans="41:41" ht="12.75" x14ac:dyDescent="0.2">
      <c r="AO3846" s="7"/>
    </row>
    <row r="3847" spans="41:41" ht="12.75" x14ac:dyDescent="0.2">
      <c r="AO3847" s="7"/>
    </row>
    <row r="3848" spans="41:41" ht="12.75" x14ac:dyDescent="0.2">
      <c r="AO3848" s="7"/>
    </row>
    <row r="3849" spans="41:41" ht="12.75" x14ac:dyDescent="0.2">
      <c r="AO3849" s="7"/>
    </row>
    <row r="3850" spans="41:41" ht="12.75" x14ac:dyDescent="0.2">
      <c r="AO3850" s="7"/>
    </row>
    <row r="3851" spans="41:41" ht="12.75" x14ac:dyDescent="0.2">
      <c r="AO3851" s="7"/>
    </row>
    <row r="3852" spans="41:41" ht="12.75" x14ac:dyDescent="0.2">
      <c r="AO3852" s="7"/>
    </row>
    <row r="3853" spans="41:41" ht="12.75" x14ac:dyDescent="0.2">
      <c r="AO3853" s="7"/>
    </row>
    <row r="3854" spans="41:41" ht="12.75" x14ac:dyDescent="0.2">
      <c r="AO3854" s="7"/>
    </row>
    <row r="3855" spans="41:41" ht="12.75" x14ac:dyDescent="0.2">
      <c r="AO3855" s="7"/>
    </row>
    <row r="3856" spans="41:41" ht="12.75" x14ac:dyDescent="0.2">
      <c r="AO3856" s="7"/>
    </row>
    <row r="3857" spans="41:41" ht="12.75" x14ac:dyDescent="0.2">
      <c r="AO3857" s="7"/>
    </row>
    <row r="3858" spans="41:41" ht="12.75" x14ac:dyDescent="0.2">
      <c r="AO3858" s="7"/>
    </row>
    <row r="3859" spans="41:41" ht="12.75" x14ac:dyDescent="0.2">
      <c r="AO3859" s="7"/>
    </row>
    <row r="3860" spans="41:41" ht="12.75" x14ac:dyDescent="0.2">
      <c r="AO3860" s="7"/>
    </row>
    <row r="3861" spans="41:41" ht="12.75" x14ac:dyDescent="0.2">
      <c r="AO3861" s="7"/>
    </row>
    <row r="3862" spans="41:41" ht="12.75" x14ac:dyDescent="0.2">
      <c r="AO3862" s="7"/>
    </row>
    <row r="3863" spans="41:41" ht="12.75" x14ac:dyDescent="0.2">
      <c r="AO3863" s="7"/>
    </row>
    <row r="3864" spans="41:41" ht="12.75" x14ac:dyDescent="0.2">
      <c r="AO3864" s="7"/>
    </row>
    <row r="3865" spans="41:41" ht="12.75" x14ac:dyDescent="0.2">
      <c r="AO3865" s="7"/>
    </row>
    <row r="3866" spans="41:41" ht="12.75" x14ac:dyDescent="0.2">
      <c r="AO3866" s="7"/>
    </row>
    <row r="3867" spans="41:41" ht="12.75" x14ac:dyDescent="0.2">
      <c r="AO3867" s="7"/>
    </row>
    <row r="3868" spans="41:41" ht="12.75" x14ac:dyDescent="0.2">
      <c r="AO3868" s="7"/>
    </row>
    <row r="3869" spans="41:41" ht="12.75" x14ac:dyDescent="0.2">
      <c r="AO3869" s="7"/>
    </row>
    <row r="3870" spans="41:41" ht="12.75" x14ac:dyDescent="0.2">
      <c r="AO3870" s="7"/>
    </row>
    <row r="3871" spans="41:41" ht="12.75" x14ac:dyDescent="0.2">
      <c r="AO3871" s="7"/>
    </row>
    <row r="3872" spans="41:41" ht="12.75" x14ac:dyDescent="0.2">
      <c r="AO3872" s="7"/>
    </row>
    <row r="3873" spans="41:41" ht="12.75" x14ac:dyDescent="0.2">
      <c r="AO3873" s="7"/>
    </row>
    <row r="3874" spans="41:41" ht="12.75" x14ac:dyDescent="0.2">
      <c r="AO3874" s="7"/>
    </row>
    <row r="3875" spans="41:41" ht="12.75" x14ac:dyDescent="0.2">
      <c r="AO3875" s="7"/>
    </row>
    <row r="3876" spans="41:41" ht="12.75" x14ac:dyDescent="0.2">
      <c r="AO3876" s="7"/>
    </row>
    <row r="3877" spans="41:41" ht="12.75" x14ac:dyDescent="0.2">
      <c r="AO3877" s="7"/>
    </row>
    <row r="3878" spans="41:41" ht="12.75" x14ac:dyDescent="0.2">
      <c r="AO3878" s="7"/>
    </row>
    <row r="3879" spans="41:41" ht="12.75" x14ac:dyDescent="0.2">
      <c r="AO3879" s="7"/>
    </row>
    <row r="3880" spans="41:41" ht="12.75" x14ac:dyDescent="0.2">
      <c r="AO3880" s="7"/>
    </row>
    <row r="3881" spans="41:41" ht="12.75" x14ac:dyDescent="0.2">
      <c r="AO3881" s="7"/>
    </row>
    <row r="3882" spans="41:41" ht="12.75" x14ac:dyDescent="0.2">
      <c r="AO3882" s="7"/>
    </row>
    <row r="3883" spans="41:41" ht="12.75" x14ac:dyDescent="0.2">
      <c r="AO3883" s="7"/>
    </row>
    <row r="3884" spans="41:41" ht="12.75" x14ac:dyDescent="0.2">
      <c r="AO3884" s="7"/>
    </row>
    <row r="3885" spans="41:41" ht="12.75" x14ac:dyDescent="0.2">
      <c r="AO3885" s="7"/>
    </row>
    <row r="3886" spans="41:41" ht="12.75" x14ac:dyDescent="0.2">
      <c r="AO3886" s="7"/>
    </row>
    <row r="3887" spans="41:41" ht="12.75" x14ac:dyDescent="0.2">
      <c r="AO3887" s="7"/>
    </row>
    <row r="3888" spans="41:41" ht="12.75" x14ac:dyDescent="0.2">
      <c r="AO3888" s="7"/>
    </row>
    <row r="3889" spans="41:41" ht="12.75" x14ac:dyDescent="0.2">
      <c r="AO3889" s="7"/>
    </row>
    <row r="3890" spans="41:41" ht="12.75" x14ac:dyDescent="0.2">
      <c r="AO3890" s="7"/>
    </row>
    <row r="3891" spans="41:41" ht="12.75" x14ac:dyDescent="0.2">
      <c r="AO3891" s="7"/>
    </row>
    <row r="3892" spans="41:41" ht="12.75" x14ac:dyDescent="0.2">
      <c r="AO3892" s="7"/>
    </row>
    <row r="3893" spans="41:41" ht="12.75" x14ac:dyDescent="0.2">
      <c r="AO3893" s="7"/>
    </row>
    <row r="3894" spans="41:41" ht="12.75" x14ac:dyDescent="0.2">
      <c r="AO3894" s="7"/>
    </row>
    <row r="3895" spans="41:41" ht="12.75" x14ac:dyDescent="0.2">
      <c r="AO3895" s="7"/>
    </row>
    <row r="3896" spans="41:41" ht="12.75" x14ac:dyDescent="0.2">
      <c r="AO3896" s="7"/>
    </row>
    <row r="3897" spans="41:41" ht="12.75" x14ac:dyDescent="0.2">
      <c r="AO3897" s="7"/>
    </row>
    <row r="3898" spans="41:41" ht="12.75" x14ac:dyDescent="0.2">
      <c r="AO3898" s="7"/>
    </row>
    <row r="3899" spans="41:41" ht="12.75" x14ac:dyDescent="0.2">
      <c r="AO3899" s="7"/>
    </row>
    <row r="3900" spans="41:41" ht="12.75" x14ac:dyDescent="0.2">
      <c r="AO3900" s="7"/>
    </row>
    <row r="3901" spans="41:41" ht="12.75" x14ac:dyDescent="0.2">
      <c r="AO3901" s="7"/>
    </row>
    <row r="3902" spans="41:41" ht="12.75" x14ac:dyDescent="0.2">
      <c r="AO3902" s="7"/>
    </row>
    <row r="3903" spans="41:41" ht="12.75" x14ac:dyDescent="0.2">
      <c r="AO3903" s="7"/>
    </row>
    <row r="3904" spans="41:41" ht="12.75" x14ac:dyDescent="0.2">
      <c r="AO3904" s="7"/>
    </row>
    <row r="3905" spans="41:41" ht="12.75" x14ac:dyDescent="0.2">
      <c r="AO3905" s="7"/>
    </row>
    <row r="3906" spans="41:41" ht="12.75" x14ac:dyDescent="0.2">
      <c r="AO3906" s="7"/>
    </row>
    <row r="3907" spans="41:41" ht="12.75" x14ac:dyDescent="0.2">
      <c r="AO3907" s="7"/>
    </row>
    <row r="3908" spans="41:41" ht="12.75" x14ac:dyDescent="0.2">
      <c r="AO3908" s="7"/>
    </row>
    <row r="3909" spans="41:41" ht="12.75" x14ac:dyDescent="0.2">
      <c r="AO3909" s="7"/>
    </row>
    <row r="3910" spans="41:41" ht="12.75" x14ac:dyDescent="0.2">
      <c r="AO3910" s="7"/>
    </row>
    <row r="3911" spans="41:41" ht="12.75" x14ac:dyDescent="0.2">
      <c r="AO3911" s="7"/>
    </row>
    <row r="3912" spans="41:41" ht="12.75" x14ac:dyDescent="0.2">
      <c r="AO3912" s="7"/>
    </row>
    <row r="3913" spans="41:41" ht="12.75" x14ac:dyDescent="0.2">
      <c r="AO3913" s="7"/>
    </row>
    <row r="3914" spans="41:41" ht="12.75" x14ac:dyDescent="0.2">
      <c r="AO3914" s="7"/>
    </row>
    <row r="3915" spans="41:41" ht="12.75" x14ac:dyDescent="0.2">
      <c r="AO3915" s="7"/>
    </row>
    <row r="3916" spans="41:41" ht="12.75" x14ac:dyDescent="0.2">
      <c r="AO3916" s="7"/>
    </row>
    <row r="3917" spans="41:41" ht="12.75" x14ac:dyDescent="0.2">
      <c r="AO3917" s="7"/>
    </row>
    <row r="3918" spans="41:41" ht="12.75" x14ac:dyDescent="0.2">
      <c r="AO3918" s="7"/>
    </row>
    <row r="3919" spans="41:41" ht="12.75" x14ac:dyDescent="0.2">
      <c r="AO3919" s="7"/>
    </row>
    <row r="3920" spans="41:41" ht="12.75" x14ac:dyDescent="0.2">
      <c r="AO3920" s="7"/>
    </row>
    <row r="3921" spans="41:41" ht="12.75" x14ac:dyDescent="0.2">
      <c r="AO3921" s="7"/>
    </row>
    <row r="3922" spans="41:41" ht="12.75" x14ac:dyDescent="0.2">
      <c r="AO3922" s="7"/>
    </row>
    <row r="3923" spans="41:41" ht="12.75" x14ac:dyDescent="0.2">
      <c r="AO3923" s="7"/>
    </row>
    <row r="3924" spans="41:41" ht="12.75" x14ac:dyDescent="0.2">
      <c r="AO3924" s="7"/>
    </row>
    <row r="3925" spans="41:41" ht="12.75" x14ac:dyDescent="0.2">
      <c r="AO3925" s="7"/>
    </row>
    <row r="3926" spans="41:41" ht="12.75" x14ac:dyDescent="0.2">
      <c r="AO3926" s="7"/>
    </row>
    <row r="3927" spans="41:41" ht="12.75" x14ac:dyDescent="0.2">
      <c r="AO3927" s="7"/>
    </row>
    <row r="3928" spans="41:41" ht="12.75" x14ac:dyDescent="0.2">
      <c r="AO3928" s="7"/>
    </row>
    <row r="3929" spans="41:41" ht="12.75" x14ac:dyDescent="0.2">
      <c r="AO3929" s="7"/>
    </row>
    <row r="3930" spans="41:41" ht="12.75" x14ac:dyDescent="0.2">
      <c r="AO3930" s="7"/>
    </row>
    <row r="3931" spans="41:41" ht="12.75" x14ac:dyDescent="0.2">
      <c r="AO3931" s="7"/>
    </row>
    <row r="3932" spans="41:41" ht="12.75" x14ac:dyDescent="0.2">
      <c r="AO3932" s="7"/>
    </row>
    <row r="3933" spans="41:41" ht="12.75" x14ac:dyDescent="0.2">
      <c r="AO3933" s="7"/>
    </row>
    <row r="3934" spans="41:41" ht="12.75" x14ac:dyDescent="0.2">
      <c r="AO3934" s="7"/>
    </row>
    <row r="3935" spans="41:41" ht="12.75" x14ac:dyDescent="0.2">
      <c r="AO3935" s="7"/>
    </row>
    <row r="3936" spans="41:41" ht="12.75" x14ac:dyDescent="0.2">
      <c r="AO3936" s="7"/>
    </row>
    <row r="3937" spans="41:41" ht="12.75" x14ac:dyDescent="0.2">
      <c r="AO3937" s="7"/>
    </row>
    <row r="3938" spans="41:41" ht="12.75" x14ac:dyDescent="0.2">
      <c r="AO3938" s="7"/>
    </row>
    <row r="3939" spans="41:41" ht="12.75" x14ac:dyDescent="0.2">
      <c r="AO3939" s="7"/>
    </row>
    <row r="3940" spans="41:41" ht="12.75" x14ac:dyDescent="0.2">
      <c r="AO3940" s="7"/>
    </row>
    <row r="3941" spans="41:41" ht="12.75" x14ac:dyDescent="0.2">
      <c r="AO3941" s="7"/>
    </row>
    <row r="3942" spans="41:41" ht="12.75" x14ac:dyDescent="0.2">
      <c r="AO3942" s="7"/>
    </row>
    <row r="3943" spans="41:41" ht="12.75" x14ac:dyDescent="0.2">
      <c r="AO3943" s="7"/>
    </row>
    <row r="3944" spans="41:41" ht="12.75" x14ac:dyDescent="0.2">
      <c r="AO3944" s="7"/>
    </row>
    <row r="3945" spans="41:41" ht="12.75" x14ac:dyDescent="0.2">
      <c r="AO3945" s="7"/>
    </row>
    <row r="3946" spans="41:41" ht="12.75" x14ac:dyDescent="0.2">
      <c r="AO3946" s="7"/>
    </row>
    <row r="3947" spans="41:41" ht="12.75" x14ac:dyDescent="0.2">
      <c r="AO3947" s="7"/>
    </row>
    <row r="3948" spans="41:41" ht="12.75" x14ac:dyDescent="0.2">
      <c r="AO3948" s="7"/>
    </row>
    <row r="3949" spans="41:41" ht="12.75" x14ac:dyDescent="0.2">
      <c r="AO3949" s="7"/>
    </row>
    <row r="3950" spans="41:41" ht="12.75" x14ac:dyDescent="0.2">
      <c r="AO3950" s="7"/>
    </row>
    <row r="3951" spans="41:41" ht="12.75" x14ac:dyDescent="0.2">
      <c r="AO3951" s="7"/>
    </row>
    <row r="3952" spans="41:41" ht="12.75" x14ac:dyDescent="0.2">
      <c r="AO3952" s="7"/>
    </row>
    <row r="3953" spans="41:41" ht="12.75" x14ac:dyDescent="0.2">
      <c r="AO3953" s="7"/>
    </row>
    <row r="3954" spans="41:41" ht="12.75" x14ac:dyDescent="0.2">
      <c r="AO3954" s="7"/>
    </row>
    <row r="3955" spans="41:41" ht="12.75" x14ac:dyDescent="0.2">
      <c r="AO3955" s="7"/>
    </row>
    <row r="3956" spans="41:41" ht="12.75" x14ac:dyDescent="0.2">
      <c r="AO3956" s="7"/>
    </row>
    <row r="3957" spans="41:41" ht="12.75" x14ac:dyDescent="0.2">
      <c r="AO3957" s="7"/>
    </row>
    <row r="3958" spans="41:41" ht="12.75" x14ac:dyDescent="0.2">
      <c r="AO3958" s="7"/>
    </row>
    <row r="3959" spans="41:41" ht="12.75" x14ac:dyDescent="0.2">
      <c r="AO3959" s="7"/>
    </row>
    <row r="3960" spans="41:41" ht="12.75" x14ac:dyDescent="0.2">
      <c r="AO3960" s="7"/>
    </row>
    <row r="3961" spans="41:41" ht="12.75" x14ac:dyDescent="0.2">
      <c r="AO3961" s="7"/>
    </row>
    <row r="3962" spans="41:41" ht="12.75" x14ac:dyDescent="0.2">
      <c r="AO3962" s="7"/>
    </row>
    <row r="3963" spans="41:41" ht="12.75" x14ac:dyDescent="0.2">
      <c r="AO3963" s="7"/>
    </row>
    <row r="3964" spans="41:41" ht="12.75" x14ac:dyDescent="0.2">
      <c r="AO3964" s="7"/>
    </row>
    <row r="3965" spans="41:41" ht="12.75" x14ac:dyDescent="0.2">
      <c r="AO3965" s="7"/>
    </row>
    <row r="3966" spans="41:41" ht="12.75" x14ac:dyDescent="0.2">
      <c r="AO3966" s="7"/>
    </row>
    <row r="3967" spans="41:41" ht="12.75" x14ac:dyDescent="0.2">
      <c r="AO3967" s="7"/>
    </row>
    <row r="3968" spans="41:41" ht="12.75" x14ac:dyDescent="0.2">
      <c r="AO3968" s="7"/>
    </row>
    <row r="3969" spans="41:41" ht="12.75" x14ac:dyDescent="0.2">
      <c r="AO3969" s="7"/>
    </row>
    <row r="3970" spans="41:41" ht="12.75" x14ac:dyDescent="0.2">
      <c r="AO3970" s="7"/>
    </row>
    <row r="3971" spans="41:41" ht="12.75" x14ac:dyDescent="0.2">
      <c r="AO3971" s="7"/>
    </row>
    <row r="3972" spans="41:41" ht="12.75" x14ac:dyDescent="0.2">
      <c r="AO3972" s="7"/>
    </row>
    <row r="3973" spans="41:41" ht="12.75" x14ac:dyDescent="0.2">
      <c r="AO3973" s="7"/>
    </row>
    <row r="3974" spans="41:41" ht="12.75" x14ac:dyDescent="0.2">
      <c r="AO3974" s="7"/>
    </row>
    <row r="3975" spans="41:41" ht="12.75" x14ac:dyDescent="0.2">
      <c r="AO3975" s="7"/>
    </row>
    <row r="3976" spans="41:41" ht="12.75" x14ac:dyDescent="0.2">
      <c r="AO3976" s="7"/>
    </row>
    <row r="3977" spans="41:41" ht="12.75" x14ac:dyDescent="0.2">
      <c r="AO3977" s="7"/>
    </row>
    <row r="3978" spans="41:41" ht="12.75" x14ac:dyDescent="0.2">
      <c r="AO3978" s="7"/>
    </row>
    <row r="3979" spans="41:41" ht="12.75" x14ac:dyDescent="0.2">
      <c r="AO3979" s="7"/>
    </row>
    <row r="3980" spans="41:41" ht="12.75" x14ac:dyDescent="0.2">
      <c r="AO3980" s="7"/>
    </row>
    <row r="3981" spans="41:41" ht="12.75" x14ac:dyDescent="0.2">
      <c r="AO3981" s="7"/>
    </row>
    <row r="3982" spans="41:41" ht="12.75" x14ac:dyDescent="0.2">
      <c r="AO3982" s="7"/>
    </row>
    <row r="3983" spans="41:41" ht="12.75" x14ac:dyDescent="0.2">
      <c r="AO3983" s="7"/>
    </row>
    <row r="3984" spans="41:41" ht="12.75" x14ac:dyDescent="0.2">
      <c r="AO3984" s="7"/>
    </row>
    <row r="3985" spans="41:41" ht="12.75" x14ac:dyDescent="0.2">
      <c r="AO3985" s="7"/>
    </row>
    <row r="3986" spans="41:41" ht="12.75" x14ac:dyDescent="0.2">
      <c r="AO3986" s="7"/>
    </row>
    <row r="3987" spans="41:41" ht="12.75" x14ac:dyDescent="0.2">
      <c r="AO3987" s="7"/>
    </row>
    <row r="3988" spans="41:41" ht="12.75" x14ac:dyDescent="0.2">
      <c r="AO3988" s="7"/>
    </row>
    <row r="3989" spans="41:41" ht="12.75" x14ac:dyDescent="0.2">
      <c r="AO3989" s="7"/>
    </row>
    <row r="3990" spans="41:41" ht="12.75" x14ac:dyDescent="0.2">
      <c r="AO3990" s="7"/>
    </row>
    <row r="3991" spans="41:41" ht="12.75" x14ac:dyDescent="0.2">
      <c r="AO3991" s="7"/>
    </row>
    <row r="3992" spans="41:41" ht="12.75" x14ac:dyDescent="0.2">
      <c r="AO3992" s="7"/>
    </row>
    <row r="3993" spans="41:41" ht="12.75" x14ac:dyDescent="0.2">
      <c r="AO3993" s="7"/>
    </row>
    <row r="3994" spans="41:41" ht="12.75" x14ac:dyDescent="0.2">
      <c r="AO3994" s="7"/>
    </row>
    <row r="3995" spans="41:41" ht="12.75" x14ac:dyDescent="0.2">
      <c r="AO3995" s="7"/>
    </row>
    <row r="3996" spans="41:41" ht="12.75" x14ac:dyDescent="0.2">
      <c r="AO3996" s="7"/>
    </row>
    <row r="3997" spans="41:41" ht="12.75" x14ac:dyDescent="0.2">
      <c r="AO3997" s="7"/>
    </row>
    <row r="3998" spans="41:41" ht="12.75" x14ac:dyDescent="0.2">
      <c r="AO3998" s="7"/>
    </row>
    <row r="3999" spans="41:41" ht="12.75" x14ac:dyDescent="0.2">
      <c r="AO3999" s="7"/>
    </row>
    <row r="4000" spans="41:41" ht="12.75" x14ac:dyDescent="0.2">
      <c r="AO4000" s="7"/>
    </row>
    <row r="4001" spans="41:41" ht="12.75" x14ac:dyDescent="0.2">
      <c r="AO4001" s="7"/>
    </row>
    <row r="4002" spans="41:41" ht="12.75" x14ac:dyDescent="0.2">
      <c r="AO4002" s="7"/>
    </row>
    <row r="4003" spans="41:41" ht="12.75" x14ac:dyDescent="0.2">
      <c r="AO4003" s="7"/>
    </row>
    <row r="4004" spans="41:41" ht="12.75" x14ac:dyDescent="0.2">
      <c r="AO4004" s="7"/>
    </row>
    <row r="4005" spans="41:41" ht="12.75" x14ac:dyDescent="0.2">
      <c r="AO4005" s="7"/>
    </row>
    <row r="4006" spans="41:41" ht="12.75" x14ac:dyDescent="0.2">
      <c r="AO4006" s="7"/>
    </row>
    <row r="4007" spans="41:41" ht="12.75" x14ac:dyDescent="0.2">
      <c r="AO4007" s="7"/>
    </row>
    <row r="4008" spans="41:41" ht="12.75" x14ac:dyDescent="0.2">
      <c r="AO4008" s="7"/>
    </row>
    <row r="4009" spans="41:41" ht="12.75" x14ac:dyDescent="0.2">
      <c r="AO4009" s="7"/>
    </row>
    <row r="4010" spans="41:41" ht="12.75" x14ac:dyDescent="0.2">
      <c r="AO4010" s="7"/>
    </row>
    <row r="4011" spans="41:41" ht="12.75" x14ac:dyDescent="0.2">
      <c r="AO4011" s="7"/>
    </row>
    <row r="4012" spans="41:41" ht="12.75" x14ac:dyDescent="0.2">
      <c r="AO4012" s="7"/>
    </row>
    <row r="4013" spans="41:41" ht="12.75" x14ac:dyDescent="0.2">
      <c r="AO4013" s="7"/>
    </row>
    <row r="4014" spans="41:41" ht="12.75" x14ac:dyDescent="0.2">
      <c r="AO4014" s="7"/>
    </row>
    <row r="4015" spans="41:41" ht="12.75" x14ac:dyDescent="0.2">
      <c r="AO4015" s="7"/>
    </row>
    <row r="4016" spans="41:41" ht="12.75" x14ac:dyDescent="0.2">
      <c r="AO4016" s="7"/>
    </row>
    <row r="4017" spans="41:41" ht="12.75" x14ac:dyDescent="0.2">
      <c r="AO4017" s="7"/>
    </row>
    <row r="4018" spans="41:41" ht="12.75" x14ac:dyDescent="0.2">
      <c r="AO4018" s="7"/>
    </row>
    <row r="4019" spans="41:41" ht="12.75" x14ac:dyDescent="0.2">
      <c r="AO4019" s="7"/>
    </row>
    <row r="4020" spans="41:41" ht="12.75" x14ac:dyDescent="0.2">
      <c r="AO4020" s="7"/>
    </row>
    <row r="4021" spans="41:41" ht="12.75" x14ac:dyDescent="0.2">
      <c r="AO4021" s="7"/>
    </row>
    <row r="4022" spans="41:41" ht="12.75" x14ac:dyDescent="0.2">
      <c r="AO4022" s="7"/>
    </row>
    <row r="4023" spans="41:41" ht="12.75" x14ac:dyDescent="0.2">
      <c r="AO4023" s="7"/>
    </row>
    <row r="4024" spans="41:41" ht="12.75" x14ac:dyDescent="0.2">
      <c r="AO4024" s="7"/>
    </row>
    <row r="4025" spans="41:41" ht="12.75" x14ac:dyDescent="0.2">
      <c r="AO4025" s="7"/>
    </row>
    <row r="4026" spans="41:41" ht="12.75" x14ac:dyDescent="0.2">
      <c r="AO4026" s="7"/>
    </row>
    <row r="4027" spans="41:41" ht="12.75" x14ac:dyDescent="0.2">
      <c r="AO4027" s="7"/>
    </row>
    <row r="4028" spans="41:41" ht="12.75" x14ac:dyDescent="0.2">
      <c r="AO4028" s="7"/>
    </row>
    <row r="4029" spans="41:41" ht="12.75" x14ac:dyDescent="0.2">
      <c r="AO4029" s="7"/>
    </row>
    <row r="4030" spans="41:41" ht="12.75" x14ac:dyDescent="0.2">
      <c r="AO4030" s="7"/>
    </row>
    <row r="4031" spans="41:41" ht="12.75" x14ac:dyDescent="0.2">
      <c r="AO4031" s="7"/>
    </row>
    <row r="4032" spans="41:41" ht="12.75" x14ac:dyDescent="0.2">
      <c r="AO4032" s="7"/>
    </row>
    <row r="4033" spans="41:41" ht="12.75" x14ac:dyDescent="0.2">
      <c r="AO4033" s="7"/>
    </row>
    <row r="4034" spans="41:41" ht="12.75" x14ac:dyDescent="0.2">
      <c r="AO4034" s="7"/>
    </row>
    <row r="4035" spans="41:41" ht="12.75" x14ac:dyDescent="0.2">
      <c r="AO4035" s="7"/>
    </row>
    <row r="4036" spans="41:41" ht="12.75" x14ac:dyDescent="0.2">
      <c r="AO4036" s="7"/>
    </row>
    <row r="4037" spans="41:41" ht="12.75" x14ac:dyDescent="0.2">
      <c r="AO4037" s="7"/>
    </row>
    <row r="4038" spans="41:41" ht="12.75" x14ac:dyDescent="0.2">
      <c r="AO4038" s="7"/>
    </row>
    <row r="4039" spans="41:41" ht="12.75" x14ac:dyDescent="0.2">
      <c r="AO4039" s="7"/>
    </row>
    <row r="4040" spans="41:41" ht="12.75" x14ac:dyDescent="0.2">
      <c r="AO4040" s="7"/>
    </row>
    <row r="4041" spans="41:41" ht="12.75" x14ac:dyDescent="0.2">
      <c r="AO4041" s="7"/>
    </row>
    <row r="4042" spans="41:41" ht="12.75" x14ac:dyDescent="0.2">
      <c r="AO4042" s="7"/>
    </row>
    <row r="4043" spans="41:41" ht="12.75" x14ac:dyDescent="0.2">
      <c r="AO4043" s="7"/>
    </row>
    <row r="4044" spans="41:41" ht="12.75" x14ac:dyDescent="0.2">
      <c r="AO4044" s="7"/>
    </row>
    <row r="4045" spans="41:41" ht="12.75" x14ac:dyDescent="0.2">
      <c r="AO4045" s="7"/>
    </row>
    <row r="4046" spans="41:41" ht="12.75" x14ac:dyDescent="0.2">
      <c r="AO4046" s="7"/>
    </row>
    <row r="4047" spans="41:41" ht="12.75" x14ac:dyDescent="0.2">
      <c r="AO4047" s="7"/>
    </row>
    <row r="4048" spans="41:41" ht="12.75" x14ac:dyDescent="0.2">
      <c r="AO4048" s="7"/>
    </row>
    <row r="4049" spans="41:41" ht="12.75" x14ac:dyDescent="0.2">
      <c r="AO4049" s="7"/>
    </row>
    <row r="4050" spans="41:41" ht="12.75" x14ac:dyDescent="0.2">
      <c r="AO4050" s="7"/>
    </row>
    <row r="4051" spans="41:41" ht="12.75" x14ac:dyDescent="0.2">
      <c r="AO4051" s="7"/>
    </row>
    <row r="4052" spans="41:41" ht="12.75" x14ac:dyDescent="0.2">
      <c r="AO4052" s="7"/>
    </row>
    <row r="4053" spans="41:41" ht="12.75" x14ac:dyDescent="0.2">
      <c r="AO4053" s="7"/>
    </row>
    <row r="4054" spans="41:41" ht="12.75" x14ac:dyDescent="0.2">
      <c r="AO4054" s="7"/>
    </row>
    <row r="4055" spans="41:41" ht="12.75" x14ac:dyDescent="0.2">
      <c r="AO4055" s="7"/>
    </row>
    <row r="4056" spans="41:41" ht="12.75" x14ac:dyDescent="0.2">
      <c r="AO4056" s="7"/>
    </row>
    <row r="4057" spans="41:41" ht="12.75" x14ac:dyDescent="0.2">
      <c r="AO4057" s="7"/>
    </row>
    <row r="4058" spans="41:41" ht="12.75" x14ac:dyDescent="0.2">
      <c r="AO4058" s="7"/>
    </row>
    <row r="4059" spans="41:41" ht="12.75" x14ac:dyDescent="0.2">
      <c r="AO4059" s="7"/>
    </row>
    <row r="4060" spans="41:41" ht="12.75" x14ac:dyDescent="0.2">
      <c r="AO4060" s="7"/>
    </row>
    <row r="4061" spans="41:41" ht="12.75" x14ac:dyDescent="0.2">
      <c r="AO4061" s="7"/>
    </row>
    <row r="4062" spans="41:41" ht="12.75" x14ac:dyDescent="0.2">
      <c r="AO4062" s="7"/>
    </row>
    <row r="4063" spans="41:41" ht="12.75" x14ac:dyDescent="0.2">
      <c r="AO4063" s="7"/>
    </row>
    <row r="4064" spans="41:41" ht="12.75" x14ac:dyDescent="0.2">
      <c r="AO4064" s="7"/>
    </row>
    <row r="4065" spans="41:41" ht="12.75" x14ac:dyDescent="0.2">
      <c r="AO4065" s="7"/>
    </row>
    <row r="4066" spans="41:41" ht="12.75" x14ac:dyDescent="0.2">
      <c r="AO4066" s="7"/>
    </row>
    <row r="4067" spans="41:41" ht="12.75" x14ac:dyDescent="0.2">
      <c r="AO4067" s="7"/>
    </row>
    <row r="4068" spans="41:41" ht="12.75" x14ac:dyDescent="0.2">
      <c r="AO4068" s="7"/>
    </row>
    <row r="4069" spans="41:41" ht="12.75" x14ac:dyDescent="0.2">
      <c r="AO4069" s="7"/>
    </row>
    <row r="4070" spans="41:41" ht="12.75" x14ac:dyDescent="0.2">
      <c r="AO4070" s="7"/>
    </row>
    <row r="4071" spans="41:41" ht="12.75" x14ac:dyDescent="0.2">
      <c r="AO4071" s="7"/>
    </row>
    <row r="4072" spans="41:41" ht="12.75" x14ac:dyDescent="0.2">
      <c r="AO4072" s="7"/>
    </row>
    <row r="4073" spans="41:41" ht="12.75" x14ac:dyDescent="0.2">
      <c r="AO4073" s="7"/>
    </row>
    <row r="4074" spans="41:41" ht="12.75" x14ac:dyDescent="0.2">
      <c r="AO4074" s="7"/>
    </row>
    <row r="4075" spans="41:41" ht="12.75" x14ac:dyDescent="0.2">
      <c r="AO4075" s="7"/>
    </row>
    <row r="4076" spans="41:41" ht="12.75" x14ac:dyDescent="0.2">
      <c r="AO4076" s="7"/>
    </row>
    <row r="4077" spans="41:41" ht="12.75" x14ac:dyDescent="0.2">
      <c r="AO4077" s="7"/>
    </row>
    <row r="4078" spans="41:41" ht="12.75" x14ac:dyDescent="0.2">
      <c r="AO4078" s="7"/>
    </row>
    <row r="4079" spans="41:41" ht="12.75" x14ac:dyDescent="0.2">
      <c r="AO4079" s="7"/>
    </row>
    <row r="4080" spans="41:41" ht="12.75" x14ac:dyDescent="0.2">
      <c r="AO4080" s="7"/>
    </row>
    <row r="4081" spans="41:41" ht="12.75" x14ac:dyDescent="0.2">
      <c r="AO4081" s="7"/>
    </row>
    <row r="4082" spans="41:41" ht="12.75" x14ac:dyDescent="0.2">
      <c r="AO4082" s="7"/>
    </row>
    <row r="4083" spans="41:41" ht="12.75" x14ac:dyDescent="0.2">
      <c r="AO4083" s="7"/>
    </row>
    <row r="4084" spans="41:41" ht="12.75" x14ac:dyDescent="0.2">
      <c r="AO4084" s="7"/>
    </row>
    <row r="4085" spans="41:41" ht="12.75" x14ac:dyDescent="0.2">
      <c r="AO4085" s="7"/>
    </row>
    <row r="4086" spans="41:41" ht="12.75" x14ac:dyDescent="0.2">
      <c r="AO4086" s="7"/>
    </row>
    <row r="4087" spans="41:41" ht="12.75" x14ac:dyDescent="0.2">
      <c r="AO4087" s="7"/>
    </row>
    <row r="4088" spans="41:41" ht="12.75" x14ac:dyDescent="0.2">
      <c r="AO4088" s="7"/>
    </row>
    <row r="4089" spans="41:41" ht="12.75" x14ac:dyDescent="0.2">
      <c r="AO4089" s="7"/>
    </row>
    <row r="4090" spans="41:41" ht="12.75" x14ac:dyDescent="0.2">
      <c r="AO4090" s="7"/>
    </row>
    <row r="4091" spans="41:41" ht="12.75" x14ac:dyDescent="0.2">
      <c r="AO4091" s="7"/>
    </row>
    <row r="4092" spans="41:41" ht="12.75" x14ac:dyDescent="0.2">
      <c r="AO4092" s="7"/>
    </row>
    <row r="4093" spans="41:41" ht="12.75" x14ac:dyDescent="0.2">
      <c r="AO4093" s="7"/>
    </row>
    <row r="4094" spans="41:41" ht="12.75" x14ac:dyDescent="0.2">
      <c r="AO4094" s="7"/>
    </row>
    <row r="4095" spans="41:41" ht="12.75" x14ac:dyDescent="0.2">
      <c r="AO4095" s="7"/>
    </row>
    <row r="4096" spans="41:41" ht="12.75" x14ac:dyDescent="0.2">
      <c r="AO4096" s="7"/>
    </row>
    <row r="4097" spans="41:41" ht="12.75" x14ac:dyDescent="0.2">
      <c r="AO4097" s="7"/>
    </row>
    <row r="4098" spans="41:41" ht="12.75" x14ac:dyDescent="0.2">
      <c r="AO4098" s="7"/>
    </row>
    <row r="4099" spans="41:41" ht="12.75" x14ac:dyDescent="0.2">
      <c r="AO4099" s="7"/>
    </row>
    <row r="4100" spans="41:41" ht="12.75" x14ac:dyDescent="0.2">
      <c r="AO4100" s="7"/>
    </row>
    <row r="4101" spans="41:41" ht="12.75" x14ac:dyDescent="0.2">
      <c r="AO4101" s="7"/>
    </row>
    <row r="4102" spans="41:41" ht="12.75" x14ac:dyDescent="0.2">
      <c r="AO4102" s="7"/>
    </row>
    <row r="4103" spans="41:41" ht="12.75" x14ac:dyDescent="0.2">
      <c r="AO4103" s="7"/>
    </row>
    <row r="4104" spans="41:41" ht="12.75" x14ac:dyDescent="0.2">
      <c r="AO4104" s="7"/>
    </row>
    <row r="4105" spans="41:41" ht="12.75" x14ac:dyDescent="0.2">
      <c r="AO4105" s="7"/>
    </row>
    <row r="4106" spans="41:41" ht="12.75" x14ac:dyDescent="0.2">
      <c r="AO4106" s="7"/>
    </row>
    <row r="4107" spans="41:41" ht="12.75" x14ac:dyDescent="0.2">
      <c r="AO4107" s="7"/>
    </row>
    <row r="4108" spans="41:41" ht="12.75" x14ac:dyDescent="0.2">
      <c r="AO4108" s="7"/>
    </row>
    <row r="4109" spans="41:41" ht="12.75" x14ac:dyDescent="0.2">
      <c r="AO4109" s="7"/>
    </row>
    <row r="4110" spans="41:41" ht="12.75" x14ac:dyDescent="0.2">
      <c r="AO4110" s="7"/>
    </row>
    <row r="4111" spans="41:41" ht="12.75" x14ac:dyDescent="0.2">
      <c r="AO4111" s="7"/>
    </row>
    <row r="4112" spans="41:41" ht="12.75" x14ac:dyDescent="0.2">
      <c r="AO4112" s="7"/>
    </row>
    <row r="4113" spans="41:41" ht="12.75" x14ac:dyDescent="0.2">
      <c r="AO4113" s="7"/>
    </row>
    <row r="4114" spans="41:41" ht="12.75" x14ac:dyDescent="0.2">
      <c r="AO4114" s="7"/>
    </row>
    <row r="4115" spans="41:41" ht="12.75" x14ac:dyDescent="0.2">
      <c r="AO4115" s="7"/>
    </row>
    <row r="4116" spans="41:41" ht="12.75" x14ac:dyDescent="0.2">
      <c r="AO4116" s="7"/>
    </row>
    <row r="4117" spans="41:41" ht="12.75" x14ac:dyDescent="0.2">
      <c r="AO4117" s="7"/>
    </row>
    <row r="4118" spans="41:41" ht="12.75" x14ac:dyDescent="0.2">
      <c r="AO4118" s="7"/>
    </row>
    <row r="4119" spans="41:41" ht="12.75" x14ac:dyDescent="0.2">
      <c r="AO4119" s="7"/>
    </row>
    <row r="4120" spans="41:41" ht="12.75" x14ac:dyDescent="0.2">
      <c r="AO4120" s="7"/>
    </row>
    <row r="4121" spans="41:41" ht="12.75" x14ac:dyDescent="0.2">
      <c r="AO4121" s="7"/>
    </row>
    <row r="4122" spans="41:41" ht="12.75" x14ac:dyDescent="0.2">
      <c r="AO4122" s="7"/>
    </row>
    <row r="4123" spans="41:41" ht="12.75" x14ac:dyDescent="0.2">
      <c r="AO4123" s="7"/>
    </row>
    <row r="4124" spans="41:41" ht="12.75" x14ac:dyDescent="0.2">
      <c r="AO4124" s="7"/>
    </row>
    <row r="4125" spans="41:41" ht="12.75" x14ac:dyDescent="0.2">
      <c r="AO4125" s="7"/>
    </row>
    <row r="4126" spans="41:41" ht="12.75" x14ac:dyDescent="0.2">
      <c r="AO4126" s="7"/>
    </row>
    <row r="4127" spans="41:41" ht="12.75" x14ac:dyDescent="0.2">
      <c r="AO4127" s="7"/>
    </row>
    <row r="4128" spans="41:41" ht="12.75" x14ac:dyDescent="0.2">
      <c r="AO4128" s="7"/>
    </row>
    <row r="4129" spans="41:41" ht="12.75" x14ac:dyDescent="0.2">
      <c r="AO4129" s="7"/>
    </row>
    <row r="4130" spans="41:41" ht="12.75" x14ac:dyDescent="0.2">
      <c r="AO4130" s="7"/>
    </row>
    <row r="4131" spans="41:41" ht="12.75" x14ac:dyDescent="0.2">
      <c r="AO4131" s="7"/>
    </row>
    <row r="4132" spans="41:41" ht="12.75" x14ac:dyDescent="0.2">
      <c r="AO4132" s="7"/>
    </row>
    <row r="4133" spans="41:41" ht="12.75" x14ac:dyDescent="0.2">
      <c r="AO4133" s="7"/>
    </row>
    <row r="4134" spans="41:41" ht="12.75" x14ac:dyDescent="0.2">
      <c r="AO4134" s="7"/>
    </row>
    <row r="4135" spans="41:41" ht="12.75" x14ac:dyDescent="0.2">
      <c r="AO4135" s="7"/>
    </row>
    <row r="4136" spans="41:41" ht="12.75" x14ac:dyDescent="0.2">
      <c r="AO4136" s="7"/>
    </row>
    <row r="4137" spans="41:41" ht="12.75" x14ac:dyDescent="0.2">
      <c r="AO4137" s="7"/>
    </row>
    <row r="4138" spans="41:41" ht="12.75" x14ac:dyDescent="0.2">
      <c r="AO4138" s="7"/>
    </row>
    <row r="4139" spans="41:41" ht="12.75" x14ac:dyDescent="0.2">
      <c r="AO4139" s="7"/>
    </row>
    <row r="4140" spans="41:41" ht="12.75" x14ac:dyDescent="0.2">
      <c r="AO4140" s="7"/>
    </row>
    <row r="4141" spans="41:41" ht="12.75" x14ac:dyDescent="0.2">
      <c r="AO4141" s="7"/>
    </row>
    <row r="4142" spans="41:41" ht="12.75" x14ac:dyDescent="0.2">
      <c r="AO4142" s="7"/>
    </row>
    <row r="4143" spans="41:41" ht="12.75" x14ac:dyDescent="0.2">
      <c r="AO4143" s="7"/>
    </row>
    <row r="4144" spans="41:41" ht="12.75" x14ac:dyDescent="0.2">
      <c r="AO4144" s="7"/>
    </row>
    <row r="4145" spans="41:41" ht="12.75" x14ac:dyDescent="0.2">
      <c r="AO4145" s="7"/>
    </row>
    <row r="4146" spans="41:41" ht="12.75" x14ac:dyDescent="0.2">
      <c r="AO4146" s="7"/>
    </row>
    <row r="4147" spans="41:41" ht="12.75" x14ac:dyDescent="0.2">
      <c r="AO4147" s="7"/>
    </row>
    <row r="4148" spans="41:41" ht="12.75" x14ac:dyDescent="0.2">
      <c r="AO4148" s="7"/>
    </row>
    <row r="4149" spans="41:41" ht="12.75" x14ac:dyDescent="0.2">
      <c r="AO4149" s="7"/>
    </row>
    <row r="4150" spans="41:41" ht="12.75" x14ac:dyDescent="0.2">
      <c r="AO4150" s="7"/>
    </row>
    <row r="4151" spans="41:41" ht="12.75" x14ac:dyDescent="0.2">
      <c r="AO4151" s="7"/>
    </row>
    <row r="4152" spans="41:41" ht="12.75" x14ac:dyDescent="0.2">
      <c r="AO4152" s="7"/>
    </row>
    <row r="4153" spans="41:41" ht="12.75" x14ac:dyDescent="0.2">
      <c r="AO4153" s="7"/>
    </row>
    <row r="4154" spans="41:41" ht="12.75" x14ac:dyDescent="0.2">
      <c r="AO4154" s="7"/>
    </row>
    <row r="4155" spans="41:41" ht="12.75" x14ac:dyDescent="0.2">
      <c r="AO4155" s="7"/>
    </row>
    <row r="4156" spans="41:41" ht="12.75" x14ac:dyDescent="0.2">
      <c r="AO4156" s="7"/>
    </row>
    <row r="4157" spans="41:41" ht="12.75" x14ac:dyDescent="0.2">
      <c r="AO4157" s="7"/>
    </row>
    <row r="4158" spans="41:41" ht="12.75" x14ac:dyDescent="0.2">
      <c r="AO4158" s="7"/>
    </row>
    <row r="4159" spans="41:41" ht="12.75" x14ac:dyDescent="0.2">
      <c r="AO4159" s="7"/>
    </row>
    <row r="4160" spans="41:41" ht="12.75" x14ac:dyDescent="0.2">
      <c r="AO4160" s="7"/>
    </row>
    <row r="4161" spans="41:41" ht="12.75" x14ac:dyDescent="0.2">
      <c r="AO4161" s="7"/>
    </row>
    <row r="4162" spans="41:41" ht="12.75" x14ac:dyDescent="0.2">
      <c r="AO4162" s="7"/>
    </row>
    <row r="4163" spans="41:41" ht="12.75" x14ac:dyDescent="0.2">
      <c r="AO4163" s="7"/>
    </row>
    <row r="4164" spans="41:41" ht="12.75" x14ac:dyDescent="0.2">
      <c r="AO4164" s="7"/>
    </row>
    <row r="4165" spans="41:41" ht="12.75" x14ac:dyDescent="0.2">
      <c r="AO4165" s="7"/>
    </row>
    <row r="4166" spans="41:41" ht="12.75" x14ac:dyDescent="0.2">
      <c r="AO4166" s="7"/>
    </row>
    <row r="4167" spans="41:41" ht="12.75" x14ac:dyDescent="0.2">
      <c r="AO4167" s="7"/>
    </row>
    <row r="4168" spans="41:41" ht="12.75" x14ac:dyDescent="0.2">
      <c r="AO4168" s="7"/>
    </row>
    <row r="4169" spans="41:41" ht="12.75" x14ac:dyDescent="0.2">
      <c r="AO4169" s="7"/>
    </row>
    <row r="4170" spans="41:41" ht="12.75" x14ac:dyDescent="0.2">
      <c r="AO4170" s="7"/>
    </row>
    <row r="4171" spans="41:41" ht="12.75" x14ac:dyDescent="0.2">
      <c r="AO4171" s="7"/>
    </row>
    <row r="4172" spans="41:41" ht="12.75" x14ac:dyDescent="0.2">
      <c r="AO4172" s="7"/>
    </row>
    <row r="4173" spans="41:41" ht="12.75" x14ac:dyDescent="0.2">
      <c r="AO4173" s="7"/>
    </row>
    <row r="4174" spans="41:41" ht="12.75" x14ac:dyDescent="0.2">
      <c r="AO4174" s="7"/>
    </row>
    <row r="4175" spans="41:41" ht="12.75" x14ac:dyDescent="0.2">
      <c r="AO4175" s="7"/>
    </row>
    <row r="4176" spans="41:41" ht="12.75" x14ac:dyDescent="0.2">
      <c r="AO4176" s="7"/>
    </row>
    <row r="4177" spans="41:41" ht="12.75" x14ac:dyDescent="0.2">
      <c r="AO4177" s="7"/>
    </row>
    <row r="4178" spans="41:41" ht="12.75" x14ac:dyDescent="0.2">
      <c r="AO4178" s="7"/>
    </row>
    <row r="4179" spans="41:41" ht="12.75" x14ac:dyDescent="0.2">
      <c r="AO4179" s="7"/>
    </row>
    <row r="4180" spans="41:41" ht="12.75" x14ac:dyDescent="0.2">
      <c r="AO4180" s="7"/>
    </row>
    <row r="4181" spans="41:41" ht="12.75" x14ac:dyDescent="0.2">
      <c r="AO4181" s="7"/>
    </row>
    <row r="4182" spans="41:41" ht="12.75" x14ac:dyDescent="0.2">
      <c r="AO4182" s="7"/>
    </row>
    <row r="4183" spans="41:41" ht="12.75" x14ac:dyDescent="0.2">
      <c r="AO4183" s="7"/>
    </row>
    <row r="4184" spans="41:41" ht="12.75" x14ac:dyDescent="0.2">
      <c r="AO4184" s="7"/>
    </row>
    <row r="4185" spans="41:41" ht="12.75" x14ac:dyDescent="0.2">
      <c r="AO4185" s="7"/>
    </row>
    <row r="4186" spans="41:41" ht="12.75" x14ac:dyDescent="0.2">
      <c r="AO4186" s="7"/>
    </row>
    <row r="4187" spans="41:41" ht="12.75" x14ac:dyDescent="0.2">
      <c r="AO4187" s="7"/>
    </row>
    <row r="4188" spans="41:41" ht="12.75" x14ac:dyDescent="0.2">
      <c r="AO4188" s="7"/>
    </row>
    <row r="4189" spans="41:41" ht="12.75" x14ac:dyDescent="0.2">
      <c r="AO4189" s="7"/>
    </row>
    <row r="4190" spans="41:41" ht="12.75" x14ac:dyDescent="0.2">
      <c r="AO4190" s="7"/>
    </row>
    <row r="4191" spans="41:41" ht="12.75" x14ac:dyDescent="0.2">
      <c r="AO4191" s="7"/>
    </row>
    <row r="4192" spans="41:41" ht="12.75" x14ac:dyDescent="0.2">
      <c r="AO4192" s="7"/>
    </row>
    <row r="4193" spans="41:41" ht="12.75" x14ac:dyDescent="0.2">
      <c r="AO4193" s="7"/>
    </row>
    <row r="4194" spans="41:41" ht="12.75" x14ac:dyDescent="0.2">
      <c r="AO4194" s="7"/>
    </row>
    <row r="4195" spans="41:41" ht="12.75" x14ac:dyDescent="0.2">
      <c r="AO4195" s="7"/>
    </row>
    <row r="4196" spans="41:41" ht="12.75" x14ac:dyDescent="0.2">
      <c r="AO4196" s="7"/>
    </row>
    <row r="4197" spans="41:41" ht="12.75" x14ac:dyDescent="0.2">
      <c r="AO4197" s="7"/>
    </row>
    <row r="4198" spans="41:41" ht="12.75" x14ac:dyDescent="0.2">
      <c r="AO4198" s="7"/>
    </row>
    <row r="4199" spans="41:41" ht="12.75" x14ac:dyDescent="0.2">
      <c r="AO4199" s="7"/>
    </row>
    <row r="4200" spans="41:41" ht="12.75" x14ac:dyDescent="0.2">
      <c r="AO4200" s="7"/>
    </row>
    <row r="4201" spans="41:41" ht="12.75" x14ac:dyDescent="0.2">
      <c r="AO4201" s="7"/>
    </row>
    <row r="4202" spans="41:41" ht="12.75" x14ac:dyDescent="0.2">
      <c r="AO4202" s="7"/>
    </row>
    <row r="4203" spans="41:41" ht="12.75" x14ac:dyDescent="0.2">
      <c r="AO4203" s="7"/>
    </row>
    <row r="4204" spans="41:41" ht="12.75" x14ac:dyDescent="0.2">
      <c r="AO4204" s="7"/>
    </row>
    <row r="4205" spans="41:41" ht="12.75" x14ac:dyDescent="0.2">
      <c r="AO4205" s="7"/>
    </row>
    <row r="4206" spans="41:41" ht="12.75" x14ac:dyDescent="0.2">
      <c r="AO4206" s="7"/>
    </row>
    <row r="4207" spans="41:41" ht="12.75" x14ac:dyDescent="0.2">
      <c r="AO4207" s="7"/>
    </row>
    <row r="4208" spans="41:41" ht="12.75" x14ac:dyDescent="0.2">
      <c r="AO4208" s="7"/>
    </row>
    <row r="4209" spans="41:41" ht="12.75" x14ac:dyDescent="0.2">
      <c r="AO4209" s="7"/>
    </row>
    <row r="4210" spans="41:41" ht="12.75" x14ac:dyDescent="0.2">
      <c r="AO4210" s="7"/>
    </row>
    <row r="4211" spans="41:41" ht="12.75" x14ac:dyDescent="0.2">
      <c r="AO4211" s="7"/>
    </row>
    <row r="4212" spans="41:41" ht="12.75" x14ac:dyDescent="0.2">
      <c r="AO4212" s="7"/>
    </row>
    <row r="4213" spans="41:41" ht="12.75" x14ac:dyDescent="0.2">
      <c r="AO4213" s="7"/>
    </row>
    <row r="4214" spans="41:41" ht="12.75" x14ac:dyDescent="0.2">
      <c r="AO4214" s="7"/>
    </row>
    <row r="4215" spans="41:41" ht="12.75" x14ac:dyDescent="0.2">
      <c r="AO4215" s="7"/>
    </row>
    <row r="4216" spans="41:41" ht="12.75" x14ac:dyDescent="0.2">
      <c r="AO4216" s="7"/>
    </row>
    <row r="4217" spans="41:41" ht="12.75" x14ac:dyDescent="0.2">
      <c r="AO4217" s="7"/>
    </row>
    <row r="4218" spans="41:41" ht="12.75" x14ac:dyDescent="0.2">
      <c r="AO4218" s="7"/>
    </row>
    <row r="4219" spans="41:41" ht="12.75" x14ac:dyDescent="0.2">
      <c r="AO4219" s="7"/>
    </row>
    <row r="4220" spans="41:41" ht="12.75" x14ac:dyDescent="0.2">
      <c r="AO4220" s="7"/>
    </row>
    <row r="4221" spans="41:41" ht="12.75" x14ac:dyDescent="0.2">
      <c r="AO4221" s="7"/>
    </row>
    <row r="4222" spans="41:41" ht="12.75" x14ac:dyDescent="0.2">
      <c r="AO4222" s="7"/>
    </row>
    <row r="4223" spans="41:41" ht="12.75" x14ac:dyDescent="0.2">
      <c r="AO4223" s="7"/>
    </row>
    <row r="4224" spans="41:41" ht="12.75" x14ac:dyDescent="0.2">
      <c r="AO4224" s="7"/>
    </row>
    <row r="4225" spans="41:41" ht="12.75" x14ac:dyDescent="0.2">
      <c r="AO4225" s="7"/>
    </row>
    <row r="4226" spans="41:41" ht="12.75" x14ac:dyDescent="0.2">
      <c r="AO4226" s="7"/>
    </row>
    <row r="4227" spans="41:41" ht="12.75" x14ac:dyDescent="0.2">
      <c r="AO4227" s="7"/>
    </row>
    <row r="4228" spans="41:41" ht="12.75" x14ac:dyDescent="0.2">
      <c r="AO4228" s="7"/>
    </row>
    <row r="4229" spans="41:41" ht="12.75" x14ac:dyDescent="0.2">
      <c r="AO4229" s="7"/>
    </row>
    <row r="4230" spans="41:41" ht="12.75" x14ac:dyDescent="0.2">
      <c r="AO4230" s="7"/>
    </row>
    <row r="4231" spans="41:41" ht="12.75" x14ac:dyDescent="0.2">
      <c r="AO4231" s="7"/>
    </row>
    <row r="4232" spans="41:41" ht="12.75" x14ac:dyDescent="0.2">
      <c r="AO4232" s="7"/>
    </row>
    <row r="4233" spans="41:41" ht="12.75" x14ac:dyDescent="0.2">
      <c r="AO4233" s="7"/>
    </row>
    <row r="4234" spans="41:41" ht="12.75" x14ac:dyDescent="0.2">
      <c r="AO4234" s="7"/>
    </row>
    <row r="4235" spans="41:41" ht="12.75" x14ac:dyDescent="0.2">
      <c r="AO4235" s="7"/>
    </row>
    <row r="4236" spans="41:41" ht="12.75" x14ac:dyDescent="0.2">
      <c r="AO4236" s="7"/>
    </row>
    <row r="4237" spans="41:41" ht="12.75" x14ac:dyDescent="0.2">
      <c r="AO4237" s="7"/>
    </row>
    <row r="4238" spans="41:41" ht="12.75" x14ac:dyDescent="0.2">
      <c r="AO4238" s="7"/>
    </row>
    <row r="4239" spans="41:41" ht="12.75" x14ac:dyDescent="0.2">
      <c r="AO4239" s="7"/>
    </row>
    <row r="4240" spans="41:41" ht="12.75" x14ac:dyDescent="0.2">
      <c r="AO4240" s="7"/>
    </row>
    <row r="4241" spans="41:41" ht="12.75" x14ac:dyDescent="0.2">
      <c r="AO4241" s="7"/>
    </row>
    <row r="4242" spans="41:41" ht="12.75" x14ac:dyDescent="0.2">
      <c r="AO4242" s="7"/>
    </row>
    <row r="4243" spans="41:41" ht="12.75" x14ac:dyDescent="0.2">
      <c r="AO4243" s="7"/>
    </row>
    <row r="4244" spans="41:41" ht="12.75" x14ac:dyDescent="0.2">
      <c r="AO4244" s="7"/>
    </row>
    <row r="4245" spans="41:41" ht="12.75" x14ac:dyDescent="0.2">
      <c r="AO4245" s="7"/>
    </row>
    <row r="4246" spans="41:41" ht="12.75" x14ac:dyDescent="0.2">
      <c r="AO4246" s="7"/>
    </row>
    <row r="4247" spans="41:41" ht="12.75" x14ac:dyDescent="0.2">
      <c r="AO4247" s="7"/>
    </row>
    <row r="4248" spans="41:41" ht="12.75" x14ac:dyDescent="0.2">
      <c r="AO4248" s="7"/>
    </row>
    <row r="4249" spans="41:41" ht="12.75" x14ac:dyDescent="0.2">
      <c r="AO4249" s="7"/>
    </row>
    <row r="4250" spans="41:41" ht="12.75" x14ac:dyDescent="0.2">
      <c r="AO4250" s="7"/>
    </row>
    <row r="4251" spans="41:41" ht="12.75" x14ac:dyDescent="0.2">
      <c r="AO4251" s="7"/>
    </row>
    <row r="4252" spans="41:41" ht="12.75" x14ac:dyDescent="0.2">
      <c r="AO4252" s="7"/>
    </row>
    <row r="4253" spans="41:41" ht="12.75" x14ac:dyDescent="0.2">
      <c r="AO4253" s="7"/>
    </row>
    <row r="4254" spans="41:41" ht="12.75" x14ac:dyDescent="0.2">
      <c r="AO4254" s="7"/>
    </row>
    <row r="4255" spans="41:41" ht="12.75" x14ac:dyDescent="0.2">
      <c r="AO4255" s="7"/>
    </row>
    <row r="4256" spans="41:41" ht="12.75" x14ac:dyDescent="0.2">
      <c r="AO4256" s="7"/>
    </row>
    <row r="4257" spans="41:41" ht="12.75" x14ac:dyDescent="0.2">
      <c r="AO4257" s="7"/>
    </row>
    <row r="4258" spans="41:41" ht="12.75" x14ac:dyDescent="0.2">
      <c r="AO4258" s="7"/>
    </row>
    <row r="4259" spans="41:41" ht="12.75" x14ac:dyDescent="0.2">
      <c r="AO4259" s="7"/>
    </row>
    <row r="4260" spans="41:41" ht="12.75" x14ac:dyDescent="0.2">
      <c r="AO4260" s="7"/>
    </row>
    <row r="4261" spans="41:41" ht="12.75" x14ac:dyDescent="0.2">
      <c r="AO4261" s="7"/>
    </row>
    <row r="4262" spans="41:41" ht="12.75" x14ac:dyDescent="0.2">
      <c r="AO4262" s="7"/>
    </row>
    <row r="4263" spans="41:41" ht="12.75" x14ac:dyDescent="0.2">
      <c r="AO4263" s="7"/>
    </row>
    <row r="4264" spans="41:41" ht="12.75" x14ac:dyDescent="0.2">
      <c r="AO4264" s="7"/>
    </row>
    <row r="4265" spans="41:41" ht="12.75" x14ac:dyDescent="0.2">
      <c r="AO4265" s="7"/>
    </row>
    <row r="4266" spans="41:41" ht="12.75" x14ac:dyDescent="0.2">
      <c r="AO4266" s="7"/>
    </row>
    <row r="4267" spans="41:41" ht="12.75" x14ac:dyDescent="0.2">
      <c r="AO4267" s="7"/>
    </row>
    <row r="4268" spans="41:41" ht="12.75" x14ac:dyDescent="0.2">
      <c r="AO4268" s="7"/>
    </row>
    <row r="4269" spans="41:41" ht="12.75" x14ac:dyDescent="0.2">
      <c r="AO4269" s="7"/>
    </row>
    <row r="4270" spans="41:41" ht="12.75" x14ac:dyDescent="0.2">
      <c r="AO4270" s="7"/>
    </row>
    <row r="4271" spans="41:41" ht="12.75" x14ac:dyDescent="0.2">
      <c r="AO4271" s="7"/>
    </row>
    <row r="4272" spans="41:41" ht="12.75" x14ac:dyDescent="0.2">
      <c r="AO4272" s="7"/>
    </row>
    <row r="4273" spans="41:41" ht="12.75" x14ac:dyDescent="0.2">
      <c r="AO4273" s="7"/>
    </row>
    <row r="4274" spans="41:41" ht="12.75" x14ac:dyDescent="0.2">
      <c r="AO4274" s="7"/>
    </row>
    <row r="4275" spans="41:41" ht="12.75" x14ac:dyDescent="0.2">
      <c r="AO4275" s="7"/>
    </row>
    <row r="4276" spans="41:41" ht="12.75" x14ac:dyDescent="0.2">
      <c r="AO4276" s="7"/>
    </row>
    <row r="4277" spans="41:41" ht="12.75" x14ac:dyDescent="0.2">
      <c r="AO4277" s="7"/>
    </row>
    <row r="4278" spans="41:41" ht="12.75" x14ac:dyDescent="0.2">
      <c r="AO4278" s="7"/>
    </row>
    <row r="4279" spans="41:41" ht="12.75" x14ac:dyDescent="0.2">
      <c r="AO4279" s="7"/>
    </row>
    <row r="4280" spans="41:41" ht="12.75" x14ac:dyDescent="0.2">
      <c r="AO4280" s="7"/>
    </row>
    <row r="4281" spans="41:41" ht="12.75" x14ac:dyDescent="0.2">
      <c r="AO4281" s="7"/>
    </row>
    <row r="4282" spans="41:41" ht="12.75" x14ac:dyDescent="0.2">
      <c r="AO4282" s="7"/>
    </row>
    <row r="4283" spans="41:41" ht="12.75" x14ac:dyDescent="0.2">
      <c r="AO4283" s="7"/>
    </row>
    <row r="4284" spans="41:41" ht="12.75" x14ac:dyDescent="0.2">
      <c r="AO4284" s="7"/>
    </row>
    <row r="4285" spans="41:41" ht="12.75" x14ac:dyDescent="0.2">
      <c r="AO4285" s="7"/>
    </row>
    <row r="4286" spans="41:41" ht="12.75" x14ac:dyDescent="0.2">
      <c r="AO4286" s="7"/>
    </row>
    <row r="4287" spans="41:41" ht="12.75" x14ac:dyDescent="0.2">
      <c r="AO4287" s="7"/>
    </row>
    <row r="4288" spans="41:41" ht="12.75" x14ac:dyDescent="0.2">
      <c r="AO4288" s="7"/>
    </row>
    <row r="4289" spans="41:41" ht="12.75" x14ac:dyDescent="0.2">
      <c r="AO4289" s="7"/>
    </row>
    <row r="4290" spans="41:41" ht="12.75" x14ac:dyDescent="0.2">
      <c r="AO4290" s="7"/>
    </row>
    <row r="4291" spans="41:41" ht="12.75" x14ac:dyDescent="0.2">
      <c r="AO4291" s="7"/>
    </row>
    <row r="4292" spans="41:41" ht="12.75" x14ac:dyDescent="0.2">
      <c r="AO4292" s="7"/>
    </row>
    <row r="4293" spans="41:41" ht="12.75" x14ac:dyDescent="0.2">
      <c r="AO4293" s="7"/>
    </row>
    <row r="4294" spans="41:41" ht="12.75" x14ac:dyDescent="0.2">
      <c r="AO4294" s="7"/>
    </row>
    <row r="4295" spans="41:41" ht="12.75" x14ac:dyDescent="0.2">
      <c r="AO4295" s="7"/>
    </row>
    <row r="4296" spans="41:41" ht="12.75" x14ac:dyDescent="0.2">
      <c r="AO4296" s="7"/>
    </row>
    <row r="4297" spans="41:41" ht="12.75" x14ac:dyDescent="0.2">
      <c r="AO4297" s="7"/>
    </row>
    <row r="4298" spans="41:41" ht="12.75" x14ac:dyDescent="0.2">
      <c r="AO4298" s="7"/>
    </row>
    <row r="4299" spans="41:41" ht="12.75" x14ac:dyDescent="0.2">
      <c r="AO4299" s="7"/>
    </row>
    <row r="4300" spans="41:41" ht="12.75" x14ac:dyDescent="0.2">
      <c r="AO4300" s="7"/>
    </row>
    <row r="4301" spans="41:41" ht="12.75" x14ac:dyDescent="0.2">
      <c r="AO4301" s="7"/>
    </row>
    <row r="4302" spans="41:41" ht="12.75" x14ac:dyDescent="0.2">
      <c r="AO4302" s="7"/>
    </row>
    <row r="4303" spans="41:41" ht="12.75" x14ac:dyDescent="0.2">
      <c r="AO4303" s="7"/>
    </row>
    <row r="4304" spans="41:41" ht="12.75" x14ac:dyDescent="0.2">
      <c r="AO4304" s="7"/>
    </row>
    <row r="4305" spans="41:41" ht="12.75" x14ac:dyDescent="0.2">
      <c r="AO4305" s="7"/>
    </row>
    <row r="4306" spans="41:41" ht="12.75" x14ac:dyDescent="0.2">
      <c r="AO4306" s="7"/>
    </row>
    <row r="4307" spans="41:41" ht="12.75" x14ac:dyDescent="0.2">
      <c r="AO4307" s="7"/>
    </row>
    <row r="4308" spans="41:41" ht="12.75" x14ac:dyDescent="0.2">
      <c r="AO4308" s="7"/>
    </row>
    <row r="4309" spans="41:41" ht="12.75" x14ac:dyDescent="0.2">
      <c r="AO4309" s="7"/>
    </row>
    <row r="4310" spans="41:41" ht="12.75" x14ac:dyDescent="0.2">
      <c r="AO4310" s="7"/>
    </row>
    <row r="4311" spans="41:41" ht="12.75" x14ac:dyDescent="0.2">
      <c r="AO4311" s="7"/>
    </row>
    <row r="4312" spans="41:41" ht="12.75" x14ac:dyDescent="0.2">
      <c r="AO4312" s="7"/>
    </row>
    <row r="4313" spans="41:41" ht="12.75" x14ac:dyDescent="0.2">
      <c r="AO4313" s="7"/>
    </row>
    <row r="4314" spans="41:41" ht="12.75" x14ac:dyDescent="0.2">
      <c r="AO4314" s="7"/>
    </row>
    <row r="4315" spans="41:41" ht="12.75" x14ac:dyDescent="0.2">
      <c r="AO4315" s="7"/>
    </row>
    <row r="4316" spans="41:41" ht="12.75" x14ac:dyDescent="0.2">
      <c r="AO4316" s="7"/>
    </row>
    <row r="4317" spans="41:41" ht="12.75" x14ac:dyDescent="0.2">
      <c r="AO4317" s="7"/>
    </row>
    <row r="4318" spans="41:41" ht="12.75" x14ac:dyDescent="0.2">
      <c r="AO4318" s="7"/>
    </row>
    <row r="4319" spans="41:41" ht="12.75" x14ac:dyDescent="0.2">
      <c r="AO4319" s="7"/>
    </row>
    <row r="4320" spans="41:41" ht="12.75" x14ac:dyDescent="0.2">
      <c r="AO4320" s="7"/>
    </row>
    <row r="4321" spans="41:41" ht="12.75" x14ac:dyDescent="0.2">
      <c r="AO4321" s="7"/>
    </row>
    <row r="4322" spans="41:41" ht="12.75" x14ac:dyDescent="0.2">
      <c r="AO4322" s="7"/>
    </row>
    <row r="4323" spans="41:41" ht="12.75" x14ac:dyDescent="0.2">
      <c r="AO4323" s="7"/>
    </row>
    <row r="4324" spans="41:41" ht="12.75" x14ac:dyDescent="0.2">
      <c r="AO4324" s="7"/>
    </row>
    <row r="4325" spans="41:41" ht="12.75" x14ac:dyDescent="0.2">
      <c r="AO4325" s="7"/>
    </row>
    <row r="4326" spans="41:41" ht="12.75" x14ac:dyDescent="0.2">
      <c r="AO4326" s="7"/>
    </row>
    <row r="4327" spans="41:41" ht="12.75" x14ac:dyDescent="0.2">
      <c r="AO4327" s="7"/>
    </row>
    <row r="4328" spans="41:41" ht="12.75" x14ac:dyDescent="0.2">
      <c r="AO4328" s="7"/>
    </row>
    <row r="4329" spans="41:41" ht="12.75" x14ac:dyDescent="0.2">
      <c r="AO4329" s="7"/>
    </row>
    <row r="4330" spans="41:41" ht="12.75" x14ac:dyDescent="0.2">
      <c r="AO4330" s="7"/>
    </row>
    <row r="4331" spans="41:41" ht="12.75" x14ac:dyDescent="0.2">
      <c r="AO4331" s="7"/>
    </row>
    <row r="4332" spans="41:41" ht="12.75" x14ac:dyDescent="0.2">
      <c r="AO4332" s="7"/>
    </row>
    <row r="4333" spans="41:41" ht="12.75" x14ac:dyDescent="0.2">
      <c r="AO4333" s="7"/>
    </row>
    <row r="4334" spans="41:41" ht="12.75" x14ac:dyDescent="0.2">
      <c r="AO4334" s="7"/>
    </row>
    <row r="4335" spans="41:41" ht="12.75" x14ac:dyDescent="0.2">
      <c r="AO4335" s="7"/>
    </row>
    <row r="4336" spans="41:41" ht="12.75" x14ac:dyDescent="0.2">
      <c r="AO4336" s="7"/>
    </row>
    <row r="4337" spans="41:41" ht="12.75" x14ac:dyDescent="0.2">
      <c r="AO4337" s="7"/>
    </row>
    <row r="4338" spans="41:41" ht="12.75" x14ac:dyDescent="0.2">
      <c r="AO4338" s="7"/>
    </row>
    <row r="4339" spans="41:41" ht="12.75" x14ac:dyDescent="0.2">
      <c r="AO4339" s="7"/>
    </row>
    <row r="4340" spans="41:41" ht="12.75" x14ac:dyDescent="0.2">
      <c r="AO4340" s="7"/>
    </row>
    <row r="4341" spans="41:41" ht="12.75" x14ac:dyDescent="0.2">
      <c r="AO4341" s="7"/>
    </row>
    <row r="4342" spans="41:41" ht="12.75" x14ac:dyDescent="0.2">
      <c r="AO4342" s="7"/>
    </row>
    <row r="4343" spans="41:41" ht="12.75" x14ac:dyDescent="0.2">
      <c r="AO4343" s="7"/>
    </row>
    <row r="4344" spans="41:41" ht="12.75" x14ac:dyDescent="0.2">
      <c r="AO4344" s="7"/>
    </row>
    <row r="4345" spans="41:41" ht="12.75" x14ac:dyDescent="0.2">
      <c r="AO4345" s="7"/>
    </row>
    <row r="4346" spans="41:41" ht="12.75" x14ac:dyDescent="0.2">
      <c r="AO4346" s="7"/>
    </row>
    <row r="4347" spans="41:41" ht="12.75" x14ac:dyDescent="0.2">
      <c r="AO4347" s="7"/>
    </row>
    <row r="4348" spans="41:41" ht="12.75" x14ac:dyDescent="0.2">
      <c r="AO4348" s="7"/>
    </row>
    <row r="4349" spans="41:41" ht="12.75" x14ac:dyDescent="0.2">
      <c r="AO4349" s="7"/>
    </row>
    <row r="4350" spans="41:41" ht="12.75" x14ac:dyDescent="0.2">
      <c r="AO4350" s="7"/>
    </row>
    <row r="4351" spans="41:41" ht="12.75" x14ac:dyDescent="0.2">
      <c r="AO4351" s="7"/>
    </row>
    <row r="4352" spans="41:41" ht="12.75" x14ac:dyDescent="0.2">
      <c r="AO4352" s="7"/>
    </row>
    <row r="4353" spans="41:41" ht="12.75" x14ac:dyDescent="0.2">
      <c r="AO4353" s="7"/>
    </row>
    <row r="4354" spans="41:41" ht="12.75" x14ac:dyDescent="0.2">
      <c r="AO4354" s="7"/>
    </row>
    <row r="4355" spans="41:41" ht="12.75" x14ac:dyDescent="0.2">
      <c r="AO4355" s="7"/>
    </row>
    <row r="4356" spans="41:41" ht="12.75" x14ac:dyDescent="0.2">
      <c r="AO4356" s="7"/>
    </row>
    <row r="4357" spans="41:41" ht="12.75" x14ac:dyDescent="0.2">
      <c r="AO4357" s="7"/>
    </row>
    <row r="4358" spans="41:41" ht="12.75" x14ac:dyDescent="0.2">
      <c r="AO4358" s="7"/>
    </row>
    <row r="4359" spans="41:41" ht="12.75" x14ac:dyDescent="0.2">
      <c r="AO4359" s="7"/>
    </row>
    <row r="4360" spans="41:41" ht="12.75" x14ac:dyDescent="0.2">
      <c r="AO4360" s="7"/>
    </row>
    <row r="4361" spans="41:41" ht="12.75" x14ac:dyDescent="0.2">
      <c r="AO4361" s="7"/>
    </row>
    <row r="4362" spans="41:41" ht="12.75" x14ac:dyDescent="0.2">
      <c r="AO4362" s="7"/>
    </row>
    <row r="4363" spans="41:41" ht="12.75" x14ac:dyDescent="0.2">
      <c r="AO4363" s="7"/>
    </row>
    <row r="4364" spans="41:41" ht="12.75" x14ac:dyDescent="0.2">
      <c r="AO4364" s="7"/>
    </row>
    <row r="4365" spans="41:41" ht="12.75" x14ac:dyDescent="0.2">
      <c r="AO4365" s="7"/>
    </row>
    <row r="4366" spans="41:41" ht="12.75" x14ac:dyDescent="0.2">
      <c r="AO4366" s="7"/>
    </row>
    <row r="4367" spans="41:41" ht="12.75" x14ac:dyDescent="0.2">
      <c r="AO4367" s="7"/>
    </row>
    <row r="4368" spans="41:41" ht="12.75" x14ac:dyDescent="0.2">
      <c r="AO4368" s="7"/>
    </row>
    <row r="4369" spans="41:41" ht="12.75" x14ac:dyDescent="0.2">
      <c r="AO4369" s="7"/>
    </row>
    <row r="4370" spans="41:41" ht="12.75" x14ac:dyDescent="0.2">
      <c r="AO4370" s="7"/>
    </row>
    <row r="4371" spans="41:41" ht="12.75" x14ac:dyDescent="0.2">
      <c r="AO4371" s="7"/>
    </row>
    <row r="4372" spans="41:41" ht="12.75" x14ac:dyDescent="0.2">
      <c r="AO4372" s="7"/>
    </row>
    <row r="4373" spans="41:41" ht="12.75" x14ac:dyDescent="0.2">
      <c r="AO4373" s="7"/>
    </row>
    <row r="4374" spans="41:41" ht="12.75" x14ac:dyDescent="0.2">
      <c r="AO4374" s="7"/>
    </row>
    <row r="4375" spans="41:41" ht="12.75" x14ac:dyDescent="0.2">
      <c r="AO4375" s="7"/>
    </row>
    <row r="4376" spans="41:41" ht="12.75" x14ac:dyDescent="0.2">
      <c r="AO4376" s="7"/>
    </row>
    <row r="4377" spans="41:41" ht="12.75" x14ac:dyDescent="0.2">
      <c r="AO4377" s="7"/>
    </row>
    <row r="4378" spans="41:41" ht="12.75" x14ac:dyDescent="0.2">
      <c r="AO4378" s="7"/>
    </row>
    <row r="4379" spans="41:41" ht="12.75" x14ac:dyDescent="0.2">
      <c r="AO4379" s="7"/>
    </row>
    <row r="4380" spans="41:41" ht="12.75" x14ac:dyDescent="0.2">
      <c r="AO4380" s="7"/>
    </row>
    <row r="4381" spans="41:41" ht="12.75" x14ac:dyDescent="0.2">
      <c r="AO4381" s="7"/>
    </row>
    <row r="4382" spans="41:41" ht="12.75" x14ac:dyDescent="0.2">
      <c r="AO4382" s="7"/>
    </row>
    <row r="4383" spans="41:41" ht="12.75" x14ac:dyDescent="0.2">
      <c r="AO4383" s="7"/>
    </row>
    <row r="4384" spans="41:41" ht="12.75" x14ac:dyDescent="0.2">
      <c r="AO4384" s="7"/>
    </row>
    <row r="4385" spans="41:41" ht="12.75" x14ac:dyDescent="0.2">
      <c r="AO4385" s="7"/>
    </row>
    <row r="4386" spans="41:41" ht="12.75" x14ac:dyDescent="0.2">
      <c r="AO4386" s="7"/>
    </row>
    <row r="4387" spans="41:41" ht="12.75" x14ac:dyDescent="0.2">
      <c r="AO4387" s="7"/>
    </row>
    <row r="4388" spans="41:41" ht="12.75" x14ac:dyDescent="0.2">
      <c r="AO4388" s="7"/>
    </row>
    <row r="4389" spans="41:41" ht="12.75" x14ac:dyDescent="0.2">
      <c r="AO4389" s="7"/>
    </row>
    <row r="4390" spans="41:41" ht="12.75" x14ac:dyDescent="0.2">
      <c r="AO4390" s="7"/>
    </row>
    <row r="4391" spans="41:41" ht="12.75" x14ac:dyDescent="0.2">
      <c r="AO4391" s="7"/>
    </row>
    <row r="4392" spans="41:41" ht="12.75" x14ac:dyDescent="0.2">
      <c r="AO4392" s="7"/>
    </row>
    <row r="4393" spans="41:41" ht="12.75" x14ac:dyDescent="0.2">
      <c r="AO4393" s="7"/>
    </row>
    <row r="4394" spans="41:41" ht="12.75" x14ac:dyDescent="0.2">
      <c r="AO4394" s="7"/>
    </row>
    <row r="4395" spans="41:41" ht="12.75" x14ac:dyDescent="0.2">
      <c r="AO4395" s="7"/>
    </row>
    <row r="4396" spans="41:41" ht="12.75" x14ac:dyDescent="0.2">
      <c r="AO4396" s="7"/>
    </row>
    <row r="4397" spans="41:41" ht="12.75" x14ac:dyDescent="0.2">
      <c r="AO4397" s="7"/>
    </row>
    <row r="4398" spans="41:41" ht="12.75" x14ac:dyDescent="0.2">
      <c r="AO4398" s="7"/>
    </row>
    <row r="4399" spans="41:41" ht="12.75" x14ac:dyDescent="0.2">
      <c r="AO4399" s="7"/>
    </row>
    <row r="4400" spans="41:41" ht="12.75" x14ac:dyDescent="0.2">
      <c r="AO4400" s="7"/>
    </row>
    <row r="4401" spans="41:41" ht="12.75" x14ac:dyDescent="0.2">
      <c r="AO4401" s="7"/>
    </row>
    <row r="4402" spans="41:41" ht="12.75" x14ac:dyDescent="0.2">
      <c r="AO4402" s="7"/>
    </row>
    <row r="4403" spans="41:41" ht="12.75" x14ac:dyDescent="0.2">
      <c r="AO4403" s="7"/>
    </row>
    <row r="4404" spans="41:41" ht="12.75" x14ac:dyDescent="0.2">
      <c r="AO4404" s="7"/>
    </row>
    <row r="4405" spans="41:41" ht="12.75" x14ac:dyDescent="0.2">
      <c r="AO4405" s="7"/>
    </row>
    <row r="4406" spans="41:41" ht="12.75" x14ac:dyDescent="0.2">
      <c r="AO4406" s="7"/>
    </row>
    <row r="4407" spans="41:41" ht="12.75" x14ac:dyDescent="0.2">
      <c r="AO4407" s="7"/>
    </row>
    <row r="4408" spans="41:41" ht="12.75" x14ac:dyDescent="0.2">
      <c r="AO4408" s="7"/>
    </row>
    <row r="4409" spans="41:41" ht="12.75" x14ac:dyDescent="0.2">
      <c r="AO4409" s="7"/>
    </row>
    <row r="4410" spans="41:41" ht="12.75" x14ac:dyDescent="0.2">
      <c r="AO4410" s="7"/>
    </row>
    <row r="4411" spans="41:41" ht="12.75" x14ac:dyDescent="0.2">
      <c r="AO4411" s="7"/>
    </row>
    <row r="4412" spans="41:41" ht="12.75" x14ac:dyDescent="0.2">
      <c r="AO4412" s="7"/>
    </row>
    <row r="4413" spans="41:41" ht="12.75" x14ac:dyDescent="0.2">
      <c r="AO4413" s="7"/>
    </row>
    <row r="4414" spans="41:41" ht="12.75" x14ac:dyDescent="0.2">
      <c r="AO4414" s="7"/>
    </row>
    <row r="4415" spans="41:41" ht="12.75" x14ac:dyDescent="0.2">
      <c r="AO4415" s="7"/>
    </row>
    <row r="4416" spans="41:41" ht="12.75" x14ac:dyDescent="0.2">
      <c r="AO4416" s="7"/>
    </row>
    <row r="4417" spans="41:41" ht="12.75" x14ac:dyDescent="0.2">
      <c r="AO4417" s="7"/>
    </row>
    <row r="4418" spans="41:41" ht="12.75" x14ac:dyDescent="0.2">
      <c r="AO4418" s="7"/>
    </row>
    <row r="4419" spans="41:41" ht="12.75" x14ac:dyDescent="0.2">
      <c r="AO4419" s="7"/>
    </row>
    <row r="4420" spans="41:41" ht="12.75" x14ac:dyDescent="0.2">
      <c r="AO4420" s="7"/>
    </row>
    <row r="4421" spans="41:41" ht="12.75" x14ac:dyDescent="0.2">
      <c r="AO4421" s="7"/>
    </row>
    <row r="4422" spans="41:41" ht="12.75" x14ac:dyDescent="0.2">
      <c r="AO4422" s="7"/>
    </row>
    <row r="4423" spans="41:41" ht="12.75" x14ac:dyDescent="0.2">
      <c r="AO4423" s="7"/>
    </row>
    <row r="4424" spans="41:41" ht="12.75" x14ac:dyDescent="0.2">
      <c r="AO4424" s="7"/>
    </row>
    <row r="4425" spans="41:41" ht="12.75" x14ac:dyDescent="0.2">
      <c r="AO4425" s="7"/>
    </row>
    <row r="4426" spans="41:41" ht="12.75" x14ac:dyDescent="0.2">
      <c r="AO4426" s="7"/>
    </row>
    <row r="4427" spans="41:41" ht="12.75" x14ac:dyDescent="0.2">
      <c r="AO4427" s="7"/>
    </row>
    <row r="4428" spans="41:41" ht="12.75" x14ac:dyDescent="0.2">
      <c r="AO4428" s="7"/>
    </row>
    <row r="4429" spans="41:41" ht="12.75" x14ac:dyDescent="0.2">
      <c r="AO4429" s="7"/>
    </row>
    <row r="4430" spans="41:41" ht="12.75" x14ac:dyDescent="0.2">
      <c r="AO4430" s="7"/>
    </row>
    <row r="4431" spans="41:41" ht="12.75" x14ac:dyDescent="0.2">
      <c r="AO4431" s="7"/>
    </row>
    <row r="4432" spans="41:41" ht="12.75" x14ac:dyDescent="0.2">
      <c r="AO4432" s="7"/>
    </row>
    <row r="4433" spans="41:41" ht="12.75" x14ac:dyDescent="0.2">
      <c r="AO4433" s="7"/>
    </row>
    <row r="4434" spans="41:41" ht="12.75" x14ac:dyDescent="0.2">
      <c r="AO4434" s="7"/>
    </row>
    <row r="4435" spans="41:41" ht="12.75" x14ac:dyDescent="0.2">
      <c r="AO4435" s="7"/>
    </row>
    <row r="4436" spans="41:41" ht="12.75" x14ac:dyDescent="0.2">
      <c r="AO4436" s="7"/>
    </row>
    <row r="4437" spans="41:41" ht="12.75" x14ac:dyDescent="0.2">
      <c r="AO4437" s="7"/>
    </row>
    <row r="4438" spans="41:41" ht="12.75" x14ac:dyDescent="0.2">
      <c r="AO4438" s="7"/>
    </row>
    <row r="4439" spans="41:41" ht="12.75" x14ac:dyDescent="0.2">
      <c r="AO4439" s="7"/>
    </row>
    <row r="4440" spans="41:41" ht="12.75" x14ac:dyDescent="0.2">
      <c r="AO4440" s="7"/>
    </row>
    <row r="4441" spans="41:41" ht="12.75" x14ac:dyDescent="0.2">
      <c r="AO4441" s="7"/>
    </row>
    <row r="4442" spans="41:41" ht="12.75" x14ac:dyDescent="0.2">
      <c r="AO4442" s="7"/>
    </row>
    <row r="4443" spans="41:41" ht="12.75" x14ac:dyDescent="0.2">
      <c r="AO4443" s="7"/>
    </row>
    <row r="4444" spans="41:41" ht="12.75" x14ac:dyDescent="0.2">
      <c r="AO4444" s="7"/>
    </row>
    <row r="4445" spans="41:41" ht="12.75" x14ac:dyDescent="0.2">
      <c r="AO4445" s="7"/>
    </row>
    <row r="4446" spans="41:41" ht="12.75" x14ac:dyDescent="0.2">
      <c r="AO4446" s="7"/>
    </row>
    <row r="4447" spans="41:41" ht="12.75" x14ac:dyDescent="0.2">
      <c r="AO4447" s="7"/>
    </row>
    <row r="4448" spans="41:41" ht="12.75" x14ac:dyDescent="0.2">
      <c r="AO4448" s="7"/>
    </row>
    <row r="4449" spans="41:41" ht="12.75" x14ac:dyDescent="0.2">
      <c r="AO4449" s="7"/>
    </row>
    <row r="4450" spans="41:41" ht="12.75" x14ac:dyDescent="0.2">
      <c r="AO4450" s="7"/>
    </row>
    <row r="4451" spans="41:41" ht="12.75" x14ac:dyDescent="0.2">
      <c r="AO4451" s="7"/>
    </row>
    <row r="4452" spans="41:41" ht="12.75" x14ac:dyDescent="0.2">
      <c r="AO4452" s="7"/>
    </row>
    <row r="4453" spans="41:41" ht="12.75" x14ac:dyDescent="0.2">
      <c r="AO4453" s="7"/>
    </row>
    <row r="4454" spans="41:41" ht="12.75" x14ac:dyDescent="0.2">
      <c r="AO4454" s="7"/>
    </row>
    <row r="4455" spans="41:41" ht="12.75" x14ac:dyDescent="0.2">
      <c r="AO4455" s="7"/>
    </row>
    <row r="4456" spans="41:41" ht="12.75" x14ac:dyDescent="0.2">
      <c r="AO4456" s="7"/>
    </row>
    <row r="4457" spans="41:41" ht="12.75" x14ac:dyDescent="0.2">
      <c r="AO4457" s="7"/>
    </row>
    <row r="4458" spans="41:41" ht="12.75" x14ac:dyDescent="0.2">
      <c r="AO4458" s="7"/>
    </row>
    <row r="4459" spans="41:41" ht="12.75" x14ac:dyDescent="0.2">
      <c r="AO4459" s="7"/>
    </row>
    <row r="4460" spans="41:41" ht="12.75" x14ac:dyDescent="0.2">
      <c r="AO4460" s="7"/>
    </row>
    <row r="4461" spans="41:41" ht="12.75" x14ac:dyDescent="0.2">
      <c r="AO4461" s="7"/>
    </row>
    <row r="4462" spans="41:41" ht="12.75" x14ac:dyDescent="0.2">
      <c r="AO4462" s="7"/>
    </row>
    <row r="4463" spans="41:41" ht="12.75" x14ac:dyDescent="0.2">
      <c r="AO4463" s="7"/>
    </row>
    <row r="4464" spans="41:41" ht="12.75" x14ac:dyDescent="0.2">
      <c r="AO4464" s="7"/>
    </row>
    <row r="4465" spans="41:41" ht="12.75" x14ac:dyDescent="0.2">
      <c r="AO4465" s="7"/>
    </row>
    <row r="4466" spans="41:41" ht="12.75" x14ac:dyDescent="0.2">
      <c r="AO4466" s="7"/>
    </row>
    <row r="4467" spans="41:41" ht="12.75" x14ac:dyDescent="0.2">
      <c r="AO4467" s="7"/>
    </row>
    <row r="4468" spans="41:41" ht="12.75" x14ac:dyDescent="0.2">
      <c r="AO4468" s="7"/>
    </row>
    <row r="4469" spans="41:41" ht="12.75" x14ac:dyDescent="0.2">
      <c r="AO4469" s="7"/>
    </row>
    <row r="4470" spans="41:41" ht="12.75" x14ac:dyDescent="0.2">
      <c r="AO4470" s="7"/>
    </row>
    <row r="4471" spans="41:41" ht="12.75" x14ac:dyDescent="0.2">
      <c r="AO4471" s="7"/>
    </row>
    <row r="4472" spans="41:41" ht="12.75" x14ac:dyDescent="0.2">
      <c r="AO4472" s="7"/>
    </row>
    <row r="4473" spans="41:41" ht="12.75" x14ac:dyDescent="0.2">
      <c r="AO4473" s="7"/>
    </row>
    <row r="4474" spans="41:41" ht="12.75" x14ac:dyDescent="0.2">
      <c r="AO4474" s="7"/>
    </row>
    <row r="4475" spans="41:41" ht="12.75" x14ac:dyDescent="0.2">
      <c r="AO4475" s="7"/>
    </row>
    <row r="4476" spans="41:41" ht="12.75" x14ac:dyDescent="0.2">
      <c r="AO4476" s="7"/>
    </row>
    <row r="4477" spans="41:41" ht="12.75" x14ac:dyDescent="0.2">
      <c r="AO4477" s="7"/>
    </row>
    <row r="4478" spans="41:41" ht="12.75" x14ac:dyDescent="0.2">
      <c r="AO4478" s="7"/>
    </row>
    <row r="4479" spans="41:41" ht="12.75" x14ac:dyDescent="0.2">
      <c r="AO4479" s="7"/>
    </row>
    <row r="4480" spans="41:41" ht="12.75" x14ac:dyDescent="0.2">
      <c r="AO4480" s="7"/>
    </row>
    <row r="4481" spans="41:41" ht="12.75" x14ac:dyDescent="0.2">
      <c r="AO4481" s="7"/>
    </row>
    <row r="4482" spans="41:41" ht="12.75" x14ac:dyDescent="0.2">
      <c r="AO4482" s="7"/>
    </row>
    <row r="4483" spans="41:41" ht="12.75" x14ac:dyDescent="0.2">
      <c r="AO4483" s="7"/>
    </row>
    <row r="4484" spans="41:41" ht="12.75" x14ac:dyDescent="0.2">
      <c r="AO4484" s="7"/>
    </row>
    <row r="4485" spans="41:41" ht="12.75" x14ac:dyDescent="0.2">
      <c r="AO4485" s="7"/>
    </row>
    <row r="4486" spans="41:41" ht="12.75" x14ac:dyDescent="0.2">
      <c r="AO4486" s="7"/>
    </row>
    <row r="4487" spans="41:41" ht="12.75" x14ac:dyDescent="0.2">
      <c r="AO4487" s="7"/>
    </row>
    <row r="4488" spans="41:41" ht="12.75" x14ac:dyDescent="0.2">
      <c r="AO4488" s="7"/>
    </row>
    <row r="4489" spans="41:41" ht="12.75" x14ac:dyDescent="0.2">
      <c r="AO4489" s="7"/>
    </row>
    <row r="4490" spans="41:41" ht="12.75" x14ac:dyDescent="0.2">
      <c r="AO4490" s="7"/>
    </row>
    <row r="4491" spans="41:41" ht="12.75" x14ac:dyDescent="0.2">
      <c r="AO4491" s="7"/>
    </row>
    <row r="4492" spans="41:41" ht="12.75" x14ac:dyDescent="0.2">
      <c r="AO4492" s="7"/>
    </row>
    <row r="4493" spans="41:41" ht="12.75" x14ac:dyDescent="0.2">
      <c r="AO4493" s="7"/>
    </row>
    <row r="4494" spans="41:41" ht="12.75" x14ac:dyDescent="0.2">
      <c r="AO4494" s="7"/>
    </row>
    <row r="4495" spans="41:41" ht="12.75" x14ac:dyDescent="0.2">
      <c r="AO4495" s="7"/>
    </row>
    <row r="4496" spans="41:41" ht="12.75" x14ac:dyDescent="0.2">
      <c r="AO4496" s="7"/>
    </row>
    <row r="4497" spans="41:41" ht="12.75" x14ac:dyDescent="0.2">
      <c r="AO4497" s="7"/>
    </row>
    <row r="4498" spans="41:41" ht="12.75" x14ac:dyDescent="0.2">
      <c r="AO4498" s="7"/>
    </row>
    <row r="4499" spans="41:41" ht="12.75" x14ac:dyDescent="0.2">
      <c r="AO4499" s="7"/>
    </row>
    <row r="4500" spans="41:41" ht="12.75" x14ac:dyDescent="0.2">
      <c r="AO4500" s="7"/>
    </row>
    <row r="4501" spans="41:41" ht="12.75" x14ac:dyDescent="0.2">
      <c r="AO4501" s="7"/>
    </row>
    <row r="4502" spans="41:41" ht="12.75" x14ac:dyDescent="0.2">
      <c r="AO4502" s="7"/>
    </row>
    <row r="4503" spans="41:41" ht="12.75" x14ac:dyDescent="0.2">
      <c r="AO4503" s="7"/>
    </row>
    <row r="4504" spans="41:41" ht="12.75" x14ac:dyDescent="0.2">
      <c r="AO4504" s="7"/>
    </row>
    <row r="4505" spans="41:41" ht="12.75" x14ac:dyDescent="0.2">
      <c r="AO4505" s="7"/>
    </row>
    <row r="4506" spans="41:41" ht="12.75" x14ac:dyDescent="0.2">
      <c r="AO4506" s="7"/>
    </row>
    <row r="4507" spans="41:41" ht="12.75" x14ac:dyDescent="0.2">
      <c r="AO4507" s="7"/>
    </row>
    <row r="4508" spans="41:41" ht="12.75" x14ac:dyDescent="0.2">
      <c r="AO4508" s="7"/>
    </row>
    <row r="4509" spans="41:41" ht="12.75" x14ac:dyDescent="0.2">
      <c r="AO4509" s="7"/>
    </row>
    <row r="4510" spans="41:41" ht="12.75" x14ac:dyDescent="0.2">
      <c r="AO4510" s="7"/>
    </row>
    <row r="4511" spans="41:41" ht="12.75" x14ac:dyDescent="0.2">
      <c r="AO4511" s="7"/>
    </row>
    <row r="4512" spans="41:41" ht="12.75" x14ac:dyDescent="0.2">
      <c r="AO4512" s="7"/>
    </row>
    <row r="4513" spans="41:41" ht="12.75" x14ac:dyDescent="0.2">
      <c r="AO4513" s="7"/>
    </row>
    <row r="4514" spans="41:41" ht="12.75" x14ac:dyDescent="0.2">
      <c r="AO4514" s="7"/>
    </row>
    <row r="4515" spans="41:41" ht="12.75" x14ac:dyDescent="0.2">
      <c r="AO4515" s="7"/>
    </row>
    <row r="4516" spans="41:41" ht="12.75" x14ac:dyDescent="0.2">
      <c r="AO4516" s="7"/>
    </row>
    <row r="4517" spans="41:41" ht="12.75" x14ac:dyDescent="0.2">
      <c r="AO4517" s="7"/>
    </row>
    <row r="4518" spans="41:41" ht="12.75" x14ac:dyDescent="0.2">
      <c r="AO4518" s="7"/>
    </row>
    <row r="4519" spans="41:41" ht="12.75" x14ac:dyDescent="0.2">
      <c r="AO4519" s="7"/>
    </row>
    <row r="4520" spans="41:41" ht="12.75" x14ac:dyDescent="0.2">
      <c r="AO4520" s="7"/>
    </row>
    <row r="4521" spans="41:41" ht="12.75" x14ac:dyDescent="0.2">
      <c r="AO4521" s="7"/>
    </row>
    <row r="4522" spans="41:41" ht="12.75" x14ac:dyDescent="0.2">
      <c r="AO4522" s="7"/>
    </row>
    <row r="4523" spans="41:41" ht="12.75" x14ac:dyDescent="0.2">
      <c r="AO4523" s="7"/>
    </row>
    <row r="4524" spans="41:41" ht="12.75" x14ac:dyDescent="0.2">
      <c r="AO4524" s="7"/>
    </row>
    <row r="4525" spans="41:41" ht="12.75" x14ac:dyDescent="0.2">
      <c r="AO4525" s="7"/>
    </row>
    <row r="4526" spans="41:41" ht="12.75" x14ac:dyDescent="0.2">
      <c r="AO4526" s="7"/>
    </row>
    <row r="4527" spans="41:41" ht="12.75" x14ac:dyDescent="0.2">
      <c r="AO4527" s="7"/>
    </row>
    <row r="4528" spans="41:41" ht="12.75" x14ac:dyDescent="0.2">
      <c r="AO4528" s="7"/>
    </row>
    <row r="4529" spans="41:41" ht="12.75" x14ac:dyDescent="0.2">
      <c r="AO4529" s="7"/>
    </row>
    <row r="4530" spans="41:41" ht="12.75" x14ac:dyDescent="0.2">
      <c r="AO4530" s="7"/>
    </row>
    <row r="4531" spans="41:41" ht="12.75" x14ac:dyDescent="0.2">
      <c r="AO4531" s="7"/>
    </row>
    <row r="4532" spans="41:41" ht="12.75" x14ac:dyDescent="0.2">
      <c r="AO4532" s="7"/>
    </row>
    <row r="4533" spans="41:41" ht="12.75" x14ac:dyDescent="0.2">
      <c r="AO4533" s="7"/>
    </row>
    <row r="4534" spans="41:41" ht="12.75" x14ac:dyDescent="0.2">
      <c r="AO4534" s="7"/>
    </row>
    <row r="4535" spans="41:41" ht="12.75" x14ac:dyDescent="0.2">
      <c r="AO4535" s="7"/>
    </row>
    <row r="4536" spans="41:41" ht="12.75" x14ac:dyDescent="0.2">
      <c r="AO4536" s="7"/>
    </row>
    <row r="4537" spans="41:41" ht="12.75" x14ac:dyDescent="0.2">
      <c r="AO4537" s="7"/>
    </row>
    <row r="4538" spans="41:41" ht="12.75" x14ac:dyDescent="0.2">
      <c r="AO4538" s="7"/>
    </row>
    <row r="4539" spans="41:41" ht="12.75" x14ac:dyDescent="0.2">
      <c r="AO4539" s="7"/>
    </row>
    <row r="4540" spans="41:41" ht="12.75" x14ac:dyDescent="0.2">
      <c r="AO4540" s="7"/>
    </row>
    <row r="4541" spans="41:41" ht="12.75" x14ac:dyDescent="0.2">
      <c r="AO4541" s="7"/>
    </row>
    <row r="4542" spans="41:41" ht="12.75" x14ac:dyDescent="0.2">
      <c r="AO4542" s="7"/>
    </row>
    <row r="4543" spans="41:41" ht="12.75" x14ac:dyDescent="0.2">
      <c r="AO4543" s="7"/>
    </row>
    <row r="4544" spans="41:41" ht="12.75" x14ac:dyDescent="0.2">
      <c r="AO4544" s="7"/>
    </row>
    <row r="4545" spans="41:41" ht="12.75" x14ac:dyDescent="0.2">
      <c r="AO4545" s="7"/>
    </row>
    <row r="4546" spans="41:41" ht="12.75" x14ac:dyDescent="0.2">
      <c r="AO4546" s="7"/>
    </row>
    <row r="4547" spans="41:41" ht="12.75" x14ac:dyDescent="0.2">
      <c r="AO4547" s="7"/>
    </row>
    <row r="4548" spans="41:41" ht="12.75" x14ac:dyDescent="0.2">
      <c r="AO4548" s="7"/>
    </row>
    <row r="4549" spans="41:41" ht="12.75" x14ac:dyDescent="0.2">
      <c r="AO4549" s="7"/>
    </row>
    <row r="4550" spans="41:41" ht="12.75" x14ac:dyDescent="0.2">
      <c r="AO4550" s="7"/>
    </row>
    <row r="4551" spans="41:41" ht="12.75" x14ac:dyDescent="0.2">
      <c r="AO4551" s="7"/>
    </row>
    <row r="4552" spans="41:41" ht="12.75" x14ac:dyDescent="0.2">
      <c r="AO4552" s="7"/>
    </row>
    <row r="4553" spans="41:41" ht="12.75" x14ac:dyDescent="0.2">
      <c r="AO4553" s="7"/>
    </row>
    <row r="4554" spans="41:41" ht="12.75" x14ac:dyDescent="0.2">
      <c r="AO4554" s="7"/>
    </row>
    <row r="4555" spans="41:41" ht="12.75" x14ac:dyDescent="0.2">
      <c r="AO4555" s="7"/>
    </row>
    <row r="4556" spans="41:41" ht="12.75" x14ac:dyDescent="0.2">
      <c r="AO4556" s="7"/>
    </row>
    <row r="4557" spans="41:41" ht="12.75" x14ac:dyDescent="0.2">
      <c r="AO4557" s="7"/>
    </row>
    <row r="4558" spans="41:41" ht="12.75" x14ac:dyDescent="0.2">
      <c r="AO4558" s="7"/>
    </row>
    <row r="4559" spans="41:41" ht="12.75" x14ac:dyDescent="0.2">
      <c r="AO4559" s="7"/>
    </row>
    <row r="4560" spans="41:41" ht="12.75" x14ac:dyDescent="0.2">
      <c r="AO4560" s="7"/>
    </row>
    <row r="4561" spans="41:41" ht="12.75" x14ac:dyDescent="0.2">
      <c r="AO4561" s="7"/>
    </row>
    <row r="4562" spans="41:41" ht="12.75" x14ac:dyDescent="0.2">
      <c r="AO4562" s="7"/>
    </row>
    <row r="4563" spans="41:41" ht="12.75" x14ac:dyDescent="0.2">
      <c r="AO4563" s="7"/>
    </row>
    <row r="4564" spans="41:41" ht="12.75" x14ac:dyDescent="0.2">
      <c r="AO4564" s="7"/>
    </row>
    <row r="4565" spans="41:41" ht="12.75" x14ac:dyDescent="0.2">
      <c r="AO4565" s="7"/>
    </row>
    <row r="4566" spans="41:41" ht="12.75" x14ac:dyDescent="0.2">
      <c r="AO4566" s="7"/>
    </row>
    <row r="4567" spans="41:41" ht="12.75" x14ac:dyDescent="0.2">
      <c r="AO4567" s="7"/>
    </row>
    <row r="4568" spans="41:41" ht="12.75" x14ac:dyDescent="0.2">
      <c r="AO4568" s="7"/>
    </row>
    <row r="4569" spans="41:41" ht="12.75" x14ac:dyDescent="0.2">
      <c r="AO4569" s="7"/>
    </row>
    <row r="4570" spans="41:41" ht="12.75" x14ac:dyDescent="0.2">
      <c r="AO4570" s="7"/>
    </row>
    <row r="4571" spans="41:41" ht="12.75" x14ac:dyDescent="0.2">
      <c r="AO4571" s="7"/>
    </row>
    <row r="4572" spans="41:41" ht="12.75" x14ac:dyDescent="0.2">
      <c r="AO4572" s="7"/>
    </row>
    <row r="4573" spans="41:41" ht="12.75" x14ac:dyDescent="0.2">
      <c r="AO4573" s="7"/>
    </row>
    <row r="4574" spans="41:41" ht="12.75" x14ac:dyDescent="0.2">
      <c r="AO4574" s="7"/>
    </row>
    <row r="4575" spans="41:41" ht="12.75" x14ac:dyDescent="0.2">
      <c r="AO4575" s="7"/>
    </row>
    <row r="4576" spans="41:41" ht="12.75" x14ac:dyDescent="0.2">
      <c r="AO4576" s="7"/>
    </row>
    <row r="4577" spans="41:41" ht="12.75" x14ac:dyDescent="0.2">
      <c r="AO4577" s="7"/>
    </row>
    <row r="4578" spans="41:41" ht="12.75" x14ac:dyDescent="0.2">
      <c r="AO4578" s="7"/>
    </row>
    <row r="4579" spans="41:41" ht="12.75" x14ac:dyDescent="0.2">
      <c r="AO4579" s="7"/>
    </row>
    <row r="4580" spans="41:41" ht="12.75" x14ac:dyDescent="0.2">
      <c r="AO4580" s="7"/>
    </row>
    <row r="4581" spans="41:41" ht="12.75" x14ac:dyDescent="0.2">
      <c r="AO4581" s="7"/>
    </row>
    <row r="4582" spans="41:41" ht="12.75" x14ac:dyDescent="0.2">
      <c r="AO4582" s="7"/>
    </row>
    <row r="4583" spans="41:41" ht="12.75" x14ac:dyDescent="0.2">
      <c r="AO4583" s="7"/>
    </row>
    <row r="4584" spans="41:41" ht="12.75" x14ac:dyDescent="0.2">
      <c r="AO4584" s="7"/>
    </row>
    <row r="4585" spans="41:41" ht="12.75" x14ac:dyDescent="0.2">
      <c r="AO4585" s="7"/>
    </row>
    <row r="4586" spans="41:41" ht="12.75" x14ac:dyDescent="0.2">
      <c r="AO4586" s="7"/>
    </row>
    <row r="4587" spans="41:41" ht="12.75" x14ac:dyDescent="0.2">
      <c r="AO4587" s="7"/>
    </row>
    <row r="4588" spans="41:41" ht="12.75" x14ac:dyDescent="0.2">
      <c r="AO4588" s="7"/>
    </row>
    <row r="4589" spans="41:41" ht="12.75" x14ac:dyDescent="0.2">
      <c r="AO4589" s="7"/>
    </row>
    <row r="4590" spans="41:41" ht="12.75" x14ac:dyDescent="0.2">
      <c r="AO4590" s="7"/>
    </row>
    <row r="4591" spans="41:41" ht="12.75" x14ac:dyDescent="0.2">
      <c r="AO4591" s="7"/>
    </row>
    <row r="4592" spans="41:41" ht="12.75" x14ac:dyDescent="0.2">
      <c r="AO4592" s="7"/>
    </row>
    <row r="4593" spans="41:41" ht="12.75" x14ac:dyDescent="0.2">
      <c r="AO4593" s="7"/>
    </row>
    <row r="4594" spans="41:41" ht="12.75" x14ac:dyDescent="0.2">
      <c r="AO4594" s="7"/>
    </row>
    <row r="4595" spans="41:41" ht="12.75" x14ac:dyDescent="0.2">
      <c r="AO4595" s="7"/>
    </row>
    <row r="4596" spans="41:41" ht="12.75" x14ac:dyDescent="0.2">
      <c r="AO4596" s="7"/>
    </row>
    <row r="4597" spans="41:41" ht="12.75" x14ac:dyDescent="0.2">
      <c r="AO4597" s="7"/>
    </row>
    <row r="4598" spans="41:41" ht="12.75" x14ac:dyDescent="0.2">
      <c r="AO4598" s="7"/>
    </row>
    <row r="4599" spans="41:41" ht="12.75" x14ac:dyDescent="0.2">
      <c r="AO4599" s="7"/>
    </row>
    <row r="4600" spans="41:41" ht="12.75" x14ac:dyDescent="0.2">
      <c r="AO4600" s="7"/>
    </row>
    <row r="4601" spans="41:41" ht="12.75" x14ac:dyDescent="0.2">
      <c r="AO4601" s="7"/>
    </row>
    <row r="4602" spans="41:41" ht="12.75" x14ac:dyDescent="0.2">
      <c r="AO4602" s="7"/>
    </row>
    <row r="4603" spans="41:41" ht="12.75" x14ac:dyDescent="0.2">
      <c r="AO4603" s="7"/>
    </row>
    <row r="4604" spans="41:41" ht="12.75" x14ac:dyDescent="0.2">
      <c r="AO4604" s="7"/>
    </row>
    <row r="4605" spans="41:41" ht="12.75" x14ac:dyDescent="0.2">
      <c r="AO4605" s="7"/>
    </row>
    <row r="4606" spans="41:41" ht="12.75" x14ac:dyDescent="0.2">
      <c r="AO4606" s="7"/>
    </row>
    <row r="4607" spans="41:41" ht="12.75" x14ac:dyDescent="0.2">
      <c r="AO4607" s="7"/>
    </row>
    <row r="4608" spans="41:41" ht="12.75" x14ac:dyDescent="0.2">
      <c r="AO4608" s="7"/>
    </row>
    <row r="4609" spans="41:41" ht="12.75" x14ac:dyDescent="0.2">
      <c r="AO4609" s="7"/>
    </row>
    <row r="4610" spans="41:41" ht="12.75" x14ac:dyDescent="0.2">
      <c r="AO4610" s="7"/>
    </row>
    <row r="4611" spans="41:41" ht="12.75" x14ac:dyDescent="0.2">
      <c r="AO4611" s="7"/>
    </row>
    <row r="4612" spans="41:41" ht="12.75" x14ac:dyDescent="0.2">
      <c r="AO4612" s="7"/>
    </row>
    <row r="4613" spans="41:41" ht="12.75" x14ac:dyDescent="0.2">
      <c r="AO4613" s="7"/>
    </row>
    <row r="4614" spans="41:41" ht="12.75" x14ac:dyDescent="0.2">
      <c r="AO4614" s="7"/>
    </row>
    <row r="4615" spans="41:41" ht="12.75" x14ac:dyDescent="0.2">
      <c r="AO4615" s="7"/>
    </row>
    <row r="4616" spans="41:41" ht="12.75" x14ac:dyDescent="0.2">
      <c r="AO4616" s="7"/>
    </row>
    <row r="4617" spans="41:41" ht="12.75" x14ac:dyDescent="0.2">
      <c r="AO4617" s="7"/>
    </row>
    <row r="4618" spans="41:41" ht="12.75" x14ac:dyDescent="0.2">
      <c r="AO4618" s="7"/>
    </row>
    <row r="4619" spans="41:41" ht="12.75" x14ac:dyDescent="0.2">
      <c r="AO4619" s="7"/>
    </row>
    <row r="4620" spans="41:41" ht="12.75" x14ac:dyDescent="0.2">
      <c r="AO4620" s="7"/>
    </row>
    <row r="4621" spans="41:41" ht="12.75" x14ac:dyDescent="0.2">
      <c r="AO4621" s="7"/>
    </row>
    <row r="4622" spans="41:41" ht="12.75" x14ac:dyDescent="0.2">
      <c r="AO4622" s="7"/>
    </row>
    <row r="4623" spans="41:41" ht="12.75" x14ac:dyDescent="0.2">
      <c r="AO4623" s="7"/>
    </row>
    <row r="4624" spans="41:41" ht="12.75" x14ac:dyDescent="0.2">
      <c r="AO4624" s="7"/>
    </row>
    <row r="4625" spans="41:41" ht="12.75" x14ac:dyDescent="0.2">
      <c r="AO4625" s="7"/>
    </row>
    <row r="4626" spans="41:41" ht="12.75" x14ac:dyDescent="0.2">
      <c r="AO4626" s="7"/>
    </row>
    <row r="4627" spans="41:41" ht="12.75" x14ac:dyDescent="0.2">
      <c r="AO4627" s="7"/>
    </row>
    <row r="4628" spans="41:41" ht="12.75" x14ac:dyDescent="0.2">
      <c r="AO4628" s="7"/>
    </row>
    <row r="4629" spans="41:41" ht="12.75" x14ac:dyDescent="0.2">
      <c r="AO4629" s="7"/>
    </row>
    <row r="4630" spans="41:41" ht="12.75" x14ac:dyDescent="0.2">
      <c r="AO4630" s="7"/>
    </row>
    <row r="4631" spans="41:41" ht="12.75" x14ac:dyDescent="0.2">
      <c r="AO4631" s="7"/>
    </row>
    <row r="4632" spans="41:41" ht="12.75" x14ac:dyDescent="0.2">
      <c r="AO4632" s="7"/>
    </row>
    <row r="4633" spans="41:41" ht="12.75" x14ac:dyDescent="0.2">
      <c r="AO4633" s="7"/>
    </row>
    <row r="4634" spans="41:41" ht="12.75" x14ac:dyDescent="0.2">
      <c r="AO4634" s="7"/>
    </row>
    <row r="4635" spans="41:41" ht="12.75" x14ac:dyDescent="0.2">
      <c r="AO4635" s="7"/>
    </row>
    <row r="4636" spans="41:41" ht="12.75" x14ac:dyDescent="0.2">
      <c r="AO4636" s="7"/>
    </row>
    <row r="4637" spans="41:41" ht="12.75" x14ac:dyDescent="0.2">
      <c r="AO4637" s="7"/>
    </row>
    <row r="4638" spans="41:41" ht="12.75" x14ac:dyDescent="0.2">
      <c r="AO4638" s="7"/>
    </row>
    <row r="4639" spans="41:41" ht="12.75" x14ac:dyDescent="0.2">
      <c r="AO4639" s="7"/>
    </row>
    <row r="4640" spans="41:41" ht="12.75" x14ac:dyDescent="0.2">
      <c r="AO4640" s="7"/>
    </row>
    <row r="4641" spans="41:41" ht="12.75" x14ac:dyDescent="0.2">
      <c r="AO4641" s="7"/>
    </row>
    <row r="4642" spans="41:41" ht="12.75" x14ac:dyDescent="0.2">
      <c r="AO4642" s="7"/>
    </row>
    <row r="4643" spans="41:41" ht="12.75" x14ac:dyDescent="0.2">
      <c r="AO4643" s="7"/>
    </row>
    <row r="4644" spans="41:41" ht="12.75" x14ac:dyDescent="0.2">
      <c r="AO4644" s="7"/>
    </row>
    <row r="4645" spans="41:41" ht="12.75" x14ac:dyDescent="0.2">
      <c r="AO4645" s="7"/>
    </row>
    <row r="4646" spans="41:41" ht="12.75" x14ac:dyDescent="0.2">
      <c r="AO4646" s="7"/>
    </row>
    <row r="4647" spans="41:41" ht="12.75" x14ac:dyDescent="0.2">
      <c r="AO4647" s="7"/>
    </row>
    <row r="4648" spans="41:41" ht="12.75" x14ac:dyDescent="0.2">
      <c r="AO4648" s="7"/>
    </row>
    <row r="4649" spans="41:41" ht="12.75" x14ac:dyDescent="0.2">
      <c r="AO4649" s="7"/>
    </row>
    <row r="4650" spans="41:41" ht="12.75" x14ac:dyDescent="0.2">
      <c r="AO4650" s="7"/>
    </row>
    <row r="4651" spans="41:41" ht="12.75" x14ac:dyDescent="0.2">
      <c r="AO4651" s="7"/>
    </row>
    <row r="4652" spans="41:41" ht="12.75" x14ac:dyDescent="0.2">
      <c r="AO4652" s="7"/>
    </row>
    <row r="4653" spans="41:41" ht="12.75" x14ac:dyDescent="0.2">
      <c r="AO4653" s="7"/>
    </row>
    <row r="4654" spans="41:41" ht="12.75" x14ac:dyDescent="0.2">
      <c r="AO4654" s="7"/>
    </row>
    <row r="4655" spans="41:41" ht="12.75" x14ac:dyDescent="0.2">
      <c r="AO4655" s="7"/>
    </row>
    <row r="4656" spans="41:41" ht="12.75" x14ac:dyDescent="0.2">
      <c r="AO4656" s="7"/>
    </row>
    <row r="4657" spans="41:41" ht="12.75" x14ac:dyDescent="0.2">
      <c r="AO4657" s="7"/>
    </row>
    <row r="4658" spans="41:41" ht="12.75" x14ac:dyDescent="0.2">
      <c r="AO4658" s="7"/>
    </row>
    <row r="4659" spans="41:41" ht="12.75" x14ac:dyDescent="0.2">
      <c r="AO4659" s="7"/>
    </row>
    <row r="4660" spans="41:41" ht="12.75" x14ac:dyDescent="0.2">
      <c r="AO4660" s="7"/>
    </row>
    <row r="4661" spans="41:41" ht="12.75" x14ac:dyDescent="0.2">
      <c r="AO4661" s="7"/>
    </row>
    <row r="4662" spans="41:41" ht="12.75" x14ac:dyDescent="0.2">
      <c r="AO4662" s="7"/>
    </row>
    <row r="4663" spans="41:41" ht="12.75" x14ac:dyDescent="0.2">
      <c r="AO4663" s="7"/>
    </row>
    <row r="4664" spans="41:41" ht="12.75" x14ac:dyDescent="0.2">
      <c r="AO4664" s="7"/>
    </row>
    <row r="4665" spans="41:41" ht="12.75" x14ac:dyDescent="0.2">
      <c r="AO4665" s="7"/>
    </row>
    <row r="4666" spans="41:41" ht="12.75" x14ac:dyDescent="0.2">
      <c r="AO4666" s="7"/>
    </row>
    <row r="4667" spans="41:41" ht="12.75" x14ac:dyDescent="0.2">
      <c r="AO4667" s="7"/>
    </row>
    <row r="4668" spans="41:41" ht="12.75" x14ac:dyDescent="0.2">
      <c r="AO4668" s="7"/>
    </row>
    <row r="4669" spans="41:41" ht="12.75" x14ac:dyDescent="0.2">
      <c r="AO4669" s="7"/>
    </row>
    <row r="4670" spans="41:41" ht="12.75" x14ac:dyDescent="0.2">
      <c r="AO4670" s="7"/>
    </row>
    <row r="4671" spans="41:41" ht="12.75" x14ac:dyDescent="0.2">
      <c r="AO4671" s="7"/>
    </row>
    <row r="4672" spans="41:41" ht="12.75" x14ac:dyDescent="0.2">
      <c r="AO4672" s="7"/>
    </row>
    <row r="4673" spans="41:41" ht="12.75" x14ac:dyDescent="0.2">
      <c r="AO4673" s="7"/>
    </row>
    <row r="4674" spans="41:41" ht="12.75" x14ac:dyDescent="0.2">
      <c r="AO4674" s="7"/>
    </row>
    <row r="4675" spans="41:41" ht="12.75" x14ac:dyDescent="0.2">
      <c r="AO4675" s="7"/>
    </row>
    <row r="4676" spans="41:41" ht="12.75" x14ac:dyDescent="0.2">
      <c r="AO4676" s="7"/>
    </row>
    <row r="4677" spans="41:41" ht="12.75" x14ac:dyDescent="0.2">
      <c r="AO4677" s="7"/>
    </row>
    <row r="4678" spans="41:41" ht="12.75" x14ac:dyDescent="0.2">
      <c r="AO4678" s="7"/>
    </row>
    <row r="4679" spans="41:41" ht="12.75" x14ac:dyDescent="0.2">
      <c r="AO4679" s="7"/>
    </row>
    <row r="4680" spans="41:41" ht="12.75" x14ac:dyDescent="0.2">
      <c r="AO4680" s="7"/>
    </row>
    <row r="4681" spans="41:41" ht="12.75" x14ac:dyDescent="0.2">
      <c r="AO4681" s="7"/>
    </row>
    <row r="4682" spans="41:41" ht="12.75" x14ac:dyDescent="0.2">
      <c r="AO4682" s="7"/>
    </row>
    <row r="4683" spans="41:41" ht="12.75" x14ac:dyDescent="0.2">
      <c r="AO4683" s="7"/>
    </row>
    <row r="4684" spans="41:41" ht="12.75" x14ac:dyDescent="0.2">
      <c r="AO4684" s="7"/>
    </row>
    <row r="4685" spans="41:41" ht="12.75" x14ac:dyDescent="0.2">
      <c r="AO4685" s="7"/>
    </row>
    <row r="4686" spans="41:41" ht="12.75" x14ac:dyDescent="0.2">
      <c r="AO4686" s="7"/>
    </row>
    <row r="4687" spans="41:41" ht="12.75" x14ac:dyDescent="0.2">
      <c r="AO4687" s="7"/>
    </row>
    <row r="4688" spans="41:41" ht="12.75" x14ac:dyDescent="0.2">
      <c r="AO4688" s="7"/>
    </row>
    <row r="4689" spans="41:41" ht="12.75" x14ac:dyDescent="0.2">
      <c r="AO4689" s="7"/>
    </row>
    <row r="4690" spans="41:41" ht="12.75" x14ac:dyDescent="0.2">
      <c r="AO4690" s="7"/>
    </row>
    <row r="4691" spans="41:41" ht="12.75" x14ac:dyDescent="0.2">
      <c r="AO4691" s="7"/>
    </row>
    <row r="4692" spans="41:41" ht="12.75" x14ac:dyDescent="0.2">
      <c r="AO4692" s="7"/>
    </row>
    <row r="4693" spans="41:41" ht="12.75" x14ac:dyDescent="0.2">
      <c r="AO4693" s="7"/>
    </row>
    <row r="4694" spans="41:41" ht="12.75" x14ac:dyDescent="0.2">
      <c r="AO4694" s="7"/>
    </row>
    <row r="4695" spans="41:41" ht="12.75" x14ac:dyDescent="0.2">
      <c r="AO4695" s="7"/>
    </row>
    <row r="4696" spans="41:41" ht="12.75" x14ac:dyDescent="0.2">
      <c r="AO4696" s="7"/>
    </row>
    <row r="4697" spans="41:41" ht="12.75" x14ac:dyDescent="0.2">
      <c r="AO4697" s="7"/>
    </row>
    <row r="4698" spans="41:41" ht="12.75" x14ac:dyDescent="0.2">
      <c r="AO4698" s="7"/>
    </row>
    <row r="4699" spans="41:41" ht="12.75" x14ac:dyDescent="0.2">
      <c r="AO4699" s="7"/>
    </row>
    <row r="4700" spans="41:41" ht="12.75" x14ac:dyDescent="0.2">
      <c r="AO4700" s="7"/>
    </row>
    <row r="4701" spans="41:41" ht="12.75" x14ac:dyDescent="0.2">
      <c r="AO4701" s="7"/>
    </row>
    <row r="4702" spans="41:41" ht="12.75" x14ac:dyDescent="0.2">
      <c r="AO4702" s="7"/>
    </row>
    <row r="4703" spans="41:41" ht="12.75" x14ac:dyDescent="0.2">
      <c r="AO4703" s="7"/>
    </row>
    <row r="4704" spans="41:41" ht="12.75" x14ac:dyDescent="0.2">
      <c r="AO4704" s="7"/>
    </row>
    <row r="4705" spans="41:41" ht="12.75" x14ac:dyDescent="0.2">
      <c r="AO4705" s="7"/>
    </row>
    <row r="4706" spans="41:41" ht="12.75" x14ac:dyDescent="0.2">
      <c r="AO4706" s="7"/>
    </row>
    <row r="4707" spans="41:41" ht="12.75" x14ac:dyDescent="0.2">
      <c r="AO4707" s="7"/>
    </row>
    <row r="4708" spans="41:41" ht="12.75" x14ac:dyDescent="0.2">
      <c r="AO4708" s="7"/>
    </row>
    <row r="4709" spans="41:41" ht="12.75" x14ac:dyDescent="0.2">
      <c r="AO4709" s="7"/>
    </row>
    <row r="4710" spans="41:41" ht="12.75" x14ac:dyDescent="0.2">
      <c r="AO4710" s="7"/>
    </row>
    <row r="4711" spans="41:41" ht="12.75" x14ac:dyDescent="0.2">
      <c r="AO4711" s="7"/>
    </row>
    <row r="4712" spans="41:41" ht="12.75" x14ac:dyDescent="0.2">
      <c r="AO4712" s="7"/>
    </row>
    <row r="4713" spans="41:41" ht="12.75" x14ac:dyDescent="0.2">
      <c r="AO4713" s="7"/>
    </row>
    <row r="4714" spans="41:41" ht="12.75" x14ac:dyDescent="0.2">
      <c r="AO4714" s="7"/>
    </row>
    <row r="4715" spans="41:41" ht="12.75" x14ac:dyDescent="0.2">
      <c r="AO4715" s="7"/>
    </row>
    <row r="4716" spans="41:41" ht="12.75" x14ac:dyDescent="0.2">
      <c r="AO4716" s="7"/>
    </row>
    <row r="4717" spans="41:41" ht="12.75" x14ac:dyDescent="0.2">
      <c r="AO4717" s="7"/>
    </row>
    <row r="4718" spans="41:41" ht="12.75" x14ac:dyDescent="0.2">
      <c r="AO4718" s="7"/>
    </row>
    <row r="4719" spans="41:41" ht="12.75" x14ac:dyDescent="0.2">
      <c r="AO4719" s="7"/>
    </row>
    <row r="4720" spans="41:41" ht="12.75" x14ac:dyDescent="0.2">
      <c r="AO4720" s="7"/>
    </row>
    <row r="4721" spans="41:41" ht="12.75" x14ac:dyDescent="0.2">
      <c r="AO4721" s="7"/>
    </row>
    <row r="4722" spans="41:41" ht="12.75" x14ac:dyDescent="0.2">
      <c r="AO4722" s="7"/>
    </row>
    <row r="4723" spans="41:41" ht="12.75" x14ac:dyDescent="0.2">
      <c r="AO4723" s="7"/>
    </row>
    <row r="4724" spans="41:41" ht="12.75" x14ac:dyDescent="0.2">
      <c r="AO4724" s="7"/>
    </row>
    <row r="4725" spans="41:41" ht="12.75" x14ac:dyDescent="0.2">
      <c r="AO4725" s="7"/>
    </row>
    <row r="4726" spans="41:41" ht="12.75" x14ac:dyDescent="0.2">
      <c r="AO4726" s="7"/>
    </row>
    <row r="4727" spans="41:41" ht="12.75" x14ac:dyDescent="0.2">
      <c r="AO4727" s="7"/>
    </row>
    <row r="4728" spans="41:41" ht="12.75" x14ac:dyDescent="0.2">
      <c r="AO4728" s="7"/>
    </row>
    <row r="4729" spans="41:41" ht="12.75" x14ac:dyDescent="0.2">
      <c r="AO4729" s="7"/>
    </row>
    <row r="4730" spans="41:41" ht="12.75" x14ac:dyDescent="0.2">
      <c r="AO4730" s="7"/>
    </row>
    <row r="4731" spans="41:41" ht="12.75" x14ac:dyDescent="0.2">
      <c r="AO4731" s="7"/>
    </row>
    <row r="4732" spans="41:41" ht="12.75" x14ac:dyDescent="0.2">
      <c r="AO4732" s="7"/>
    </row>
    <row r="4733" spans="41:41" ht="12.75" x14ac:dyDescent="0.2">
      <c r="AO4733" s="7"/>
    </row>
    <row r="4734" spans="41:41" ht="12.75" x14ac:dyDescent="0.2">
      <c r="AO4734" s="7"/>
    </row>
    <row r="4735" spans="41:41" ht="12.75" x14ac:dyDescent="0.2">
      <c r="AO4735" s="7"/>
    </row>
    <row r="4736" spans="41:41" ht="12.75" x14ac:dyDescent="0.2">
      <c r="AO4736" s="7"/>
    </row>
    <row r="4737" spans="41:41" ht="12.75" x14ac:dyDescent="0.2">
      <c r="AO4737" s="7"/>
    </row>
    <row r="4738" spans="41:41" ht="12.75" x14ac:dyDescent="0.2">
      <c r="AO4738" s="7"/>
    </row>
    <row r="4739" spans="41:41" ht="12.75" x14ac:dyDescent="0.2">
      <c r="AO4739" s="7"/>
    </row>
    <row r="4740" spans="41:41" ht="12.75" x14ac:dyDescent="0.2">
      <c r="AO4740" s="7"/>
    </row>
    <row r="4741" spans="41:41" ht="12.75" x14ac:dyDescent="0.2">
      <c r="AO4741" s="7"/>
    </row>
    <row r="4742" spans="41:41" ht="12.75" x14ac:dyDescent="0.2">
      <c r="AO4742" s="7"/>
    </row>
    <row r="4743" spans="41:41" ht="12.75" x14ac:dyDescent="0.2">
      <c r="AO4743" s="7"/>
    </row>
    <row r="4744" spans="41:41" ht="12.75" x14ac:dyDescent="0.2">
      <c r="AO4744" s="7"/>
    </row>
    <row r="4745" spans="41:41" ht="12.75" x14ac:dyDescent="0.2">
      <c r="AO4745" s="7"/>
    </row>
    <row r="4746" spans="41:41" ht="12.75" x14ac:dyDescent="0.2">
      <c r="AO4746" s="7"/>
    </row>
    <row r="4747" spans="41:41" ht="12.75" x14ac:dyDescent="0.2">
      <c r="AO4747" s="7"/>
    </row>
    <row r="4748" spans="41:41" ht="12.75" x14ac:dyDescent="0.2">
      <c r="AO4748" s="7"/>
    </row>
    <row r="4749" spans="41:41" ht="12.75" x14ac:dyDescent="0.2">
      <c r="AO4749" s="7"/>
    </row>
    <row r="4750" spans="41:41" ht="12.75" x14ac:dyDescent="0.2">
      <c r="AO4750" s="7"/>
    </row>
    <row r="4751" spans="41:41" ht="12.75" x14ac:dyDescent="0.2">
      <c r="AO4751" s="7"/>
    </row>
    <row r="4752" spans="41:41" ht="12.75" x14ac:dyDescent="0.2">
      <c r="AO4752" s="7"/>
    </row>
    <row r="4753" spans="41:41" ht="12.75" x14ac:dyDescent="0.2">
      <c r="AO4753" s="7"/>
    </row>
    <row r="4754" spans="41:41" ht="12.75" x14ac:dyDescent="0.2">
      <c r="AO4754" s="7"/>
    </row>
    <row r="4755" spans="41:41" ht="12.75" x14ac:dyDescent="0.2">
      <c r="AO4755" s="7"/>
    </row>
    <row r="4756" spans="41:41" ht="12.75" x14ac:dyDescent="0.2">
      <c r="AO4756" s="7"/>
    </row>
    <row r="4757" spans="41:41" ht="12.75" x14ac:dyDescent="0.2">
      <c r="AO4757" s="7"/>
    </row>
    <row r="4758" spans="41:41" ht="12.75" x14ac:dyDescent="0.2">
      <c r="AO4758" s="7"/>
    </row>
    <row r="4759" spans="41:41" ht="12.75" x14ac:dyDescent="0.2">
      <c r="AO4759" s="7"/>
    </row>
    <row r="4760" spans="41:41" ht="12.75" x14ac:dyDescent="0.2">
      <c r="AO4760" s="7"/>
    </row>
    <row r="4761" spans="41:41" ht="12.75" x14ac:dyDescent="0.2">
      <c r="AO4761" s="7"/>
    </row>
    <row r="4762" spans="41:41" ht="12.75" x14ac:dyDescent="0.2">
      <c r="AO4762" s="7"/>
    </row>
    <row r="4763" spans="41:41" ht="12.75" x14ac:dyDescent="0.2">
      <c r="AO4763" s="7"/>
    </row>
    <row r="4764" spans="41:41" ht="12.75" x14ac:dyDescent="0.2">
      <c r="AO4764" s="7"/>
    </row>
    <row r="4765" spans="41:41" ht="12.75" x14ac:dyDescent="0.2">
      <c r="AO4765" s="7"/>
    </row>
    <row r="4766" spans="41:41" ht="12.75" x14ac:dyDescent="0.2">
      <c r="AO4766" s="7"/>
    </row>
    <row r="4767" spans="41:41" ht="12.75" x14ac:dyDescent="0.2">
      <c r="AO4767" s="7"/>
    </row>
    <row r="4768" spans="41:41" ht="12.75" x14ac:dyDescent="0.2">
      <c r="AO4768" s="7"/>
    </row>
    <row r="4769" spans="41:41" ht="12.75" x14ac:dyDescent="0.2">
      <c r="AO4769" s="7"/>
    </row>
    <row r="4770" spans="41:41" ht="12.75" x14ac:dyDescent="0.2">
      <c r="AO4770" s="7"/>
    </row>
    <row r="4771" spans="41:41" ht="12.75" x14ac:dyDescent="0.2">
      <c r="AO4771" s="7"/>
    </row>
    <row r="4772" spans="41:41" ht="12.75" x14ac:dyDescent="0.2">
      <c r="AO4772" s="7"/>
    </row>
    <row r="4773" spans="41:41" ht="12.75" x14ac:dyDescent="0.2">
      <c r="AO4773" s="7"/>
    </row>
    <row r="4774" spans="41:41" ht="12.75" x14ac:dyDescent="0.2">
      <c r="AO4774" s="7"/>
    </row>
    <row r="4775" spans="41:41" ht="12.75" x14ac:dyDescent="0.2">
      <c r="AO4775" s="7"/>
    </row>
    <row r="4776" spans="41:41" ht="12.75" x14ac:dyDescent="0.2">
      <c r="AO4776" s="7"/>
    </row>
    <row r="4777" spans="41:41" ht="12.75" x14ac:dyDescent="0.2">
      <c r="AO4777" s="7"/>
    </row>
    <row r="4778" spans="41:41" ht="12.75" x14ac:dyDescent="0.2">
      <c r="AO4778" s="7"/>
    </row>
    <row r="4779" spans="41:41" ht="12.75" x14ac:dyDescent="0.2">
      <c r="AO4779" s="7"/>
    </row>
    <row r="4780" spans="41:41" ht="12.75" x14ac:dyDescent="0.2">
      <c r="AO4780" s="7"/>
    </row>
    <row r="4781" spans="41:41" ht="12.75" x14ac:dyDescent="0.2">
      <c r="AO4781" s="7"/>
    </row>
    <row r="4782" spans="41:41" ht="12.75" x14ac:dyDescent="0.2">
      <c r="AO4782" s="7"/>
    </row>
    <row r="4783" spans="41:41" ht="12.75" x14ac:dyDescent="0.2">
      <c r="AO4783" s="7"/>
    </row>
    <row r="4784" spans="41:41" ht="12.75" x14ac:dyDescent="0.2">
      <c r="AO4784" s="7"/>
    </row>
    <row r="4785" spans="41:41" ht="12.75" x14ac:dyDescent="0.2">
      <c r="AO4785" s="7"/>
    </row>
    <row r="4786" spans="41:41" ht="12.75" x14ac:dyDescent="0.2">
      <c r="AO4786" s="7"/>
    </row>
    <row r="4787" spans="41:41" ht="12.75" x14ac:dyDescent="0.2">
      <c r="AO4787" s="7"/>
    </row>
    <row r="4788" spans="41:41" ht="12.75" x14ac:dyDescent="0.2">
      <c r="AO4788" s="7"/>
    </row>
    <row r="4789" spans="41:41" ht="12.75" x14ac:dyDescent="0.2">
      <c r="AO4789" s="7"/>
    </row>
    <row r="4790" spans="41:41" ht="12.75" x14ac:dyDescent="0.2">
      <c r="AO4790" s="7"/>
    </row>
    <row r="4791" spans="41:41" ht="12.75" x14ac:dyDescent="0.2">
      <c r="AO4791" s="7"/>
    </row>
    <row r="4792" spans="41:41" ht="12.75" x14ac:dyDescent="0.2">
      <c r="AO4792" s="7"/>
    </row>
    <row r="4793" spans="41:41" ht="12.75" x14ac:dyDescent="0.2">
      <c r="AO4793" s="7"/>
    </row>
    <row r="4794" spans="41:41" ht="12.75" x14ac:dyDescent="0.2">
      <c r="AO4794" s="7"/>
    </row>
    <row r="4795" spans="41:41" ht="12.75" x14ac:dyDescent="0.2">
      <c r="AO4795" s="7"/>
    </row>
    <row r="4796" spans="41:41" ht="12.75" x14ac:dyDescent="0.2">
      <c r="AO4796" s="7"/>
    </row>
    <row r="4797" spans="41:41" ht="12.75" x14ac:dyDescent="0.2">
      <c r="AO4797" s="7"/>
    </row>
    <row r="4798" spans="41:41" ht="12.75" x14ac:dyDescent="0.2">
      <c r="AO4798" s="7"/>
    </row>
    <row r="4799" spans="41:41" ht="12.75" x14ac:dyDescent="0.2">
      <c r="AO4799" s="7"/>
    </row>
    <row r="4800" spans="41:41" ht="12.75" x14ac:dyDescent="0.2">
      <c r="AO4800" s="7"/>
    </row>
    <row r="4801" spans="41:41" ht="12.75" x14ac:dyDescent="0.2">
      <c r="AO4801" s="7"/>
    </row>
    <row r="4802" spans="41:41" ht="12.75" x14ac:dyDescent="0.2">
      <c r="AO4802" s="7"/>
    </row>
    <row r="4803" spans="41:41" ht="12.75" x14ac:dyDescent="0.2">
      <c r="AO4803" s="7"/>
    </row>
    <row r="4804" spans="41:41" ht="12.75" x14ac:dyDescent="0.2">
      <c r="AO4804" s="7"/>
    </row>
    <row r="4805" spans="41:41" ht="12.75" x14ac:dyDescent="0.2">
      <c r="AO4805" s="7"/>
    </row>
    <row r="4806" spans="41:41" ht="12.75" x14ac:dyDescent="0.2">
      <c r="AO4806" s="7"/>
    </row>
    <row r="4807" spans="41:41" ht="12.75" x14ac:dyDescent="0.2">
      <c r="AO4807" s="7"/>
    </row>
    <row r="4808" spans="41:41" ht="12.75" x14ac:dyDescent="0.2">
      <c r="AO4808" s="7"/>
    </row>
    <row r="4809" spans="41:41" ht="12.75" x14ac:dyDescent="0.2">
      <c r="AO4809" s="7"/>
    </row>
    <row r="4810" spans="41:41" ht="12.75" x14ac:dyDescent="0.2">
      <c r="AO4810" s="7"/>
    </row>
    <row r="4811" spans="41:41" ht="12.75" x14ac:dyDescent="0.2">
      <c r="AO4811" s="7"/>
    </row>
    <row r="4812" spans="41:41" ht="12.75" x14ac:dyDescent="0.2">
      <c r="AO4812" s="7"/>
    </row>
    <row r="4813" spans="41:41" ht="12.75" x14ac:dyDescent="0.2">
      <c r="AO4813" s="7"/>
    </row>
    <row r="4814" spans="41:41" ht="12.75" x14ac:dyDescent="0.2">
      <c r="AO4814" s="7"/>
    </row>
    <row r="4815" spans="41:41" ht="12.75" x14ac:dyDescent="0.2">
      <c r="AO4815" s="7"/>
    </row>
    <row r="4816" spans="41:41" ht="12.75" x14ac:dyDescent="0.2">
      <c r="AO4816" s="7"/>
    </row>
    <row r="4817" spans="41:41" ht="12.75" x14ac:dyDescent="0.2">
      <c r="AO4817" s="7"/>
    </row>
    <row r="4818" spans="41:41" ht="12.75" x14ac:dyDescent="0.2">
      <c r="AO4818" s="7"/>
    </row>
    <row r="4819" spans="41:41" ht="12.75" x14ac:dyDescent="0.2">
      <c r="AO4819" s="7"/>
    </row>
    <row r="4820" spans="41:41" ht="12.75" x14ac:dyDescent="0.2">
      <c r="AO4820" s="7"/>
    </row>
    <row r="4821" spans="41:41" ht="12.75" x14ac:dyDescent="0.2">
      <c r="AO4821" s="7"/>
    </row>
    <row r="4822" spans="41:41" ht="12.75" x14ac:dyDescent="0.2">
      <c r="AO4822" s="7"/>
    </row>
    <row r="4823" spans="41:41" ht="12.75" x14ac:dyDescent="0.2">
      <c r="AO4823" s="7"/>
    </row>
    <row r="4824" spans="41:41" ht="12.75" x14ac:dyDescent="0.2">
      <c r="AO4824" s="7"/>
    </row>
    <row r="4825" spans="41:41" ht="12.75" x14ac:dyDescent="0.2">
      <c r="AO4825" s="7"/>
    </row>
    <row r="4826" spans="41:41" ht="12.75" x14ac:dyDescent="0.2">
      <c r="AO4826" s="7"/>
    </row>
    <row r="4827" spans="41:41" ht="12.75" x14ac:dyDescent="0.2">
      <c r="AO4827" s="7"/>
    </row>
    <row r="4828" spans="41:41" ht="12.75" x14ac:dyDescent="0.2">
      <c r="AO4828" s="7"/>
    </row>
    <row r="4829" spans="41:41" ht="12.75" x14ac:dyDescent="0.2">
      <c r="AO4829" s="7"/>
    </row>
    <row r="4830" spans="41:41" ht="12.75" x14ac:dyDescent="0.2">
      <c r="AO4830" s="7"/>
    </row>
    <row r="4831" spans="41:41" ht="12.75" x14ac:dyDescent="0.2">
      <c r="AO4831" s="7"/>
    </row>
    <row r="4832" spans="41:41" ht="12.75" x14ac:dyDescent="0.2">
      <c r="AO4832" s="7"/>
    </row>
    <row r="4833" spans="41:41" ht="12.75" x14ac:dyDescent="0.2">
      <c r="AO4833" s="7"/>
    </row>
    <row r="4834" spans="41:41" ht="12.75" x14ac:dyDescent="0.2">
      <c r="AO4834" s="7"/>
    </row>
    <row r="4835" spans="41:41" ht="12.75" x14ac:dyDescent="0.2">
      <c r="AO4835" s="7"/>
    </row>
    <row r="4836" spans="41:41" ht="12.75" x14ac:dyDescent="0.2">
      <c r="AO4836" s="7"/>
    </row>
    <row r="4837" spans="41:41" ht="12.75" x14ac:dyDescent="0.2">
      <c r="AO4837" s="7"/>
    </row>
    <row r="4838" spans="41:41" ht="12.75" x14ac:dyDescent="0.2">
      <c r="AO4838" s="7"/>
    </row>
    <row r="4839" spans="41:41" ht="12.75" x14ac:dyDescent="0.2">
      <c r="AO4839" s="7"/>
    </row>
    <row r="4840" spans="41:41" ht="12.75" x14ac:dyDescent="0.2">
      <c r="AO4840" s="7"/>
    </row>
    <row r="4841" spans="41:41" ht="12.75" x14ac:dyDescent="0.2">
      <c r="AO4841" s="7"/>
    </row>
    <row r="4842" spans="41:41" ht="12.75" x14ac:dyDescent="0.2">
      <c r="AO4842" s="7"/>
    </row>
    <row r="4843" spans="41:41" ht="12.75" x14ac:dyDescent="0.2">
      <c r="AO4843" s="7"/>
    </row>
    <row r="4844" spans="41:41" ht="12.75" x14ac:dyDescent="0.2">
      <c r="AO4844" s="7"/>
    </row>
    <row r="4845" spans="41:41" ht="12.75" x14ac:dyDescent="0.2">
      <c r="AO4845" s="7"/>
    </row>
    <row r="4846" spans="41:41" ht="12.75" x14ac:dyDescent="0.2">
      <c r="AO4846" s="7"/>
    </row>
    <row r="4847" spans="41:41" ht="12.75" x14ac:dyDescent="0.2">
      <c r="AO4847" s="7"/>
    </row>
    <row r="4848" spans="41:41" ht="12.75" x14ac:dyDescent="0.2">
      <c r="AO4848" s="7"/>
    </row>
    <row r="4849" spans="41:41" ht="12.75" x14ac:dyDescent="0.2">
      <c r="AO4849" s="7"/>
    </row>
    <row r="4850" spans="41:41" ht="12.75" x14ac:dyDescent="0.2">
      <c r="AO4850" s="7"/>
    </row>
    <row r="4851" spans="41:41" ht="12.75" x14ac:dyDescent="0.2">
      <c r="AO4851" s="7"/>
    </row>
    <row r="4852" spans="41:41" ht="12.75" x14ac:dyDescent="0.2">
      <c r="AO4852" s="7"/>
    </row>
    <row r="4853" spans="41:41" ht="12.75" x14ac:dyDescent="0.2">
      <c r="AO4853" s="7"/>
    </row>
    <row r="4854" spans="41:41" ht="12.75" x14ac:dyDescent="0.2">
      <c r="AO4854" s="7"/>
    </row>
    <row r="4855" spans="41:41" ht="12.75" x14ac:dyDescent="0.2">
      <c r="AO4855" s="7"/>
    </row>
    <row r="4856" spans="41:41" ht="12.75" x14ac:dyDescent="0.2">
      <c r="AO4856" s="7"/>
    </row>
    <row r="4857" spans="41:41" ht="12.75" x14ac:dyDescent="0.2">
      <c r="AO4857" s="7"/>
    </row>
    <row r="4858" spans="41:41" ht="12.75" x14ac:dyDescent="0.2">
      <c r="AO4858" s="7"/>
    </row>
    <row r="4859" spans="41:41" ht="12.75" x14ac:dyDescent="0.2">
      <c r="AO4859" s="7"/>
    </row>
    <row r="4860" spans="41:41" ht="12.75" x14ac:dyDescent="0.2">
      <c r="AO4860" s="7"/>
    </row>
    <row r="4861" spans="41:41" ht="12.75" x14ac:dyDescent="0.2">
      <c r="AO4861" s="7"/>
    </row>
    <row r="4862" spans="41:41" ht="12.75" x14ac:dyDescent="0.2">
      <c r="AO4862" s="7"/>
    </row>
    <row r="4863" spans="41:41" ht="12.75" x14ac:dyDescent="0.2">
      <c r="AO4863" s="7"/>
    </row>
    <row r="4864" spans="41:41" ht="12.75" x14ac:dyDescent="0.2">
      <c r="AO4864" s="7"/>
    </row>
    <row r="4865" spans="41:41" ht="12.75" x14ac:dyDescent="0.2">
      <c r="AO4865" s="7"/>
    </row>
    <row r="4866" spans="41:41" ht="12.75" x14ac:dyDescent="0.2">
      <c r="AO4866" s="7"/>
    </row>
    <row r="4867" spans="41:41" ht="12.75" x14ac:dyDescent="0.2">
      <c r="AO4867" s="7"/>
    </row>
    <row r="4868" spans="41:41" ht="12.75" x14ac:dyDescent="0.2">
      <c r="AO4868" s="7"/>
    </row>
    <row r="4869" spans="41:41" ht="12.75" x14ac:dyDescent="0.2">
      <c r="AO4869" s="7"/>
    </row>
    <row r="4870" spans="41:41" ht="12.75" x14ac:dyDescent="0.2">
      <c r="AO4870" s="7"/>
    </row>
    <row r="4871" spans="41:41" ht="12.75" x14ac:dyDescent="0.2">
      <c r="AO4871" s="7"/>
    </row>
    <row r="4872" spans="41:41" ht="12.75" x14ac:dyDescent="0.2">
      <c r="AO4872" s="7"/>
    </row>
    <row r="4873" spans="41:41" ht="12.75" x14ac:dyDescent="0.2">
      <c r="AO4873" s="7"/>
    </row>
    <row r="4874" spans="41:41" ht="12.75" x14ac:dyDescent="0.2">
      <c r="AO4874" s="7"/>
    </row>
    <row r="4875" spans="41:41" ht="12.75" x14ac:dyDescent="0.2">
      <c r="AO4875" s="7"/>
    </row>
    <row r="4876" spans="41:41" ht="12.75" x14ac:dyDescent="0.2">
      <c r="AO4876" s="7"/>
    </row>
    <row r="4877" spans="41:41" ht="12.75" x14ac:dyDescent="0.2">
      <c r="AO4877" s="7"/>
    </row>
    <row r="4878" spans="41:41" ht="12.75" x14ac:dyDescent="0.2">
      <c r="AO4878" s="7"/>
    </row>
    <row r="4879" spans="41:41" ht="12.75" x14ac:dyDescent="0.2">
      <c r="AO4879" s="7"/>
    </row>
    <row r="4880" spans="41:41" ht="12.75" x14ac:dyDescent="0.2">
      <c r="AO4880" s="7"/>
    </row>
    <row r="4881" spans="41:41" ht="12.75" x14ac:dyDescent="0.2">
      <c r="AO4881" s="7"/>
    </row>
    <row r="4882" spans="41:41" ht="12.75" x14ac:dyDescent="0.2">
      <c r="AO4882" s="7"/>
    </row>
    <row r="4883" spans="41:41" ht="12.75" x14ac:dyDescent="0.2">
      <c r="AO4883" s="7"/>
    </row>
    <row r="4884" spans="41:41" ht="12.75" x14ac:dyDescent="0.2">
      <c r="AO4884" s="7"/>
    </row>
    <row r="4885" spans="41:41" ht="12.75" x14ac:dyDescent="0.2">
      <c r="AO4885" s="7"/>
    </row>
    <row r="4886" spans="41:41" ht="12.75" x14ac:dyDescent="0.2">
      <c r="AO4886" s="7"/>
    </row>
    <row r="4887" spans="41:41" ht="12.75" x14ac:dyDescent="0.2">
      <c r="AO4887" s="7"/>
    </row>
    <row r="4888" spans="41:41" ht="12.75" x14ac:dyDescent="0.2">
      <c r="AO4888" s="7"/>
    </row>
    <row r="4889" spans="41:41" ht="12.75" x14ac:dyDescent="0.2">
      <c r="AO4889" s="7"/>
    </row>
    <row r="4890" spans="41:41" ht="12.75" x14ac:dyDescent="0.2">
      <c r="AO4890" s="7"/>
    </row>
    <row r="4891" spans="41:41" ht="12.75" x14ac:dyDescent="0.2">
      <c r="AO4891" s="7"/>
    </row>
    <row r="4892" spans="41:41" ht="12.75" x14ac:dyDescent="0.2">
      <c r="AO4892" s="7"/>
    </row>
    <row r="4893" spans="41:41" ht="12.75" x14ac:dyDescent="0.2">
      <c r="AO4893" s="7"/>
    </row>
    <row r="4894" spans="41:41" ht="12.75" x14ac:dyDescent="0.2">
      <c r="AO4894" s="7"/>
    </row>
    <row r="4895" spans="41:41" ht="12.75" x14ac:dyDescent="0.2">
      <c r="AO4895" s="7"/>
    </row>
    <row r="4896" spans="41:41" ht="12.75" x14ac:dyDescent="0.2">
      <c r="AO4896" s="7"/>
    </row>
    <row r="4897" spans="41:41" ht="12.75" x14ac:dyDescent="0.2">
      <c r="AO4897" s="7"/>
    </row>
    <row r="4898" spans="41:41" ht="12.75" x14ac:dyDescent="0.2">
      <c r="AO4898" s="7"/>
    </row>
    <row r="4899" spans="41:41" ht="12.75" x14ac:dyDescent="0.2">
      <c r="AO4899" s="7"/>
    </row>
    <row r="4900" spans="41:41" ht="12.75" x14ac:dyDescent="0.2">
      <c r="AO4900" s="7"/>
    </row>
    <row r="4901" spans="41:41" ht="12.75" x14ac:dyDescent="0.2">
      <c r="AO4901" s="7"/>
    </row>
    <row r="4902" spans="41:41" ht="12.75" x14ac:dyDescent="0.2">
      <c r="AO4902" s="7"/>
    </row>
    <row r="4903" spans="41:41" ht="12.75" x14ac:dyDescent="0.2">
      <c r="AO4903" s="7"/>
    </row>
    <row r="4904" spans="41:41" ht="12.75" x14ac:dyDescent="0.2">
      <c r="AO4904" s="7"/>
    </row>
    <row r="4905" spans="41:41" ht="12.75" x14ac:dyDescent="0.2">
      <c r="AO4905" s="7"/>
    </row>
    <row r="4906" spans="41:41" ht="12.75" x14ac:dyDescent="0.2">
      <c r="AO4906" s="7"/>
    </row>
    <row r="4907" spans="41:41" ht="12.75" x14ac:dyDescent="0.2">
      <c r="AO4907" s="7"/>
    </row>
    <row r="4908" spans="41:41" ht="12.75" x14ac:dyDescent="0.2">
      <c r="AO4908" s="7"/>
    </row>
    <row r="4909" spans="41:41" ht="12.75" x14ac:dyDescent="0.2">
      <c r="AO4909" s="7"/>
    </row>
    <row r="4910" spans="41:41" ht="12.75" x14ac:dyDescent="0.2">
      <c r="AO4910" s="7"/>
    </row>
    <row r="4911" spans="41:41" ht="12.75" x14ac:dyDescent="0.2">
      <c r="AO4911" s="7"/>
    </row>
    <row r="4912" spans="41:41" ht="12.75" x14ac:dyDescent="0.2">
      <c r="AO4912" s="7"/>
    </row>
    <row r="4913" spans="41:41" ht="12.75" x14ac:dyDescent="0.2">
      <c r="AO4913" s="7"/>
    </row>
    <row r="4914" spans="41:41" ht="12.75" x14ac:dyDescent="0.2">
      <c r="AO4914" s="7"/>
    </row>
    <row r="4915" spans="41:41" ht="12.75" x14ac:dyDescent="0.2">
      <c r="AO4915" s="7"/>
    </row>
    <row r="4916" spans="41:41" ht="12.75" x14ac:dyDescent="0.2">
      <c r="AO4916" s="7"/>
    </row>
    <row r="4917" spans="41:41" ht="12.75" x14ac:dyDescent="0.2">
      <c r="AO4917" s="7"/>
    </row>
    <row r="4918" spans="41:41" ht="12.75" x14ac:dyDescent="0.2">
      <c r="AO4918" s="7"/>
    </row>
    <row r="4919" spans="41:41" ht="12.75" x14ac:dyDescent="0.2">
      <c r="AO4919" s="7"/>
    </row>
    <row r="4920" spans="41:41" ht="12.75" x14ac:dyDescent="0.2">
      <c r="AO4920" s="7"/>
    </row>
    <row r="4921" spans="41:41" ht="12.75" x14ac:dyDescent="0.2">
      <c r="AO4921" s="7"/>
    </row>
    <row r="4922" spans="41:41" ht="12.75" x14ac:dyDescent="0.2">
      <c r="AO4922" s="7"/>
    </row>
    <row r="4923" spans="41:41" ht="12.75" x14ac:dyDescent="0.2">
      <c r="AO4923" s="7"/>
    </row>
    <row r="4924" spans="41:41" ht="12.75" x14ac:dyDescent="0.2">
      <c r="AO4924" s="7"/>
    </row>
    <row r="4925" spans="41:41" ht="12.75" x14ac:dyDescent="0.2">
      <c r="AO4925" s="7"/>
    </row>
    <row r="4926" spans="41:41" ht="12.75" x14ac:dyDescent="0.2">
      <c r="AO4926" s="7"/>
    </row>
    <row r="4927" spans="41:41" ht="12.75" x14ac:dyDescent="0.2">
      <c r="AO4927" s="7"/>
    </row>
    <row r="4928" spans="41:41" ht="12.75" x14ac:dyDescent="0.2">
      <c r="AO4928" s="7"/>
    </row>
    <row r="4929" spans="41:41" ht="12.75" x14ac:dyDescent="0.2">
      <c r="AO4929" s="7"/>
    </row>
    <row r="4930" spans="41:41" ht="12.75" x14ac:dyDescent="0.2">
      <c r="AO4930" s="7"/>
    </row>
    <row r="4931" spans="41:41" ht="12.75" x14ac:dyDescent="0.2">
      <c r="AO4931" s="7"/>
    </row>
    <row r="4932" spans="41:41" ht="12.75" x14ac:dyDescent="0.2">
      <c r="AO4932" s="7"/>
    </row>
    <row r="4933" spans="41:41" ht="12.75" x14ac:dyDescent="0.2">
      <c r="AO4933" s="7"/>
    </row>
    <row r="4934" spans="41:41" ht="12.75" x14ac:dyDescent="0.2">
      <c r="AO4934" s="7"/>
    </row>
    <row r="4935" spans="41:41" ht="12.75" x14ac:dyDescent="0.2">
      <c r="AO4935" s="7"/>
    </row>
    <row r="4936" spans="41:41" ht="12.75" x14ac:dyDescent="0.2">
      <c r="AO4936" s="7"/>
    </row>
    <row r="4937" spans="41:41" ht="12.75" x14ac:dyDescent="0.2">
      <c r="AO4937" s="7"/>
    </row>
    <row r="4938" spans="41:41" ht="12.75" x14ac:dyDescent="0.2">
      <c r="AO4938" s="7"/>
    </row>
    <row r="4939" spans="41:41" ht="12.75" x14ac:dyDescent="0.2">
      <c r="AO4939" s="7"/>
    </row>
    <row r="4940" spans="41:41" ht="12.75" x14ac:dyDescent="0.2">
      <c r="AO4940" s="7"/>
    </row>
    <row r="4941" spans="41:41" ht="12.75" x14ac:dyDescent="0.2">
      <c r="AO4941" s="7"/>
    </row>
    <row r="4942" spans="41:41" ht="12.75" x14ac:dyDescent="0.2">
      <c r="AO4942" s="7"/>
    </row>
    <row r="4943" spans="41:41" ht="12.75" x14ac:dyDescent="0.2">
      <c r="AO4943" s="7"/>
    </row>
    <row r="4944" spans="41:41" ht="12.75" x14ac:dyDescent="0.2">
      <c r="AO4944" s="7"/>
    </row>
    <row r="4945" spans="41:41" ht="12.75" x14ac:dyDescent="0.2">
      <c r="AO4945" s="7"/>
    </row>
    <row r="4946" spans="41:41" ht="12.75" x14ac:dyDescent="0.2">
      <c r="AO4946" s="7"/>
    </row>
    <row r="4947" spans="41:41" ht="12.75" x14ac:dyDescent="0.2">
      <c r="AO4947" s="7"/>
    </row>
    <row r="4948" spans="41:41" ht="12.75" x14ac:dyDescent="0.2">
      <c r="AO4948" s="7"/>
    </row>
    <row r="4949" spans="41:41" ht="12.75" x14ac:dyDescent="0.2">
      <c r="AO4949" s="7"/>
    </row>
    <row r="4950" spans="41:41" ht="12.75" x14ac:dyDescent="0.2">
      <c r="AO4950" s="7"/>
    </row>
    <row r="4951" spans="41:41" ht="12.75" x14ac:dyDescent="0.2">
      <c r="AO4951" s="7"/>
    </row>
    <row r="4952" spans="41:41" ht="12.75" x14ac:dyDescent="0.2">
      <c r="AO4952" s="7"/>
    </row>
    <row r="4953" spans="41:41" ht="12.75" x14ac:dyDescent="0.2">
      <c r="AO4953" s="7"/>
    </row>
    <row r="4954" spans="41:41" ht="12.75" x14ac:dyDescent="0.2">
      <c r="AO4954" s="7"/>
    </row>
    <row r="4955" spans="41:41" ht="12.75" x14ac:dyDescent="0.2">
      <c r="AO4955" s="7"/>
    </row>
    <row r="4956" spans="41:41" ht="12.75" x14ac:dyDescent="0.2">
      <c r="AO4956" s="7"/>
    </row>
    <row r="4957" spans="41:41" ht="12.75" x14ac:dyDescent="0.2">
      <c r="AO4957" s="7"/>
    </row>
    <row r="4958" spans="41:41" ht="12.75" x14ac:dyDescent="0.2">
      <c r="AO4958" s="7"/>
    </row>
    <row r="4959" spans="41:41" ht="12.75" x14ac:dyDescent="0.2">
      <c r="AO4959" s="7"/>
    </row>
    <row r="4960" spans="41:41" ht="12.75" x14ac:dyDescent="0.2">
      <c r="AO4960" s="7"/>
    </row>
    <row r="4961" spans="41:41" ht="12.75" x14ac:dyDescent="0.2">
      <c r="AO4961" s="7"/>
    </row>
    <row r="4962" spans="41:41" ht="12.75" x14ac:dyDescent="0.2">
      <c r="AO4962" s="7"/>
    </row>
    <row r="4963" spans="41:41" ht="12.75" x14ac:dyDescent="0.2">
      <c r="AO4963" s="7"/>
    </row>
    <row r="4964" spans="41:41" ht="12.75" x14ac:dyDescent="0.2">
      <c r="AO4964" s="7"/>
    </row>
    <row r="4965" spans="41:41" ht="12.75" x14ac:dyDescent="0.2">
      <c r="AO4965" s="7"/>
    </row>
    <row r="4966" spans="41:41" ht="12.75" x14ac:dyDescent="0.2">
      <c r="AO4966" s="7"/>
    </row>
    <row r="4967" spans="41:41" ht="12.75" x14ac:dyDescent="0.2">
      <c r="AO4967" s="7"/>
    </row>
    <row r="4968" spans="41:41" ht="12.75" x14ac:dyDescent="0.2">
      <c r="AO4968" s="7"/>
    </row>
    <row r="4969" spans="41:41" ht="12.75" x14ac:dyDescent="0.2">
      <c r="AO4969" s="7"/>
    </row>
    <row r="4970" spans="41:41" ht="12.75" x14ac:dyDescent="0.2">
      <c r="AO4970" s="7"/>
    </row>
    <row r="4971" spans="41:41" ht="12.75" x14ac:dyDescent="0.2">
      <c r="AO4971" s="7"/>
    </row>
    <row r="4972" spans="41:41" ht="12.75" x14ac:dyDescent="0.2">
      <c r="AO4972" s="7"/>
    </row>
    <row r="4973" spans="41:41" ht="12.75" x14ac:dyDescent="0.2">
      <c r="AO4973" s="7"/>
    </row>
    <row r="4974" spans="41:41" ht="12.75" x14ac:dyDescent="0.2">
      <c r="AO4974" s="7"/>
    </row>
    <row r="4975" spans="41:41" ht="12.75" x14ac:dyDescent="0.2">
      <c r="AO4975" s="7"/>
    </row>
    <row r="4976" spans="41:41" ht="12.75" x14ac:dyDescent="0.2">
      <c r="AO4976" s="7"/>
    </row>
    <row r="4977" spans="41:41" ht="12.75" x14ac:dyDescent="0.2">
      <c r="AO4977" s="7"/>
    </row>
    <row r="4978" spans="41:41" ht="12.75" x14ac:dyDescent="0.2">
      <c r="AO4978" s="7"/>
    </row>
    <row r="4979" spans="41:41" ht="12.75" x14ac:dyDescent="0.2">
      <c r="AO4979" s="7"/>
    </row>
    <row r="4980" spans="41:41" ht="12.75" x14ac:dyDescent="0.2">
      <c r="AO4980" s="7"/>
    </row>
    <row r="4981" spans="41:41" ht="12.75" x14ac:dyDescent="0.2">
      <c r="AO4981" s="7"/>
    </row>
    <row r="4982" spans="41:41" ht="12.75" x14ac:dyDescent="0.2">
      <c r="AO4982" s="7"/>
    </row>
    <row r="4983" spans="41:41" ht="12.75" x14ac:dyDescent="0.2">
      <c r="AO4983" s="7"/>
    </row>
    <row r="4984" spans="41:41" ht="12.75" x14ac:dyDescent="0.2">
      <c r="AO4984" s="7"/>
    </row>
    <row r="4985" spans="41:41" ht="12.75" x14ac:dyDescent="0.2">
      <c r="AO4985" s="7"/>
    </row>
    <row r="4986" spans="41:41" ht="12.75" x14ac:dyDescent="0.2">
      <c r="AO4986" s="7"/>
    </row>
    <row r="4987" spans="41:41" ht="12.75" x14ac:dyDescent="0.2">
      <c r="AO4987" s="7"/>
    </row>
    <row r="4988" spans="41:41" ht="12.75" x14ac:dyDescent="0.2">
      <c r="AO4988" s="7"/>
    </row>
    <row r="4989" spans="41:41" ht="12.75" x14ac:dyDescent="0.2">
      <c r="AO4989" s="7"/>
    </row>
    <row r="4990" spans="41:41" ht="12.75" x14ac:dyDescent="0.2">
      <c r="AO4990" s="7"/>
    </row>
    <row r="4991" spans="41:41" ht="12.75" x14ac:dyDescent="0.2">
      <c r="AO4991" s="7"/>
    </row>
    <row r="4992" spans="41:41" ht="12.75" x14ac:dyDescent="0.2">
      <c r="AO4992" s="7"/>
    </row>
    <row r="4993" spans="41:41" ht="12.75" x14ac:dyDescent="0.2">
      <c r="AO4993" s="7"/>
    </row>
    <row r="4994" spans="41:41" ht="12.75" x14ac:dyDescent="0.2">
      <c r="AO4994" s="7"/>
    </row>
    <row r="4995" spans="41:41" ht="12.75" x14ac:dyDescent="0.2">
      <c r="AO4995" s="7"/>
    </row>
    <row r="4996" spans="41:41" ht="12.75" x14ac:dyDescent="0.2">
      <c r="AO4996" s="7"/>
    </row>
    <row r="4997" spans="41:41" ht="12.75" x14ac:dyDescent="0.2">
      <c r="AO4997" s="7"/>
    </row>
    <row r="4998" spans="41:41" ht="12.75" x14ac:dyDescent="0.2">
      <c r="AO4998" s="7"/>
    </row>
    <row r="4999" spans="41:41" ht="12.75" x14ac:dyDescent="0.2">
      <c r="AO4999" s="7"/>
    </row>
    <row r="5000" spans="41:41" ht="12.75" x14ac:dyDescent="0.2">
      <c r="AO5000" s="7"/>
    </row>
    <row r="5001" spans="41:41" ht="12.75" x14ac:dyDescent="0.2">
      <c r="AO5001" s="7"/>
    </row>
    <row r="5002" spans="41:41" ht="12.75" x14ac:dyDescent="0.2">
      <c r="AO5002" s="7"/>
    </row>
    <row r="5003" spans="41:41" ht="12.75" x14ac:dyDescent="0.2">
      <c r="AO5003" s="7"/>
    </row>
    <row r="5004" spans="41:41" ht="12.75" x14ac:dyDescent="0.2">
      <c r="AO5004" s="7"/>
    </row>
    <row r="5005" spans="41:41" ht="12.75" x14ac:dyDescent="0.2">
      <c r="AO5005" s="7"/>
    </row>
    <row r="5006" spans="41:41" ht="12.75" x14ac:dyDescent="0.2">
      <c r="AO5006" s="7"/>
    </row>
    <row r="5007" spans="41:41" ht="12.75" x14ac:dyDescent="0.2">
      <c r="AO5007" s="7"/>
    </row>
    <row r="5008" spans="41:41" ht="12.75" x14ac:dyDescent="0.2">
      <c r="AO5008" s="7"/>
    </row>
    <row r="5009" spans="41:41" ht="12.75" x14ac:dyDescent="0.2">
      <c r="AO5009" s="7"/>
    </row>
    <row r="5010" spans="41:41" ht="12.75" x14ac:dyDescent="0.2">
      <c r="AO5010" s="7"/>
    </row>
    <row r="5011" spans="41:41" ht="12.75" x14ac:dyDescent="0.2">
      <c r="AO5011" s="7"/>
    </row>
    <row r="5012" spans="41:41" ht="12.75" x14ac:dyDescent="0.2">
      <c r="AO5012" s="7"/>
    </row>
    <row r="5013" spans="41:41" ht="12.75" x14ac:dyDescent="0.2">
      <c r="AO5013" s="7"/>
    </row>
    <row r="5014" spans="41:41" ht="12.75" x14ac:dyDescent="0.2">
      <c r="AO5014" s="7"/>
    </row>
    <row r="5015" spans="41:41" ht="12.75" x14ac:dyDescent="0.2">
      <c r="AO5015" s="7"/>
    </row>
    <row r="5016" spans="41:41" ht="12.75" x14ac:dyDescent="0.2">
      <c r="AO5016" s="7"/>
    </row>
    <row r="5017" spans="41:41" ht="12.75" x14ac:dyDescent="0.2">
      <c r="AO5017" s="7"/>
    </row>
    <row r="5018" spans="41:41" ht="12.75" x14ac:dyDescent="0.2">
      <c r="AO5018" s="7"/>
    </row>
    <row r="5019" spans="41:41" ht="12.75" x14ac:dyDescent="0.2">
      <c r="AO5019" s="7"/>
    </row>
    <row r="5020" spans="41:41" ht="12.75" x14ac:dyDescent="0.2">
      <c r="AO5020" s="7"/>
    </row>
    <row r="5021" spans="41:41" ht="12.75" x14ac:dyDescent="0.2">
      <c r="AO5021" s="7"/>
    </row>
    <row r="5022" spans="41:41" ht="12.75" x14ac:dyDescent="0.2">
      <c r="AO5022" s="7"/>
    </row>
    <row r="5023" spans="41:41" ht="12.75" x14ac:dyDescent="0.2">
      <c r="AO5023" s="7"/>
    </row>
    <row r="5024" spans="41:41" ht="12.75" x14ac:dyDescent="0.2">
      <c r="AO5024" s="7"/>
    </row>
    <row r="5025" spans="41:41" ht="12.75" x14ac:dyDescent="0.2">
      <c r="AO5025" s="7"/>
    </row>
    <row r="5026" spans="41:41" ht="12.75" x14ac:dyDescent="0.2">
      <c r="AO5026" s="7"/>
    </row>
    <row r="5027" spans="41:41" ht="12.75" x14ac:dyDescent="0.2">
      <c r="AO5027" s="7"/>
    </row>
    <row r="5028" spans="41:41" ht="12.75" x14ac:dyDescent="0.2">
      <c r="AO5028" s="7"/>
    </row>
    <row r="5029" spans="41:41" ht="12.75" x14ac:dyDescent="0.2">
      <c r="AO5029" s="7"/>
    </row>
    <row r="5030" spans="41:41" ht="12.75" x14ac:dyDescent="0.2">
      <c r="AO5030" s="7"/>
    </row>
    <row r="5031" spans="41:41" ht="12.75" x14ac:dyDescent="0.2">
      <c r="AO5031" s="7"/>
    </row>
    <row r="5032" spans="41:41" ht="12.75" x14ac:dyDescent="0.2">
      <c r="AO5032" s="7"/>
    </row>
    <row r="5033" spans="41:41" ht="12.75" x14ac:dyDescent="0.2">
      <c r="AO5033" s="7"/>
    </row>
    <row r="5034" spans="41:41" ht="12.75" x14ac:dyDescent="0.2">
      <c r="AO5034" s="7"/>
    </row>
    <row r="5035" spans="41:41" ht="12.75" x14ac:dyDescent="0.2">
      <c r="AO5035" s="7"/>
    </row>
    <row r="5036" spans="41:41" ht="12.75" x14ac:dyDescent="0.2">
      <c r="AO5036" s="7"/>
    </row>
    <row r="5037" spans="41:41" ht="12.75" x14ac:dyDescent="0.2">
      <c r="AO5037" s="7"/>
    </row>
    <row r="5038" spans="41:41" ht="12.75" x14ac:dyDescent="0.2">
      <c r="AO5038" s="7"/>
    </row>
    <row r="5039" spans="41:41" ht="12.75" x14ac:dyDescent="0.2">
      <c r="AO5039" s="7"/>
    </row>
    <row r="5040" spans="41:41" ht="12.75" x14ac:dyDescent="0.2">
      <c r="AO5040" s="7"/>
    </row>
    <row r="5041" spans="41:41" ht="12.75" x14ac:dyDescent="0.2">
      <c r="AO5041" s="7"/>
    </row>
    <row r="5042" spans="41:41" ht="12.75" x14ac:dyDescent="0.2">
      <c r="AO5042" s="7"/>
    </row>
    <row r="5043" spans="41:41" ht="12.75" x14ac:dyDescent="0.2">
      <c r="AO5043" s="7"/>
    </row>
    <row r="5044" spans="41:41" ht="12.75" x14ac:dyDescent="0.2">
      <c r="AO5044" s="7"/>
    </row>
    <row r="5045" spans="41:41" ht="12.75" x14ac:dyDescent="0.2">
      <c r="AO5045" s="7"/>
    </row>
    <row r="5046" spans="41:41" ht="12.75" x14ac:dyDescent="0.2">
      <c r="AO5046" s="7"/>
    </row>
    <row r="5047" spans="41:41" ht="12.75" x14ac:dyDescent="0.2">
      <c r="AO5047" s="7"/>
    </row>
    <row r="5048" spans="41:41" ht="12.75" x14ac:dyDescent="0.2">
      <c r="AO5048" s="7"/>
    </row>
    <row r="5049" spans="41:41" ht="12.75" x14ac:dyDescent="0.2">
      <c r="AO5049" s="7"/>
    </row>
    <row r="5050" spans="41:41" ht="12.75" x14ac:dyDescent="0.2">
      <c r="AO5050" s="7"/>
    </row>
    <row r="5051" spans="41:41" ht="12.75" x14ac:dyDescent="0.2">
      <c r="AO5051" s="7"/>
    </row>
    <row r="5052" spans="41:41" ht="12.75" x14ac:dyDescent="0.2">
      <c r="AO5052" s="7"/>
    </row>
    <row r="5053" spans="41:41" ht="12.75" x14ac:dyDescent="0.2">
      <c r="AO5053" s="7"/>
    </row>
    <row r="5054" spans="41:41" ht="12.75" x14ac:dyDescent="0.2">
      <c r="AO5054" s="7"/>
    </row>
    <row r="5055" spans="41:41" ht="12.75" x14ac:dyDescent="0.2">
      <c r="AO5055" s="7"/>
    </row>
    <row r="5056" spans="41:41" ht="12.75" x14ac:dyDescent="0.2">
      <c r="AO5056" s="7"/>
    </row>
    <row r="5057" spans="41:41" ht="12.75" x14ac:dyDescent="0.2">
      <c r="AO5057" s="7"/>
    </row>
    <row r="5058" spans="41:41" ht="12.75" x14ac:dyDescent="0.2">
      <c r="AO5058" s="7"/>
    </row>
    <row r="5059" spans="41:41" ht="12.75" x14ac:dyDescent="0.2">
      <c r="AO5059" s="7"/>
    </row>
    <row r="5060" spans="41:41" ht="12.75" x14ac:dyDescent="0.2">
      <c r="AO5060" s="7"/>
    </row>
    <row r="5061" spans="41:41" ht="12.75" x14ac:dyDescent="0.2">
      <c r="AO5061" s="7"/>
    </row>
    <row r="5062" spans="41:41" ht="12.75" x14ac:dyDescent="0.2">
      <c r="AO5062" s="7"/>
    </row>
    <row r="5063" spans="41:41" ht="12.75" x14ac:dyDescent="0.2">
      <c r="AO5063" s="7"/>
    </row>
    <row r="5064" spans="41:41" ht="12.75" x14ac:dyDescent="0.2">
      <c r="AO5064" s="7"/>
    </row>
    <row r="5065" spans="41:41" ht="12.75" x14ac:dyDescent="0.2">
      <c r="AO5065" s="7"/>
    </row>
    <row r="5066" spans="41:41" ht="12.75" x14ac:dyDescent="0.2">
      <c r="AO5066" s="7"/>
    </row>
    <row r="5067" spans="41:41" ht="12.75" x14ac:dyDescent="0.2">
      <c r="AO5067" s="7"/>
    </row>
    <row r="5068" spans="41:41" ht="12.75" x14ac:dyDescent="0.2">
      <c r="AO5068" s="7"/>
    </row>
    <row r="5069" spans="41:41" ht="12.75" x14ac:dyDescent="0.2">
      <c r="AO5069" s="7"/>
    </row>
    <row r="5070" spans="41:41" ht="12.75" x14ac:dyDescent="0.2">
      <c r="AO5070" s="7"/>
    </row>
    <row r="5071" spans="41:41" ht="12.75" x14ac:dyDescent="0.2">
      <c r="AO5071" s="7"/>
    </row>
    <row r="5072" spans="41:41" ht="12.75" x14ac:dyDescent="0.2">
      <c r="AO5072" s="7"/>
    </row>
    <row r="5073" spans="41:41" ht="12.75" x14ac:dyDescent="0.2">
      <c r="AO5073" s="7"/>
    </row>
    <row r="5074" spans="41:41" ht="12.75" x14ac:dyDescent="0.2">
      <c r="AO5074" s="7"/>
    </row>
    <row r="5075" spans="41:41" ht="12.75" x14ac:dyDescent="0.2">
      <c r="AO5075" s="7"/>
    </row>
    <row r="5076" spans="41:41" ht="12.75" x14ac:dyDescent="0.2">
      <c r="AO5076" s="7"/>
    </row>
    <row r="5077" spans="41:41" ht="12.75" x14ac:dyDescent="0.2">
      <c r="AO5077" s="7"/>
    </row>
    <row r="5078" spans="41:41" ht="12.75" x14ac:dyDescent="0.2">
      <c r="AO5078" s="7"/>
    </row>
    <row r="5079" spans="41:41" ht="12.75" x14ac:dyDescent="0.2">
      <c r="AO5079" s="7"/>
    </row>
    <row r="5080" spans="41:41" ht="12.75" x14ac:dyDescent="0.2">
      <c r="AO5080" s="7"/>
    </row>
    <row r="5081" spans="41:41" ht="12.75" x14ac:dyDescent="0.2">
      <c r="AO5081" s="7"/>
    </row>
    <row r="5082" spans="41:41" ht="12.75" x14ac:dyDescent="0.2">
      <c r="AO5082" s="7"/>
    </row>
    <row r="5083" spans="41:41" ht="12.75" x14ac:dyDescent="0.2">
      <c r="AO5083" s="7"/>
    </row>
    <row r="5084" spans="41:41" ht="12.75" x14ac:dyDescent="0.2">
      <c r="AO5084" s="7"/>
    </row>
    <row r="5085" spans="41:41" ht="12.75" x14ac:dyDescent="0.2">
      <c r="AO5085" s="7"/>
    </row>
    <row r="5086" spans="41:41" ht="12.75" x14ac:dyDescent="0.2">
      <c r="AO5086" s="7"/>
    </row>
    <row r="5087" spans="41:41" ht="12.75" x14ac:dyDescent="0.2">
      <c r="AO5087" s="7"/>
    </row>
    <row r="5088" spans="41:41" ht="12.75" x14ac:dyDescent="0.2">
      <c r="AO5088" s="7"/>
    </row>
    <row r="5089" spans="41:41" ht="12.75" x14ac:dyDescent="0.2">
      <c r="AO5089" s="7"/>
    </row>
    <row r="5090" spans="41:41" ht="12.75" x14ac:dyDescent="0.2">
      <c r="AO5090" s="7"/>
    </row>
    <row r="5091" spans="41:41" ht="12.75" x14ac:dyDescent="0.2">
      <c r="AO5091" s="7"/>
    </row>
    <row r="5092" spans="41:41" ht="12.75" x14ac:dyDescent="0.2">
      <c r="AO5092" s="7"/>
    </row>
    <row r="5093" spans="41:41" ht="12.75" x14ac:dyDescent="0.2">
      <c r="AO5093" s="7"/>
    </row>
    <row r="5094" spans="41:41" ht="12.75" x14ac:dyDescent="0.2">
      <c r="AO5094" s="7"/>
    </row>
    <row r="5095" spans="41:41" ht="12.75" x14ac:dyDescent="0.2">
      <c r="AO5095" s="7"/>
    </row>
    <row r="5096" spans="41:41" ht="12.75" x14ac:dyDescent="0.2">
      <c r="AO5096" s="7"/>
    </row>
    <row r="5097" spans="41:41" ht="12.75" x14ac:dyDescent="0.2">
      <c r="AO5097" s="7"/>
    </row>
    <row r="5098" spans="41:41" ht="12.75" x14ac:dyDescent="0.2">
      <c r="AO5098" s="7"/>
    </row>
    <row r="5099" spans="41:41" ht="12.75" x14ac:dyDescent="0.2">
      <c r="AO5099" s="7"/>
    </row>
    <row r="5100" spans="41:41" ht="12.75" x14ac:dyDescent="0.2">
      <c r="AO5100" s="7"/>
    </row>
    <row r="5101" spans="41:41" ht="12.75" x14ac:dyDescent="0.2">
      <c r="AO5101" s="7"/>
    </row>
    <row r="5102" spans="41:41" ht="12.75" x14ac:dyDescent="0.2">
      <c r="AO5102" s="7"/>
    </row>
    <row r="5103" spans="41:41" ht="12.75" x14ac:dyDescent="0.2">
      <c r="AO5103" s="7"/>
    </row>
    <row r="5104" spans="41:41" ht="12.75" x14ac:dyDescent="0.2">
      <c r="AO5104" s="7"/>
    </row>
    <row r="5105" spans="41:41" ht="12.75" x14ac:dyDescent="0.2">
      <c r="AO5105" s="7"/>
    </row>
    <row r="5106" spans="41:41" ht="12.75" x14ac:dyDescent="0.2">
      <c r="AO5106" s="7"/>
    </row>
    <row r="5107" spans="41:41" ht="12.75" x14ac:dyDescent="0.2">
      <c r="AO5107" s="7"/>
    </row>
    <row r="5108" spans="41:41" ht="12.75" x14ac:dyDescent="0.2">
      <c r="AO5108" s="7"/>
    </row>
    <row r="5109" spans="41:41" ht="12.75" x14ac:dyDescent="0.2">
      <c r="AO5109" s="7"/>
    </row>
    <row r="5110" spans="41:41" ht="12.75" x14ac:dyDescent="0.2">
      <c r="AO5110" s="7"/>
    </row>
    <row r="5111" spans="41:41" ht="12.75" x14ac:dyDescent="0.2">
      <c r="AO5111" s="7"/>
    </row>
    <row r="5112" spans="41:41" ht="12.75" x14ac:dyDescent="0.2">
      <c r="AO5112" s="7"/>
    </row>
    <row r="5113" spans="41:41" ht="12.75" x14ac:dyDescent="0.2">
      <c r="AO5113" s="7"/>
    </row>
    <row r="5114" spans="41:41" ht="12.75" x14ac:dyDescent="0.2">
      <c r="AO5114" s="7"/>
    </row>
    <row r="5115" spans="41:41" ht="12.75" x14ac:dyDescent="0.2">
      <c r="AO5115" s="7"/>
    </row>
    <row r="5116" spans="41:41" ht="12.75" x14ac:dyDescent="0.2">
      <c r="AO5116" s="7"/>
    </row>
    <row r="5117" spans="41:41" ht="12.75" x14ac:dyDescent="0.2">
      <c r="AO5117" s="7"/>
    </row>
    <row r="5118" spans="41:41" ht="12.75" x14ac:dyDescent="0.2">
      <c r="AO5118" s="7"/>
    </row>
    <row r="5119" spans="41:41" ht="12.75" x14ac:dyDescent="0.2">
      <c r="AO5119" s="7"/>
    </row>
    <row r="5120" spans="41:41" ht="12.75" x14ac:dyDescent="0.2">
      <c r="AO5120" s="7"/>
    </row>
    <row r="5121" spans="41:41" ht="12.75" x14ac:dyDescent="0.2">
      <c r="AO5121" s="7"/>
    </row>
    <row r="5122" spans="41:41" ht="12.75" x14ac:dyDescent="0.2">
      <c r="AO5122" s="7"/>
    </row>
    <row r="5123" spans="41:41" ht="12.75" x14ac:dyDescent="0.2">
      <c r="AO5123" s="7"/>
    </row>
    <row r="5124" spans="41:41" ht="12.75" x14ac:dyDescent="0.2">
      <c r="AO5124" s="7"/>
    </row>
    <row r="5125" spans="41:41" ht="12.75" x14ac:dyDescent="0.2">
      <c r="AO5125" s="7"/>
    </row>
    <row r="5126" spans="41:41" ht="12.75" x14ac:dyDescent="0.2">
      <c r="AO5126" s="7"/>
    </row>
    <row r="5127" spans="41:41" ht="12.75" x14ac:dyDescent="0.2">
      <c r="AO5127" s="7"/>
    </row>
    <row r="5128" spans="41:41" ht="12.75" x14ac:dyDescent="0.2">
      <c r="AO5128" s="7"/>
    </row>
    <row r="5129" spans="41:41" ht="12.75" x14ac:dyDescent="0.2">
      <c r="AO5129" s="7"/>
    </row>
    <row r="5130" spans="41:41" ht="12.75" x14ac:dyDescent="0.2">
      <c r="AO5130" s="7"/>
    </row>
    <row r="5131" spans="41:41" ht="12.75" x14ac:dyDescent="0.2">
      <c r="AO5131" s="7"/>
    </row>
    <row r="5132" spans="41:41" ht="12.75" x14ac:dyDescent="0.2">
      <c r="AO5132" s="7"/>
    </row>
    <row r="5133" spans="41:41" ht="12.75" x14ac:dyDescent="0.2">
      <c r="AO5133" s="7"/>
    </row>
    <row r="5134" spans="41:41" ht="12.75" x14ac:dyDescent="0.2">
      <c r="AO5134" s="7"/>
    </row>
    <row r="5135" spans="41:41" ht="12.75" x14ac:dyDescent="0.2">
      <c r="AO5135" s="7"/>
    </row>
    <row r="5136" spans="41:41" ht="12.75" x14ac:dyDescent="0.2">
      <c r="AO5136" s="7"/>
    </row>
    <row r="5137" spans="41:41" ht="12.75" x14ac:dyDescent="0.2">
      <c r="AO5137" s="7"/>
    </row>
    <row r="5138" spans="41:41" ht="12.75" x14ac:dyDescent="0.2">
      <c r="AO5138" s="7"/>
    </row>
    <row r="5139" spans="41:41" ht="12.75" x14ac:dyDescent="0.2">
      <c r="AO5139" s="7"/>
    </row>
    <row r="5140" spans="41:41" ht="12.75" x14ac:dyDescent="0.2">
      <c r="AO5140" s="7"/>
    </row>
    <row r="5141" spans="41:41" ht="12.75" x14ac:dyDescent="0.2">
      <c r="AO5141" s="7"/>
    </row>
    <row r="5142" spans="41:41" ht="12.75" x14ac:dyDescent="0.2">
      <c r="AO5142" s="7"/>
    </row>
    <row r="5143" spans="41:41" ht="12.75" x14ac:dyDescent="0.2">
      <c r="AO5143" s="7"/>
    </row>
    <row r="5144" spans="41:41" ht="12.75" x14ac:dyDescent="0.2">
      <c r="AO5144" s="7"/>
    </row>
    <row r="5145" spans="41:41" ht="12.75" x14ac:dyDescent="0.2">
      <c r="AO5145" s="7"/>
    </row>
    <row r="5146" spans="41:41" ht="12.75" x14ac:dyDescent="0.2">
      <c r="AO5146" s="7"/>
    </row>
    <row r="5147" spans="41:41" ht="12.75" x14ac:dyDescent="0.2">
      <c r="AO5147" s="7"/>
    </row>
    <row r="5148" spans="41:41" ht="12.75" x14ac:dyDescent="0.2">
      <c r="AO5148" s="7"/>
    </row>
    <row r="5149" spans="41:41" ht="12.75" x14ac:dyDescent="0.2">
      <c r="AO5149" s="7"/>
    </row>
    <row r="5150" spans="41:41" ht="12.75" x14ac:dyDescent="0.2">
      <c r="AO5150" s="7"/>
    </row>
    <row r="5151" spans="41:41" ht="12.75" x14ac:dyDescent="0.2">
      <c r="AO5151" s="7"/>
    </row>
    <row r="5152" spans="41:41" ht="12.75" x14ac:dyDescent="0.2">
      <c r="AO5152" s="7"/>
    </row>
    <row r="5153" spans="41:41" ht="12.75" x14ac:dyDescent="0.2">
      <c r="AO5153" s="7"/>
    </row>
    <row r="5154" spans="41:41" ht="12.75" x14ac:dyDescent="0.2">
      <c r="AO5154" s="7"/>
    </row>
    <row r="5155" spans="41:41" ht="12.75" x14ac:dyDescent="0.2">
      <c r="AO5155" s="7"/>
    </row>
    <row r="5156" spans="41:41" ht="12.75" x14ac:dyDescent="0.2">
      <c r="AO5156" s="7"/>
    </row>
    <row r="5157" spans="41:41" ht="12.75" x14ac:dyDescent="0.2">
      <c r="AO5157" s="7"/>
    </row>
    <row r="5158" spans="41:41" ht="12.75" x14ac:dyDescent="0.2">
      <c r="AO5158" s="7"/>
    </row>
    <row r="5159" spans="41:41" ht="12.75" x14ac:dyDescent="0.2">
      <c r="AO5159" s="7"/>
    </row>
    <row r="5160" spans="41:41" ht="12.75" x14ac:dyDescent="0.2">
      <c r="AO5160" s="7"/>
    </row>
    <row r="5161" spans="41:41" ht="12.75" x14ac:dyDescent="0.2">
      <c r="AO5161" s="7"/>
    </row>
    <row r="5162" spans="41:41" ht="12.75" x14ac:dyDescent="0.2">
      <c r="AO5162" s="7"/>
    </row>
    <row r="5163" spans="41:41" ht="12.75" x14ac:dyDescent="0.2">
      <c r="AO5163" s="7"/>
    </row>
    <row r="5164" spans="41:41" ht="12.75" x14ac:dyDescent="0.2">
      <c r="AO5164" s="7"/>
    </row>
    <row r="5165" spans="41:41" ht="12.75" x14ac:dyDescent="0.2">
      <c r="AO5165" s="7"/>
    </row>
    <row r="5166" spans="41:41" ht="12.75" x14ac:dyDescent="0.2">
      <c r="AO5166" s="7"/>
    </row>
    <row r="5167" spans="41:41" ht="12.75" x14ac:dyDescent="0.2">
      <c r="AO5167" s="7"/>
    </row>
    <row r="5168" spans="41:41" ht="12.75" x14ac:dyDescent="0.2">
      <c r="AO5168" s="7"/>
    </row>
    <row r="5169" spans="41:41" ht="12.75" x14ac:dyDescent="0.2">
      <c r="AO5169" s="7"/>
    </row>
    <row r="5170" spans="41:41" ht="12.75" x14ac:dyDescent="0.2">
      <c r="AO5170" s="7"/>
    </row>
    <row r="5171" spans="41:41" ht="12.75" x14ac:dyDescent="0.2">
      <c r="AO5171" s="7"/>
    </row>
    <row r="5172" spans="41:41" ht="12.75" x14ac:dyDescent="0.2">
      <c r="AO5172" s="7"/>
    </row>
    <row r="5173" spans="41:41" ht="12.75" x14ac:dyDescent="0.2">
      <c r="AO5173" s="7"/>
    </row>
    <row r="5174" spans="41:41" ht="12.75" x14ac:dyDescent="0.2">
      <c r="AO5174" s="7"/>
    </row>
    <row r="5175" spans="41:41" ht="12.75" x14ac:dyDescent="0.2">
      <c r="AO5175" s="7"/>
    </row>
    <row r="5176" spans="41:41" ht="12.75" x14ac:dyDescent="0.2">
      <c r="AO5176" s="7"/>
    </row>
    <row r="5177" spans="41:41" ht="12.75" x14ac:dyDescent="0.2">
      <c r="AO5177" s="7"/>
    </row>
    <row r="5178" spans="41:41" ht="12.75" x14ac:dyDescent="0.2">
      <c r="AO5178" s="7"/>
    </row>
    <row r="5179" spans="41:41" ht="12.75" x14ac:dyDescent="0.2">
      <c r="AO5179" s="7"/>
    </row>
    <row r="5180" spans="41:41" ht="12.75" x14ac:dyDescent="0.2">
      <c r="AO5180" s="7"/>
    </row>
    <row r="5181" spans="41:41" ht="12.75" x14ac:dyDescent="0.2">
      <c r="AO5181" s="7"/>
    </row>
    <row r="5182" spans="41:41" ht="12.75" x14ac:dyDescent="0.2">
      <c r="AO5182" s="7"/>
    </row>
    <row r="5183" spans="41:41" ht="12.75" x14ac:dyDescent="0.2">
      <c r="AO5183" s="7"/>
    </row>
    <row r="5184" spans="41:41" ht="12.75" x14ac:dyDescent="0.2">
      <c r="AO5184" s="7"/>
    </row>
    <row r="5185" spans="41:41" ht="12.75" x14ac:dyDescent="0.2">
      <c r="AO5185" s="7"/>
    </row>
    <row r="5186" spans="41:41" ht="12.75" x14ac:dyDescent="0.2">
      <c r="AO5186" s="7"/>
    </row>
    <row r="5187" spans="41:41" ht="12.75" x14ac:dyDescent="0.2">
      <c r="AO5187" s="7"/>
    </row>
    <row r="5188" spans="41:41" ht="12.75" x14ac:dyDescent="0.2">
      <c r="AO5188" s="7"/>
    </row>
    <row r="5189" spans="41:41" ht="12.75" x14ac:dyDescent="0.2">
      <c r="AO5189" s="7"/>
    </row>
    <row r="5190" spans="41:41" ht="12.75" x14ac:dyDescent="0.2">
      <c r="AO5190" s="7"/>
    </row>
    <row r="5191" spans="41:41" ht="12.75" x14ac:dyDescent="0.2">
      <c r="AO5191" s="7"/>
    </row>
    <row r="5192" spans="41:41" ht="12.75" x14ac:dyDescent="0.2">
      <c r="AO5192" s="7"/>
    </row>
    <row r="5193" spans="41:41" ht="12.75" x14ac:dyDescent="0.2">
      <c r="AO5193" s="7"/>
    </row>
    <row r="5194" spans="41:41" ht="12.75" x14ac:dyDescent="0.2">
      <c r="AO5194" s="7"/>
    </row>
    <row r="5195" spans="41:41" ht="12.75" x14ac:dyDescent="0.2">
      <c r="AO5195" s="7"/>
    </row>
    <row r="5196" spans="41:41" ht="12.75" x14ac:dyDescent="0.2">
      <c r="AO5196" s="7"/>
    </row>
    <row r="5197" spans="41:41" ht="12.75" x14ac:dyDescent="0.2">
      <c r="AO5197" s="7"/>
    </row>
    <row r="5198" spans="41:41" ht="12.75" x14ac:dyDescent="0.2">
      <c r="AO5198" s="7"/>
    </row>
    <row r="5199" spans="41:41" ht="12.75" x14ac:dyDescent="0.2">
      <c r="AO5199" s="7"/>
    </row>
    <row r="5200" spans="41:41" ht="12.75" x14ac:dyDescent="0.2">
      <c r="AO5200" s="7"/>
    </row>
    <row r="5201" spans="41:41" ht="12.75" x14ac:dyDescent="0.2">
      <c r="AO5201" s="7"/>
    </row>
    <row r="5202" spans="41:41" ht="12.75" x14ac:dyDescent="0.2">
      <c r="AO5202" s="7"/>
    </row>
    <row r="5203" spans="41:41" ht="12.75" x14ac:dyDescent="0.2">
      <c r="AO5203" s="7"/>
    </row>
    <row r="5204" spans="41:41" ht="12.75" x14ac:dyDescent="0.2">
      <c r="AO5204" s="7"/>
    </row>
    <row r="5205" spans="41:41" ht="12.75" x14ac:dyDescent="0.2">
      <c r="AO5205" s="7"/>
    </row>
    <row r="5206" spans="41:41" ht="12.75" x14ac:dyDescent="0.2">
      <c r="AO5206" s="7"/>
    </row>
    <row r="5207" spans="41:41" ht="12.75" x14ac:dyDescent="0.2">
      <c r="AO5207" s="7"/>
    </row>
    <row r="5208" spans="41:41" ht="12.75" x14ac:dyDescent="0.2">
      <c r="AO5208" s="7"/>
    </row>
    <row r="5209" spans="41:41" ht="12.75" x14ac:dyDescent="0.2">
      <c r="AO5209" s="7"/>
    </row>
    <row r="5210" spans="41:41" ht="12.75" x14ac:dyDescent="0.2">
      <c r="AO5210" s="7"/>
    </row>
    <row r="5211" spans="41:41" ht="12.75" x14ac:dyDescent="0.2">
      <c r="AO5211" s="7"/>
    </row>
    <row r="5212" spans="41:41" ht="12.75" x14ac:dyDescent="0.2">
      <c r="AO5212" s="7"/>
    </row>
    <row r="5213" spans="41:41" ht="12.75" x14ac:dyDescent="0.2">
      <c r="AO5213" s="7"/>
    </row>
    <row r="5214" spans="41:41" ht="12.75" x14ac:dyDescent="0.2">
      <c r="AO5214" s="7"/>
    </row>
    <row r="5215" spans="41:41" ht="12.75" x14ac:dyDescent="0.2">
      <c r="AO5215" s="7"/>
    </row>
    <row r="5216" spans="41:41" ht="12.75" x14ac:dyDescent="0.2">
      <c r="AO5216" s="7"/>
    </row>
    <row r="5217" spans="41:41" ht="12.75" x14ac:dyDescent="0.2">
      <c r="AO5217" s="7"/>
    </row>
    <row r="5218" spans="41:41" ht="12.75" x14ac:dyDescent="0.2">
      <c r="AO5218" s="7"/>
    </row>
    <row r="5219" spans="41:41" ht="12.75" x14ac:dyDescent="0.2">
      <c r="AO5219" s="7"/>
    </row>
    <row r="5220" spans="41:41" ht="12.75" x14ac:dyDescent="0.2">
      <c r="AO5220" s="7"/>
    </row>
    <row r="5221" spans="41:41" ht="12.75" x14ac:dyDescent="0.2">
      <c r="AO5221" s="7"/>
    </row>
    <row r="5222" spans="41:41" ht="12.75" x14ac:dyDescent="0.2">
      <c r="AO5222" s="7"/>
    </row>
    <row r="5223" spans="41:41" ht="12.75" x14ac:dyDescent="0.2">
      <c r="AO5223" s="7"/>
    </row>
    <row r="5224" spans="41:41" ht="12.75" x14ac:dyDescent="0.2">
      <c r="AO5224" s="7"/>
    </row>
    <row r="5225" spans="41:41" ht="12.75" x14ac:dyDescent="0.2">
      <c r="AO5225" s="7"/>
    </row>
    <row r="5226" spans="41:41" ht="12.75" x14ac:dyDescent="0.2">
      <c r="AO5226" s="7"/>
    </row>
    <row r="5227" spans="41:41" ht="12.75" x14ac:dyDescent="0.2">
      <c r="AO5227" s="7"/>
    </row>
    <row r="5228" spans="41:41" ht="12.75" x14ac:dyDescent="0.2">
      <c r="AO5228" s="7"/>
    </row>
    <row r="5229" spans="41:41" ht="12.75" x14ac:dyDescent="0.2">
      <c r="AO5229" s="7"/>
    </row>
    <row r="5230" spans="41:41" ht="12.75" x14ac:dyDescent="0.2">
      <c r="AO5230" s="7"/>
    </row>
    <row r="5231" spans="41:41" ht="12.75" x14ac:dyDescent="0.2">
      <c r="AO5231" s="7"/>
    </row>
    <row r="5232" spans="41:41" ht="12.75" x14ac:dyDescent="0.2">
      <c r="AO5232" s="7"/>
    </row>
    <row r="5233" spans="41:41" ht="12.75" x14ac:dyDescent="0.2">
      <c r="AO5233" s="7"/>
    </row>
    <row r="5234" spans="41:41" ht="12.75" x14ac:dyDescent="0.2">
      <c r="AO5234" s="7"/>
    </row>
    <row r="5235" spans="41:41" ht="12.75" x14ac:dyDescent="0.2">
      <c r="AO5235" s="7"/>
    </row>
    <row r="5236" spans="41:41" ht="12.75" x14ac:dyDescent="0.2">
      <c r="AO5236" s="7"/>
    </row>
    <row r="5237" spans="41:41" ht="12.75" x14ac:dyDescent="0.2">
      <c r="AO5237" s="7"/>
    </row>
    <row r="5238" spans="41:41" ht="12.75" x14ac:dyDescent="0.2">
      <c r="AO5238" s="7"/>
    </row>
    <row r="5239" spans="41:41" ht="12.75" x14ac:dyDescent="0.2">
      <c r="AO5239" s="7"/>
    </row>
    <row r="5240" spans="41:41" ht="12.75" x14ac:dyDescent="0.2">
      <c r="AO5240" s="7"/>
    </row>
    <row r="5241" spans="41:41" ht="12.75" x14ac:dyDescent="0.2">
      <c r="AO5241" s="7"/>
    </row>
    <row r="5242" spans="41:41" ht="12.75" x14ac:dyDescent="0.2">
      <c r="AO5242" s="7"/>
    </row>
    <row r="5243" spans="41:41" ht="12.75" x14ac:dyDescent="0.2">
      <c r="AO5243" s="7"/>
    </row>
    <row r="5244" spans="41:41" ht="12.75" x14ac:dyDescent="0.2">
      <c r="AO5244" s="7"/>
    </row>
    <row r="5245" spans="41:41" ht="12.75" x14ac:dyDescent="0.2">
      <c r="AO5245" s="7"/>
    </row>
    <row r="5246" spans="41:41" ht="12.75" x14ac:dyDescent="0.2">
      <c r="AO5246" s="7"/>
    </row>
    <row r="5247" spans="41:41" ht="12.75" x14ac:dyDescent="0.2">
      <c r="AO5247" s="7"/>
    </row>
    <row r="5248" spans="41:41" ht="12.75" x14ac:dyDescent="0.2">
      <c r="AO5248" s="7"/>
    </row>
    <row r="5249" spans="41:41" ht="12.75" x14ac:dyDescent="0.2">
      <c r="AO5249" s="7"/>
    </row>
    <row r="5250" spans="41:41" ht="12.75" x14ac:dyDescent="0.2">
      <c r="AO5250" s="7"/>
    </row>
    <row r="5251" spans="41:41" ht="12.75" x14ac:dyDescent="0.2">
      <c r="AO5251" s="7"/>
    </row>
    <row r="5252" spans="41:41" ht="12.75" x14ac:dyDescent="0.2">
      <c r="AO5252" s="7"/>
    </row>
    <row r="5253" spans="41:41" ht="12.75" x14ac:dyDescent="0.2">
      <c r="AO5253" s="7"/>
    </row>
    <row r="5254" spans="41:41" ht="12.75" x14ac:dyDescent="0.2">
      <c r="AO5254" s="7"/>
    </row>
    <row r="5255" spans="41:41" ht="12.75" x14ac:dyDescent="0.2">
      <c r="AO5255" s="7"/>
    </row>
    <row r="5256" spans="41:41" ht="12.75" x14ac:dyDescent="0.2">
      <c r="AO5256" s="7"/>
    </row>
    <row r="5257" spans="41:41" ht="12.75" x14ac:dyDescent="0.2">
      <c r="AO5257" s="7"/>
    </row>
    <row r="5258" spans="41:41" ht="12.75" x14ac:dyDescent="0.2">
      <c r="AO5258" s="7"/>
    </row>
    <row r="5259" spans="41:41" ht="12.75" x14ac:dyDescent="0.2">
      <c r="AO5259" s="7"/>
    </row>
    <row r="5260" spans="41:41" ht="12.75" x14ac:dyDescent="0.2">
      <c r="AO5260" s="7"/>
    </row>
    <row r="5261" spans="41:41" ht="12.75" x14ac:dyDescent="0.2">
      <c r="AO5261" s="7"/>
    </row>
    <row r="5262" spans="41:41" ht="12.75" x14ac:dyDescent="0.2">
      <c r="AO5262" s="7"/>
    </row>
    <row r="5263" spans="41:41" ht="12.75" x14ac:dyDescent="0.2">
      <c r="AO5263" s="7"/>
    </row>
    <row r="5264" spans="41:41" ht="12.75" x14ac:dyDescent="0.2">
      <c r="AO5264" s="7"/>
    </row>
    <row r="5265" spans="41:41" ht="12.75" x14ac:dyDescent="0.2">
      <c r="AO5265" s="7"/>
    </row>
    <row r="5266" spans="41:41" ht="12.75" x14ac:dyDescent="0.2">
      <c r="AO5266" s="7"/>
    </row>
    <row r="5267" spans="41:41" ht="12.75" x14ac:dyDescent="0.2">
      <c r="AO5267" s="7"/>
    </row>
    <row r="5268" spans="41:41" ht="12.75" x14ac:dyDescent="0.2">
      <c r="AO5268" s="7"/>
    </row>
    <row r="5269" spans="41:41" ht="12.75" x14ac:dyDescent="0.2">
      <c r="AO5269" s="7"/>
    </row>
    <row r="5270" spans="41:41" ht="12.75" x14ac:dyDescent="0.2">
      <c r="AO5270" s="7"/>
    </row>
    <row r="5271" spans="41:41" ht="12.75" x14ac:dyDescent="0.2">
      <c r="AO5271" s="7"/>
    </row>
    <row r="5272" spans="41:41" ht="12.75" x14ac:dyDescent="0.2">
      <c r="AO5272" s="7"/>
    </row>
    <row r="5273" spans="41:41" ht="12.75" x14ac:dyDescent="0.2">
      <c r="AO5273" s="7"/>
    </row>
    <row r="5274" spans="41:41" ht="12.75" x14ac:dyDescent="0.2">
      <c r="AO5274" s="7"/>
    </row>
    <row r="5275" spans="41:41" ht="12.75" x14ac:dyDescent="0.2">
      <c r="AO5275" s="7"/>
    </row>
    <row r="5276" spans="41:41" ht="12.75" x14ac:dyDescent="0.2">
      <c r="AO5276" s="7"/>
    </row>
    <row r="5277" spans="41:41" ht="12.75" x14ac:dyDescent="0.2">
      <c r="AO5277" s="7"/>
    </row>
    <row r="5278" spans="41:41" ht="12.75" x14ac:dyDescent="0.2">
      <c r="AO5278" s="7"/>
    </row>
    <row r="5279" spans="41:41" ht="12.75" x14ac:dyDescent="0.2">
      <c r="AO5279" s="7"/>
    </row>
    <row r="5280" spans="41:41" ht="12.75" x14ac:dyDescent="0.2">
      <c r="AO5280" s="7"/>
    </row>
    <row r="5281" spans="41:41" ht="12.75" x14ac:dyDescent="0.2">
      <c r="AO5281" s="7"/>
    </row>
    <row r="5282" spans="41:41" ht="12.75" x14ac:dyDescent="0.2">
      <c r="AO5282" s="7"/>
    </row>
    <row r="5283" spans="41:41" ht="12.75" x14ac:dyDescent="0.2">
      <c r="AO5283" s="7"/>
    </row>
    <row r="5284" spans="41:41" ht="12.75" x14ac:dyDescent="0.2">
      <c r="AO5284" s="7"/>
    </row>
    <row r="5285" spans="41:41" ht="12.75" x14ac:dyDescent="0.2">
      <c r="AO5285" s="7"/>
    </row>
    <row r="5286" spans="41:41" ht="12.75" x14ac:dyDescent="0.2">
      <c r="AO5286" s="7"/>
    </row>
    <row r="5287" spans="41:41" ht="12.75" x14ac:dyDescent="0.2">
      <c r="AO5287" s="7"/>
    </row>
    <row r="5288" spans="41:41" ht="12.75" x14ac:dyDescent="0.2">
      <c r="AO5288" s="7"/>
    </row>
    <row r="5289" spans="41:41" ht="12.75" x14ac:dyDescent="0.2">
      <c r="AO5289" s="7"/>
    </row>
    <row r="5290" spans="41:41" ht="12.75" x14ac:dyDescent="0.2">
      <c r="AO5290" s="7"/>
    </row>
    <row r="5291" spans="41:41" ht="12.75" x14ac:dyDescent="0.2">
      <c r="AO5291" s="7"/>
    </row>
    <row r="5292" spans="41:41" ht="12.75" x14ac:dyDescent="0.2">
      <c r="AO5292" s="7"/>
    </row>
    <row r="5293" spans="41:41" ht="12.75" x14ac:dyDescent="0.2">
      <c r="AO5293" s="7"/>
    </row>
    <row r="5294" spans="41:41" ht="12.75" x14ac:dyDescent="0.2">
      <c r="AO5294" s="7"/>
    </row>
    <row r="5295" spans="41:41" ht="12.75" x14ac:dyDescent="0.2">
      <c r="AO5295" s="7"/>
    </row>
    <row r="5296" spans="41:41" ht="12.75" x14ac:dyDescent="0.2">
      <c r="AO5296" s="7"/>
    </row>
    <row r="5297" spans="41:41" ht="12.75" x14ac:dyDescent="0.2">
      <c r="AO5297" s="7"/>
    </row>
    <row r="5298" spans="41:41" ht="12.75" x14ac:dyDescent="0.2">
      <c r="AO5298" s="7"/>
    </row>
    <row r="5299" spans="41:41" ht="12.75" x14ac:dyDescent="0.2">
      <c r="AO5299" s="7"/>
    </row>
    <row r="5300" spans="41:41" ht="12.75" x14ac:dyDescent="0.2">
      <c r="AO5300" s="7"/>
    </row>
    <row r="5301" spans="41:41" ht="12.75" x14ac:dyDescent="0.2">
      <c r="AO5301" s="7"/>
    </row>
    <row r="5302" spans="41:41" ht="12.75" x14ac:dyDescent="0.2">
      <c r="AO5302" s="7"/>
    </row>
    <row r="5303" spans="41:41" ht="12.75" x14ac:dyDescent="0.2">
      <c r="AO5303" s="7"/>
    </row>
    <row r="5304" spans="41:41" ht="12.75" x14ac:dyDescent="0.2">
      <c r="AO5304" s="7"/>
    </row>
    <row r="5305" spans="41:41" ht="12.75" x14ac:dyDescent="0.2">
      <c r="AO5305" s="7"/>
    </row>
    <row r="5306" spans="41:41" ht="12.75" x14ac:dyDescent="0.2">
      <c r="AO5306" s="7"/>
    </row>
    <row r="5307" spans="41:41" ht="12.75" x14ac:dyDescent="0.2">
      <c r="AO5307" s="7"/>
    </row>
    <row r="5308" spans="41:41" ht="12.75" x14ac:dyDescent="0.2">
      <c r="AO5308" s="7"/>
    </row>
    <row r="5309" spans="41:41" ht="12.75" x14ac:dyDescent="0.2">
      <c r="AO5309" s="7"/>
    </row>
    <row r="5310" spans="41:41" ht="12.75" x14ac:dyDescent="0.2">
      <c r="AO5310" s="7"/>
    </row>
    <row r="5311" spans="41:41" ht="12.75" x14ac:dyDescent="0.2">
      <c r="AO5311" s="7"/>
    </row>
    <row r="5312" spans="41:41" ht="12.75" x14ac:dyDescent="0.2">
      <c r="AO5312" s="7"/>
    </row>
    <row r="5313" spans="41:41" ht="12.75" x14ac:dyDescent="0.2">
      <c r="AO5313" s="7"/>
    </row>
    <row r="5314" spans="41:41" ht="12.75" x14ac:dyDescent="0.2">
      <c r="AO5314" s="7"/>
    </row>
    <row r="5315" spans="41:41" ht="12.75" x14ac:dyDescent="0.2">
      <c r="AO5315" s="7"/>
    </row>
    <row r="5316" spans="41:41" ht="12.75" x14ac:dyDescent="0.2">
      <c r="AO5316" s="7"/>
    </row>
    <row r="5317" spans="41:41" ht="12.75" x14ac:dyDescent="0.2">
      <c r="AO5317" s="7"/>
    </row>
    <row r="5318" spans="41:41" ht="12.75" x14ac:dyDescent="0.2">
      <c r="AO5318" s="7"/>
    </row>
    <row r="5319" spans="41:41" ht="12.75" x14ac:dyDescent="0.2">
      <c r="AO5319" s="7"/>
    </row>
    <row r="5320" spans="41:41" ht="12.75" x14ac:dyDescent="0.2">
      <c r="AO5320" s="7"/>
    </row>
    <row r="5321" spans="41:41" ht="12.75" x14ac:dyDescent="0.2">
      <c r="AO5321" s="7"/>
    </row>
    <row r="5322" spans="41:41" ht="12.75" x14ac:dyDescent="0.2">
      <c r="AO5322" s="7"/>
    </row>
    <row r="5323" spans="41:41" ht="12.75" x14ac:dyDescent="0.2">
      <c r="AO5323" s="7"/>
    </row>
    <row r="5324" spans="41:41" ht="12.75" x14ac:dyDescent="0.2">
      <c r="AO5324" s="7"/>
    </row>
    <row r="5325" spans="41:41" ht="12.75" x14ac:dyDescent="0.2">
      <c r="AO5325" s="7"/>
    </row>
    <row r="5326" spans="41:41" ht="12.75" x14ac:dyDescent="0.2">
      <c r="AO5326" s="7"/>
    </row>
    <row r="5327" spans="41:41" ht="12.75" x14ac:dyDescent="0.2">
      <c r="AO5327" s="7"/>
    </row>
    <row r="5328" spans="41:41" ht="12.75" x14ac:dyDescent="0.2">
      <c r="AO5328" s="7"/>
    </row>
    <row r="5329" spans="41:41" ht="12.75" x14ac:dyDescent="0.2">
      <c r="AO5329" s="7"/>
    </row>
    <row r="5330" spans="41:41" ht="12.75" x14ac:dyDescent="0.2">
      <c r="AO5330" s="7"/>
    </row>
    <row r="5331" spans="41:41" ht="12.75" x14ac:dyDescent="0.2">
      <c r="AO5331" s="7"/>
    </row>
    <row r="5332" spans="41:41" ht="12.75" x14ac:dyDescent="0.2">
      <c r="AO5332" s="7"/>
    </row>
    <row r="5333" spans="41:41" ht="12.75" x14ac:dyDescent="0.2">
      <c r="AO5333" s="7"/>
    </row>
    <row r="5334" spans="41:41" ht="12.75" x14ac:dyDescent="0.2">
      <c r="AO5334" s="7"/>
    </row>
    <row r="5335" spans="41:41" ht="12.75" x14ac:dyDescent="0.2">
      <c r="AO5335" s="7"/>
    </row>
    <row r="5336" spans="41:41" ht="12.75" x14ac:dyDescent="0.2">
      <c r="AO5336" s="7"/>
    </row>
    <row r="5337" spans="41:41" ht="12.75" x14ac:dyDescent="0.2">
      <c r="AO5337" s="7"/>
    </row>
    <row r="5338" spans="41:41" ht="12.75" x14ac:dyDescent="0.2">
      <c r="AO5338" s="7"/>
    </row>
    <row r="5339" spans="41:41" ht="12.75" x14ac:dyDescent="0.2">
      <c r="AO5339" s="7"/>
    </row>
    <row r="5340" spans="41:41" ht="12.75" x14ac:dyDescent="0.2">
      <c r="AO5340" s="7"/>
    </row>
    <row r="5341" spans="41:41" ht="12.75" x14ac:dyDescent="0.2">
      <c r="AO5341" s="7"/>
    </row>
    <row r="5342" spans="41:41" ht="12.75" x14ac:dyDescent="0.2">
      <c r="AO5342" s="7"/>
    </row>
    <row r="5343" spans="41:41" ht="12.75" x14ac:dyDescent="0.2">
      <c r="AO5343" s="7"/>
    </row>
    <row r="5344" spans="41:41" ht="12.75" x14ac:dyDescent="0.2">
      <c r="AO5344" s="7"/>
    </row>
    <row r="5345" spans="41:41" ht="12.75" x14ac:dyDescent="0.2">
      <c r="AO5345" s="7"/>
    </row>
    <row r="5346" spans="41:41" ht="12.75" x14ac:dyDescent="0.2">
      <c r="AO5346" s="7"/>
    </row>
    <row r="5347" spans="41:41" ht="12.75" x14ac:dyDescent="0.2">
      <c r="AO5347" s="7"/>
    </row>
    <row r="5348" spans="41:41" ht="12.75" x14ac:dyDescent="0.2">
      <c r="AO5348" s="7"/>
    </row>
    <row r="5349" spans="41:41" ht="12.75" x14ac:dyDescent="0.2">
      <c r="AO5349" s="7"/>
    </row>
    <row r="5350" spans="41:41" ht="12.75" x14ac:dyDescent="0.2">
      <c r="AO5350" s="7"/>
    </row>
    <row r="5351" spans="41:41" ht="12.75" x14ac:dyDescent="0.2">
      <c r="AO5351" s="7"/>
    </row>
    <row r="5352" spans="41:41" ht="12.75" x14ac:dyDescent="0.2">
      <c r="AO5352" s="7"/>
    </row>
    <row r="5353" spans="41:41" ht="12.75" x14ac:dyDescent="0.2">
      <c r="AO5353" s="7"/>
    </row>
    <row r="5354" spans="41:41" ht="12.75" x14ac:dyDescent="0.2">
      <c r="AO5354" s="7"/>
    </row>
    <row r="5355" spans="41:41" ht="12.75" x14ac:dyDescent="0.2">
      <c r="AO5355" s="7"/>
    </row>
    <row r="5356" spans="41:41" ht="12.75" x14ac:dyDescent="0.2">
      <c r="AO5356" s="7"/>
    </row>
    <row r="5357" spans="41:41" ht="12.75" x14ac:dyDescent="0.2">
      <c r="AO5357" s="7"/>
    </row>
    <row r="5358" spans="41:41" ht="12.75" x14ac:dyDescent="0.2">
      <c r="AO5358" s="7"/>
    </row>
    <row r="5359" spans="41:41" ht="12.75" x14ac:dyDescent="0.2">
      <c r="AO5359" s="7"/>
    </row>
    <row r="5360" spans="41:41" ht="12.75" x14ac:dyDescent="0.2">
      <c r="AO5360" s="7"/>
    </row>
    <row r="5361" spans="41:41" ht="12.75" x14ac:dyDescent="0.2">
      <c r="AO5361" s="7"/>
    </row>
    <row r="5362" spans="41:41" ht="12.75" x14ac:dyDescent="0.2">
      <c r="AO5362" s="7"/>
    </row>
    <row r="5363" spans="41:41" ht="12.75" x14ac:dyDescent="0.2">
      <c r="AO5363" s="7"/>
    </row>
    <row r="5364" spans="41:41" ht="12.75" x14ac:dyDescent="0.2">
      <c r="AO5364" s="7"/>
    </row>
    <row r="5365" spans="41:41" ht="12.75" x14ac:dyDescent="0.2">
      <c r="AO5365" s="7"/>
    </row>
    <row r="5366" spans="41:41" ht="12.75" x14ac:dyDescent="0.2">
      <c r="AO5366" s="7"/>
    </row>
    <row r="5367" spans="41:41" ht="12.75" x14ac:dyDescent="0.2">
      <c r="AO5367" s="7"/>
    </row>
    <row r="5368" spans="41:41" ht="12.75" x14ac:dyDescent="0.2">
      <c r="AO5368" s="7"/>
    </row>
    <row r="5369" spans="41:41" ht="12.75" x14ac:dyDescent="0.2">
      <c r="AO5369" s="7"/>
    </row>
    <row r="5370" spans="41:41" ht="12.75" x14ac:dyDescent="0.2">
      <c r="AO5370" s="7"/>
    </row>
    <row r="5371" spans="41:41" ht="12.75" x14ac:dyDescent="0.2">
      <c r="AO5371" s="7"/>
    </row>
    <row r="5372" spans="41:41" ht="12.75" x14ac:dyDescent="0.2">
      <c r="AO5372" s="7"/>
    </row>
    <row r="5373" spans="41:41" ht="12.75" x14ac:dyDescent="0.2">
      <c r="AO5373" s="7"/>
    </row>
    <row r="5374" spans="41:41" ht="12.75" x14ac:dyDescent="0.2">
      <c r="AO5374" s="7"/>
    </row>
    <row r="5375" spans="41:41" ht="12.75" x14ac:dyDescent="0.2">
      <c r="AO5375" s="7"/>
    </row>
    <row r="5376" spans="41:41" ht="12.75" x14ac:dyDescent="0.2">
      <c r="AO5376" s="7"/>
    </row>
    <row r="5377" spans="41:41" ht="12.75" x14ac:dyDescent="0.2">
      <c r="AO5377" s="7"/>
    </row>
    <row r="5378" spans="41:41" ht="12.75" x14ac:dyDescent="0.2">
      <c r="AO5378" s="7"/>
    </row>
    <row r="5379" spans="41:41" ht="12.75" x14ac:dyDescent="0.2">
      <c r="AO5379" s="7"/>
    </row>
    <row r="5380" spans="41:41" ht="12.75" x14ac:dyDescent="0.2">
      <c r="AO5380" s="7"/>
    </row>
    <row r="5381" spans="41:41" ht="12.75" x14ac:dyDescent="0.2">
      <c r="AO5381" s="7"/>
    </row>
    <row r="5382" spans="41:41" ht="12.75" x14ac:dyDescent="0.2">
      <c r="AO5382" s="7"/>
    </row>
    <row r="5383" spans="41:41" ht="12.75" x14ac:dyDescent="0.2">
      <c r="AO5383" s="7"/>
    </row>
    <row r="5384" spans="41:41" ht="12.75" x14ac:dyDescent="0.2">
      <c r="AO5384" s="7"/>
    </row>
    <row r="5385" spans="41:41" ht="12.75" x14ac:dyDescent="0.2">
      <c r="AO5385" s="7"/>
    </row>
    <row r="5386" spans="41:41" ht="12.75" x14ac:dyDescent="0.2">
      <c r="AO5386" s="7"/>
    </row>
    <row r="5387" spans="41:41" ht="12.75" x14ac:dyDescent="0.2">
      <c r="AO5387" s="7"/>
    </row>
    <row r="5388" spans="41:41" ht="12.75" x14ac:dyDescent="0.2">
      <c r="AO5388" s="7"/>
    </row>
    <row r="5389" spans="41:41" ht="12.75" x14ac:dyDescent="0.2">
      <c r="AO5389" s="7"/>
    </row>
    <row r="5390" spans="41:41" ht="12.75" x14ac:dyDescent="0.2">
      <c r="AO5390" s="7"/>
    </row>
    <row r="5391" spans="41:41" ht="12.75" x14ac:dyDescent="0.2">
      <c r="AO5391" s="7"/>
    </row>
    <row r="5392" spans="41:41" ht="12.75" x14ac:dyDescent="0.2">
      <c r="AO5392" s="7"/>
    </row>
    <row r="5393" spans="41:41" ht="12.75" x14ac:dyDescent="0.2">
      <c r="AO5393" s="7"/>
    </row>
    <row r="5394" spans="41:41" ht="12.75" x14ac:dyDescent="0.2">
      <c r="AO5394" s="7"/>
    </row>
    <row r="5395" spans="41:41" ht="12.75" x14ac:dyDescent="0.2">
      <c r="AO5395" s="7"/>
    </row>
    <row r="5396" spans="41:41" ht="12.75" x14ac:dyDescent="0.2">
      <c r="AO5396" s="7"/>
    </row>
    <row r="5397" spans="41:41" ht="12.75" x14ac:dyDescent="0.2">
      <c r="AO5397" s="7"/>
    </row>
    <row r="5398" spans="41:41" ht="12.75" x14ac:dyDescent="0.2">
      <c r="AO5398" s="7"/>
    </row>
    <row r="5399" spans="41:41" ht="12.75" x14ac:dyDescent="0.2">
      <c r="AO5399" s="7"/>
    </row>
    <row r="5400" spans="41:41" ht="12.75" x14ac:dyDescent="0.2">
      <c r="AO5400" s="7"/>
    </row>
    <row r="5401" spans="41:41" ht="12.75" x14ac:dyDescent="0.2">
      <c r="AO5401" s="7"/>
    </row>
    <row r="5402" spans="41:41" ht="12.75" x14ac:dyDescent="0.2">
      <c r="AO5402" s="7"/>
    </row>
    <row r="5403" spans="41:41" ht="12.75" x14ac:dyDescent="0.2">
      <c r="AO5403" s="7"/>
    </row>
    <row r="5404" spans="41:41" ht="12.75" x14ac:dyDescent="0.2">
      <c r="AO5404" s="7"/>
    </row>
    <row r="5405" spans="41:41" ht="12.75" x14ac:dyDescent="0.2">
      <c r="AO5405" s="7"/>
    </row>
    <row r="5406" spans="41:41" ht="12.75" x14ac:dyDescent="0.2">
      <c r="AO5406" s="7"/>
    </row>
    <row r="5407" spans="41:41" ht="12.75" x14ac:dyDescent="0.2">
      <c r="AO5407" s="7"/>
    </row>
    <row r="5408" spans="41:41" ht="12.75" x14ac:dyDescent="0.2">
      <c r="AO5408" s="7"/>
    </row>
    <row r="5409" spans="41:41" ht="12.75" x14ac:dyDescent="0.2">
      <c r="AO5409" s="7"/>
    </row>
    <row r="5410" spans="41:41" ht="12.75" x14ac:dyDescent="0.2">
      <c r="AO5410" s="7"/>
    </row>
    <row r="5411" spans="41:41" ht="12.75" x14ac:dyDescent="0.2">
      <c r="AO5411" s="7"/>
    </row>
    <row r="5412" spans="41:41" ht="12.75" x14ac:dyDescent="0.2">
      <c r="AO5412" s="7"/>
    </row>
    <row r="5413" spans="41:41" ht="12.75" x14ac:dyDescent="0.2">
      <c r="AO5413" s="7"/>
    </row>
    <row r="5414" spans="41:41" ht="12.75" x14ac:dyDescent="0.2">
      <c r="AO5414" s="7"/>
    </row>
    <row r="5415" spans="41:41" ht="12.75" x14ac:dyDescent="0.2">
      <c r="AO5415" s="7"/>
    </row>
    <row r="5416" spans="41:41" ht="12.75" x14ac:dyDescent="0.2">
      <c r="AO5416" s="7"/>
    </row>
    <row r="5417" spans="41:41" ht="12.75" x14ac:dyDescent="0.2">
      <c r="AO5417" s="7"/>
    </row>
    <row r="5418" spans="41:41" ht="12.75" x14ac:dyDescent="0.2">
      <c r="AO5418" s="7"/>
    </row>
    <row r="5419" spans="41:41" ht="12.75" x14ac:dyDescent="0.2">
      <c r="AO5419" s="7"/>
    </row>
    <row r="5420" spans="41:41" ht="12.75" x14ac:dyDescent="0.2">
      <c r="AO5420" s="7"/>
    </row>
    <row r="5421" spans="41:41" ht="12.75" x14ac:dyDescent="0.2">
      <c r="AO5421" s="7"/>
    </row>
    <row r="5422" spans="41:41" ht="12.75" x14ac:dyDescent="0.2">
      <c r="AO5422" s="7"/>
    </row>
    <row r="5423" spans="41:41" ht="12.75" x14ac:dyDescent="0.2">
      <c r="AO5423" s="7"/>
    </row>
    <row r="5424" spans="41:41" ht="12.75" x14ac:dyDescent="0.2">
      <c r="AO5424" s="7"/>
    </row>
    <row r="5425" spans="41:41" ht="12.75" x14ac:dyDescent="0.2">
      <c r="AO5425" s="7"/>
    </row>
    <row r="5426" spans="41:41" ht="12.75" x14ac:dyDescent="0.2">
      <c r="AO5426" s="7"/>
    </row>
    <row r="5427" spans="41:41" ht="12.75" x14ac:dyDescent="0.2">
      <c r="AO5427" s="7"/>
    </row>
    <row r="5428" spans="41:41" ht="12.75" x14ac:dyDescent="0.2">
      <c r="AO5428" s="7"/>
    </row>
    <row r="5429" spans="41:41" ht="12.75" x14ac:dyDescent="0.2">
      <c r="AO5429" s="7"/>
    </row>
    <row r="5430" spans="41:41" ht="12.75" x14ac:dyDescent="0.2">
      <c r="AO5430" s="7"/>
    </row>
    <row r="5431" spans="41:41" ht="12.75" x14ac:dyDescent="0.2">
      <c r="AO5431" s="7"/>
    </row>
    <row r="5432" spans="41:41" ht="12.75" x14ac:dyDescent="0.2">
      <c r="AO5432" s="7"/>
    </row>
    <row r="5433" spans="41:41" ht="12.75" x14ac:dyDescent="0.2">
      <c r="AO5433" s="7"/>
    </row>
    <row r="5434" spans="41:41" ht="12.75" x14ac:dyDescent="0.2">
      <c r="AO5434" s="7"/>
    </row>
    <row r="5435" spans="41:41" ht="12.75" x14ac:dyDescent="0.2">
      <c r="AO5435" s="7"/>
    </row>
    <row r="5436" spans="41:41" ht="12.75" x14ac:dyDescent="0.2">
      <c r="AO5436" s="7"/>
    </row>
    <row r="5437" spans="41:41" ht="12.75" x14ac:dyDescent="0.2">
      <c r="AO5437" s="7"/>
    </row>
    <row r="5438" spans="41:41" ht="12.75" x14ac:dyDescent="0.2">
      <c r="AO5438" s="7"/>
    </row>
    <row r="5439" spans="41:41" ht="12.75" x14ac:dyDescent="0.2">
      <c r="AO5439" s="7"/>
    </row>
    <row r="5440" spans="41:41" ht="12.75" x14ac:dyDescent="0.2">
      <c r="AO5440" s="7"/>
    </row>
    <row r="5441" spans="41:41" ht="12.75" x14ac:dyDescent="0.2">
      <c r="AO5441" s="7"/>
    </row>
    <row r="5442" spans="41:41" ht="12.75" x14ac:dyDescent="0.2">
      <c r="AO5442" s="7"/>
    </row>
    <row r="5443" spans="41:41" ht="12.75" x14ac:dyDescent="0.2">
      <c r="AO5443" s="7"/>
    </row>
    <row r="5444" spans="41:41" ht="12.75" x14ac:dyDescent="0.2">
      <c r="AO5444" s="7"/>
    </row>
    <row r="5445" spans="41:41" ht="12.75" x14ac:dyDescent="0.2">
      <c r="AO5445" s="7"/>
    </row>
    <row r="5446" spans="41:41" ht="12.75" x14ac:dyDescent="0.2">
      <c r="AO5446" s="7"/>
    </row>
    <row r="5447" spans="41:41" ht="12.75" x14ac:dyDescent="0.2">
      <c r="AO5447" s="7"/>
    </row>
    <row r="5448" spans="41:41" ht="12.75" x14ac:dyDescent="0.2">
      <c r="AO5448" s="7"/>
    </row>
    <row r="5449" spans="41:41" ht="12.75" x14ac:dyDescent="0.2">
      <c r="AO5449" s="7"/>
    </row>
    <row r="5450" spans="41:41" ht="12.75" x14ac:dyDescent="0.2">
      <c r="AO5450" s="7"/>
    </row>
    <row r="5451" spans="41:41" ht="12.75" x14ac:dyDescent="0.2">
      <c r="AO5451" s="7"/>
    </row>
    <row r="5452" spans="41:41" ht="12.75" x14ac:dyDescent="0.2">
      <c r="AO5452" s="7"/>
    </row>
    <row r="5453" spans="41:41" ht="12.75" x14ac:dyDescent="0.2">
      <c r="AO5453" s="7"/>
    </row>
    <row r="5454" spans="41:41" ht="12.75" x14ac:dyDescent="0.2">
      <c r="AO5454" s="7"/>
    </row>
    <row r="5455" spans="41:41" ht="12.75" x14ac:dyDescent="0.2">
      <c r="AO5455" s="7"/>
    </row>
    <row r="5456" spans="41:41" ht="12.75" x14ac:dyDescent="0.2">
      <c r="AO5456" s="7"/>
    </row>
    <row r="5457" spans="41:41" ht="12.75" x14ac:dyDescent="0.2">
      <c r="AO5457" s="7"/>
    </row>
    <row r="5458" spans="41:41" ht="12.75" x14ac:dyDescent="0.2">
      <c r="AO5458" s="7"/>
    </row>
    <row r="5459" spans="41:41" ht="12.75" x14ac:dyDescent="0.2">
      <c r="AO5459" s="7"/>
    </row>
    <row r="5460" spans="41:41" ht="12.75" x14ac:dyDescent="0.2">
      <c r="AO5460" s="7"/>
    </row>
    <row r="5461" spans="41:41" ht="12.75" x14ac:dyDescent="0.2">
      <c r="AO5461" s="7"/>
    </row>
    <row r="5462" spans="41:41" ht="12.75" x14ac:dyDescent="0.2">
      <c r="AO5462" s="7"/>
    </row>
    <row r="5463" spans="41:41" ht="12.75" x14ac:dyDescent="0.2">
      <c r="AO5463" s="7"/>
    </row>
    <row r="5464" spans="41:41" ht="12.75" x14ac:dyDescent="0.2">
      <c r="AO5464" s="7"/>
    </row>
    <row r="5465" spans="41:41" ht="12.75" x14ac:dyDescent="0.2">
      <c r="AO5465" s="7"/>
    </row>
    <row r="5466" spans="41:41" ht="12.75" x14ac:dyDescent="0.2">
      <c r="AO5466" s="7"/>
    </row>
    <row r="5467" spans="41:41" ht="12.75" x14ac:dyDescent="0.2">
      <c r="AO5467" s="7"/>
    </row>
    <row r="5468" spans="41:41" ht="12.75" x14ac:dyDescent="0.2">
      <c r="AO5468" s="7"/>
    </row>
    <row r="5469" spans="41:41" ht="12.75" x14ac:dyDescent="0.2">
      <c r="AO5469" s="7"/>
    </row>
    <row r="5470" spans="41:41" ht="12.75" x14ac:dyDescent="0.2">
      <c r="AO5470" s="7"/>
    </row>
    <row r="5471" spans="41:41" ht="12.75" x14ac:dyDescent="0.2">
      <c r="AO5471" s="7"/>
    </row>
    <row r="5472" spans="41:41" ht="12.75" x14ac:dyDescent="0.2">
      <c r="AO5472" s="7"/>
    </row>
    <row r="5473" spans="41:41" ht="12.75" x14ac:dyDescent="0.2">
      <c r="AO5473" s="7"/>
    </row>
    <row r="5474" spans="41:41" ht="12.75" x14ac:dyDescent="0.2">
      <c r="AO5474" s="7"/>
    </row>
    <row r="5475" spans="41:41" ht="12.75" x14ac:dyDescent="0.2">
      <c r="AO5475" s="7"/>
    </row>
    <row r="5476" spans="41:41" ht="12.75" x14ac:dyDescent="0.2">
      <c r="AO5476" s="7"/>
    </row>
    <row r="5477" spans="41:41" ht="12.75" x14ac:dyDescent="0.2">
      <c r="AO5477" s="7"/>
    </row>
    <row r="5478" spans="41:41" ht="12.75" x14ac:dyDescent="0.2">
      <c r="AO5478" s="7"/>
    </row>
    <row r="5479" spans="41:41" ht="12.75" x14ac:dyDescent="0.2">
      <c r="AO5479" s="7"/>
    </row>
    <row r="5480" spans="41:41" ht="12.75" x14ac:dyDescent="0.2">
      <c r="AO5480" s="7"/>
    </row>
    <row r="5481" spans="41:41" ht="12.75" x14ac:dyDescent="0.2">
      <c r="AO5481" s="7"/>
    </row>
    <row r="5482" spans="41:41" ht="12.75" x14ac:dyDescent="0.2">
      <c r="AO5482" s="7"/>
    </row>
    <row r="5483" spans="41:41" ht="12.75" x14ac:dyDescent="0.2">
      <c r="AO5483" s="7"/>
    </row>
    <row r="5484" spans="41:41" ht="12.75" x14ac:dyDescent="0.2">
      <c r="AO5484" s="7"/>
    </row>
    <row r="5485" spans="41:41" ht="12.75" x14ac:dyDescent="0.2">
      <c r="AO5485" s="7"/>
    </row>
    <row r="5486" spans="41:41" ht="12.75" x14ac:dyDescent="0.2">
      <c r="AO5486" s="7"/>
    </row>
    <row r="5487" spans="41:41" ht="12.75" x14ac:dyDescent="0.2">
      <c r="AO5487" s="7"/>
    </row>
    <row r="5488" spans="41:41" ht="12.75" x14ac:dyDescent="0.2">
      <c r="AO5488" s="7"/>
    </row>
    <row r="5489" spans="41:41" ht="12.75" x14ac:dyDescent="0.2">
      <c r="AO5489" s="7"/>
    </row>
    <row r="5490" spans="41:41" ht="12.75" x14ac:dyDescent="0.2">
      <c r="AO5490" s="7"/>
    </row>
    <row r="5491" spans="41:41" ht="12.75" x14ac:dyDescent="0.2">
      <c r="AO5491" s="7"/>
    </row>
    <row r="5492" spans="41:41" ht="12.75" x14ac:dyDescent="0.2">
      <c r="AO5492" s="7"/>
    </row>
    <row r="5493" spans="41:41" ht="12.75" x14ac:dyDescent="0.2">
      <c r="AO5493" s="7"/>
    </row>
    <row r="5494" spans="41:41" ht="12.75" x14ac:dyDescent="0.2">
      <c r="AO5494" s="7"/>
    </row>
    <row r="5495" spans="41:41" ht="12.75" x14ac:dyDescent="0.2">
      <c r="AO5495" s="7"/>
    </row>
    <row r="5496" spans="41:41" ht="12.75" x14ac:dyDescent="0.2">
      <c r="AO5496" s="7"/>
    </row>
    <row r="5497" spans="41:41" ht="12.75" x14ac:dyDescent="0.2">
      <c r="AO5497" s="7"/>
    </row>
    <row r="5498" spans="41:41" ht="12.75" x14ac:dyDescent="0.2">
      <c r="AO5498" s="7"/>
    </row>
    <row r="5499" spans="41:41" ht="12.75" x14ac:dyDescent="0.2">
      <c r="AO5499" s="7"/>
    </row>
    <row r="5500" spans="41:41" ht="12.75" x14ac:dyDescent="0.2">
      <c r="AO5500" s="7"/>
    </row>
    <row r="5501" spans="41:41" ht="12.75" x14ac:dyDescent="0.2">
      <c r="AO5501" s="7"/>
    </row>
    <row r="5502" spans="41:41" ht="12.75" x14ac:dyDescent="0.2">
      <c r="AO5502" s="7"/>
    </row>
    <row r="5503" spans="41:41" ht="12.75" x14ac:dyDescent="0.2">
      <c r="AO5503" s="7"/>
    </row>
    <row r="5504" spans="41:41" ht="12.75" x14ac:dyDescent="0.2">
      <c r="AO5504" s="7"/>
    </row>
    <row r="5505" spans="41:41" ht="12.75" x14ac:dyDescent="0.2">
      <c r="AO5505" s="7"/>
    </row>
    <row r="5506" spans="41:41" ht="12.75" x14ac:dyDescent="0.2">
      <c r="AO5506" s="7"/>
    </row>
    <row r="5507" spans="41:41" ht="12.75" x14ac:dyDescent="0.2">
      <c r="AO5507" s="7"/>
    </row>
    <row r="5508" spans="41:41" ht="12.75" x14ac:dyDescent="0.2">
      <c r="AO5508" s="7"/>
    </row>
    <row r="5509" spans="41:41" ht="12.75" x14ac:dyDescent="0.2">
      <c r="AO5509" s="7"/>
    </row>
    <row r="5510" spans="41:41" ht="12.75" x14ac:dyDescent="0.2">
      <c r="AO5510" s="7"/>
    </row>
    <row r="5511" spans="41:41" ht="12.75" x14ac:dyDescent="0.2">
      <c r="AO5511" s="7"/>
    </row>
    <row r="5512" spans="41:41" ht="12.75" x14ac:dyDescent="0.2">
      <c r="AO5512" s="7"/>
    </row>
    <row r="5513" spans="41:41" ht="12.75" x14ac:dyDescent="0.2">
      <c r="AO5513" s="7"/>
    </row>
    <row r="5514" spans="41:41" ht="12.75" x14ac:dyDescent="0.2">
      <c r="AO5514" s="7"/>
    </row>
    <row r="5515" spans="41:41" ht="12.75" x14ac:dyDescent="0.2">
      <c r="AO5515" s="7"/>
    </row>
    <row r="5516" spans="41:41" ht="12.75" x14ac:dyDescent="0.2">
      <c r="AO5516" s="7"/>
    </row>
    <row r="5517" spans="41:41" ht="12.75" x14ac:dyDescent="0.2">
      <c r="AO5517" s="7"/>
    </row>
    <row r="5518" spans="41:41" ht="12.75" x14ac:dyDescent="0.2">
      <c r="AO5518" s="7"/>
    </row>
    <row r="5519" spans="41:41" ht="12.75" x14ac:dyDescent="0.2">
      <c r="AO5519" s="7"/>
    </row>
    <row r="5520" spans="41:41" ht="12.75" x14ac:dyDescent="0.2">
      <c r="AO5520" s="7"/>
    </row>
    <row r="5521" spans="41:41" ht="12.75" x14ac:dyDescent="0.2">
      <c r="AO5521" s="7"/>
    </row>
    <row r="5522" spans="41:41" ht="12.75" x14ac:dyDescent="0.2">
      <c r="AO5522" s="7"/>
    </row>
    <row r="5523" spans="41:41" ht="12.75" x14ac:dyDescent="0.2">
      <c r="AO5523" s="7"/>
    </row>
    <row r="5524" spans="41:41" ht="12.75" x14ac:dyDescent="0.2">
      <c r="AO5524" s="7"/>
    </row>
    <row r="5525" spans="41:41" ht="12.75" x14ac:dyDescent="0.2">
      <c r="AO5525" s="7"/>
    </row>
    <row r="5526" spans="41:41" ht="12.75" x14ac:dyDescent="0.2">
      <c r="AO5526" s="7"/>
    </row>
    <row r="5527" spans="41:41" ht="12.75" x14ac:dyDescent="0.2">
      <c r="AO5527" s="7"/>
    </row>
    <row r="5528" spans="41:41" ht="12.75" x14ac:dyDescent="0.2">
      <c r="AO5528" s="7"/>
    </row>
    <row r="5529" spans="41:41" ht="12.75" x14ac:dyDescent="0.2">
      <c r="AO5529" s="7"/>
    </row>
    <row r="5530" spans="41:41" ht="12.75" x14ac:dyDescent="0.2">
      <c r="AO5530" s="7"/>
    </row>
    <row r="5531" spans="41:41" ht="12.75" x14ac:dyDescent="0.2">
      <c r="AO5531" s="7"/>
    </row>
    <row r="5532" spans="41:41" ht="12.75" x14ac:dyDescent="0.2">
      <c r="AO5532" s="7"/>
    </row>
    <row r="5533" spans="41:41" ht="12.75" x14ac:dyDescent="0.2">
      <c r="AO5533" s="7"/>
    </row>
    <row r="5534" spans="41:41" ht="12.75" x14ac:dyDescent="0.2">
      <c r="AO5534" s="7"/>
    </row>
    <row r="5535" spans="41:41" ht="12.75" x14ac:dyDescent="0.2">
      <c r="AO5535" s="7"/>
    </row>
    <row r="5536" spans="41:41" ht="12.75" x14ac:dyDescent="0.2">
      <c r="AO5536" s="7"/>
    </row>
    <row r="5537" spans="41:41" ht="12.75" x14ac:dyDescent="0.2">
      <c r="AO5537" s="7"/>
    </row>
    <row r="5538" spans="41:41" ht="12.75" x14ac:dyDescent="0.2">
      <c r="AO5538" s="7"/>
    </row>
    <row r="5539" spans="41:41" ht="12.75" x14ac:dyDescent="0.2">
      <c r="AO5539" s="7"/>
    </row>
    <row r="5540" spans="41:41" ht="12.75" x14ac:dyDescent="0.2">
      <c r="AO5540" s="7"/>
    </row>
    <row r="5541" spans="41:41" ht="12.75" x14ac:dyDescent="0.2">
      <c r="AO5541" s="7"/>
    </row>
    <row r="5542" spans="41:41" ht="12.75" x14ac:dyDescent="0.2">
      <c r="AO5542" s="7"/>
    </row>
    <row r="5543" spans="41:41" ht="12.75" x14ac:dyDescent="0.2">
      <c r="AO5543" s="7"/>
    </row>
    <row r="5544" spans="41:41" ht="12.75" x14ac:dyDescent="0.2">
      <c r="AO5544" s="7"/>
    </row>
    <row r="5545" spans="41:41" ht="12.75" x14ac:dyDescent="0.2">
      <c r="AO5545" s="7"/>
    </row>
    <row r="5546" spans="41:41" ht="12.75" x14ac:dyDescent="0.2">
      <c r="AO5546" s="7"/>
    </row>
    <row r="5547" spans="41:41" ht="12.75" x14ac:dyDescent="0.2">
      <c r="AO5547" s="7"/>
    </row>
    <row r="5548" spans="41:41" ht="12.75" x14ac:dyDescent="0.2">
      <c r="AO5548" s="7"/>
    </row>
    <row r="5549" spans="41:41" ht="12.75" x14ac:dyDescent="0.2">
      <c r="AO5549" s="7"/>
    </row>
    <row r="5550" spans="41:41" ht="12.75" x14ac:dyDescent="0.2">
      <c r="AO5550" s="7"/>
    </row>
    <row r="5551" spans="41:41" ht="12.75" x14ac:dyDescent="0.2">
      <c r="AO5551" s="7"/>
    </row>
    <row r="5552" spans="41:41" ht="12.75" x14ac:dyDescent="0.2">
      <c r="AO5552" s="7"/>
    </row>
    <row r="5553" spans="41:41" ht="12.75" x14ac:dyDescent="0.2">
      <c r="AO5553" s="7"/>
    </row>
    <row r="5554" spans="41:41" ht="12.75" x14ac:dyDescent="0.2">
      <c r="AO5554" s="7"/>
    </row>
    <row r="5555" spans="41:41" ht="12.75" x14ac:dyDescent="0.2">
      <c r="AO5555" s="7"/>
    </row>
    <row r="5556" spans="41:41" ht="12.75" x14ac:dyDescent="0.2">
      <c r="AO5556" s="7"/>
    </row>
    <row r="5557" spans="41:41" ht="12.75" x14ac:dyDescent="0.2">
      <c r="AO5557" s="7"/>
    </row>
    <row r="5558" spans="41:41" ht="12.75" x14ac:dyDescent="0.2">
      <c r="AO5558" s="7"/>
    </row>
    <row r="5559" spans="41:41" ht="12.75" x14ac:dyDescent="0.2">
      <c r="AO5559" s="7"/>
    </row>
    <row r="5560" spans="41:41" ht="12.75" x14ac:dyDescent="0.2">
      <c r="AO5560" s="7"/>
    </row>
    <row r="5561" spans="41:41" ht="12.75" x14ac:dyDescent="0.2">
      <c r="AO5561" s="7"/>
    </row>
    <row r="5562" spans="41:41" ht="12.75" x14ac:dyDescent="0.2">
      <c r="AO5562" s="7"/>
    </row>
    <row r="5563" spans="41:41" ht="12.75" x14ac:dyDescent="0.2">
      <c r="AO5563" s="7"/>
    </row>
    <row r="5564" spans="41:41" ht="12.75" x14ac:dyDescent="0.2">
      <c r="AO5564" s="7"/>
    </row>
    <row r="5565" spans="41:41" ht="12.75" x14ac:dyDescent="0.2">
      <c r="AO5565" s="7"/>
    </row>
    <row r="5566" spans="41:41" ht="12.75" x14ac:dyDescent="0.2">
      <c r="AO5566" s="7"/>
    </row>
    <row r="5567" spans="41:41" ht="12.75" x14ac:dyDescent="0.2">
      <c r="AO5567" s="7"/>
    </row>
    <row r="5568" spans="41:41" ht="12.75" x14ac:dyDescent="0.2">
      <c r="AO5568" s="7"/>
    </row>
    <row r="5569" spans="41:41" ht="12.75" x14ac:dyDescent="0.2">
      <c r="AO5569" s="7"/>
    </row>
    <row r="5570" spans="41:41" ht="12.75" x14ac:dyDescent="0.2">
      <c r="AO5570" s="7"/>
    </row>
    <row r="5571" spans="41:41" ht="12.75" x14ac:dyDescent="0.2">
      <c r="AO5571" s="7"/>
    </row>
    <row r="5572" spans="41:41" ht="12.75" x14ac:dyDescent="0.2">
      <c r="AO5572" s="7"/>
    </row>
    <row r="5573" spans="41:41" ht="12.75" x14ac:dyDescent="0.2">
      <c r="AO5573" s="7"/>
    </row>
    <row r="5574" spans="41:41" ht="12.75" x14ac:dyDescent="0.2">
      <c r="AO5574" s="7"/>
    </row>
    <row r="5575" spans="41:41" ht="12.75" x14ac:dyDescent="0.2">
      <c r="AO5575" s="7"/>
    </row>
    <row r="5576" spans="41:41" ht="12.75" x14ac:dyDescent="0.2">
      <c r="AO5576" s="7"/>
    </row>
    <row r="5577" spans="41:41" ht="12.75" x14ac:dyDescent="0.2">
      <c r="AO5577" s="7"/>
    </row>
    <row r="5578" spans="41:41" ht="12.75" x14ac:dyDescent="0.2">
      <c r="AO5578" s="7"/>
    </row>
    <row r="5579" spans="41:41" ht="12.75" x14ac:dyDescent="0.2">
      <c r="AO5579" s="7"/>
    </row>
    <row r="5580" spans="41:41" ht="12.75" x14ac:dyDescent="0.2">
      <c r="AO5580" s="7"/>
    </row>
    <row r="5581" spans="41:41" ht="12.75" x14ac:dyDescent="0.2">
      <c r="AO5581" s="7"/>
    </row>
    <row r="5582" spans="41:41" ht="12.75" x14ac:dyDescent="0.2">
      <c r="AO5582" s="7"/>
    </row>
    <row r="5583" spans="41:41" ht="12.75" x14ac:dyDescent="0.2">
      <c r="AO5583" s="7"/>
    </row>
    <row r="5584" spans="41:41" ht="12.75" x14ac:dyDescent="0.2">
      <c r="AO5584" s="7"/>
    </row>
    <row r="5585" spans="41:41" ht="12.75" x14ac:dyDescent="0.2">
      <c r="AO5585" s="7"/>
    </row>
    <row r="5586" spans="41:41" ht="12.75" x14ac:dyDescent="0.2">
      <c r="AO5586" s="7"/>
    </row>
    <row r="5587" spans="41:41" ht="12.75" x14ac:dyDescent="0.2">
      <c r="AO5587" s="7"/>
    </row>
    <row r="5588" spans="41:41" ht="12.75" x14ac:dyDescent="0.2">
      <c r="AO5588" s="7"/>
    </row>
    <row r="5589" spans="41:41" ht="12.75" x14ac:dyDescent="0.2">
      <c r="AO5589" s="7"/>
    </row>
    <row r="5590" spans="41:41" ht="12.75" x14ac:dyDescent="0.2">
      <c r="AO5590" s="7"/>
    </row>
    <row r="5591" spans="41:41" ht="12.75" x14ac:dyDescent="0.2">
      <c r="AO5591" s="7"/>
    </row>
    <row r="5592" spans="41:41" ht="12.75" x14ac:dyDescent="0.2">
      <c r="AO5592" s="7"/>
    </row>
    <row r="5593" spans="41:41" ht="12.75" x14ac:dyDescent="0.2">
      <c r="AO5593" s="7"/>
    </row>
    <row r="5594" spans="41:41" ht="12.75" x14ac:dyDescent="0.2">
      <c r="AO5594" s="7"/>
    </row>
    <row r="5595" spans="41:41" ht="12.75" x14ac:dyDescent="0.2">
      <c r="AO5595" s="7"/>
    </row>
    <row r="5596" spans="41:41" ht="12.75" x14ac:dyDescent="0.2">
      <c r="AO5596" s="7"/>
    </row>
    <row r="5597" spans="41:41" ht="12.75" x14ac:dyDescent="0.2">
      <c r="AO5597" s="7"/>
    </row>
    <row r="5598" spans="41:41" ht="12.75" x14ac:dyDescent="0.2">
      <c r="AO5598" s="7"/>
    </row>
    <row r="5599" spans="41:41" ht="12.75" x14ac:dyDescent="0.2">
      <c r="AO5599" s="7"/>
    </row>
    <row r="5600" spans="41:41" ht="12.75" x14ac:dyDescent="0.2">
      <c r="AO5600" s="7"/>
    </row>
    <row r="5601" spans="41:41" ht="12.75" x14ac:dyDescent="0.2">
      <c r="AO5601" s="7"/>
    </row>
    <row r="5602" spans="41:41" ht="12.75" x14ac:dyDescent="0.2">
      <c r="AO5602" s="7"/>
    </row>
    <row r="5603" spans="41:41" ht="12.75" x14ac:dyDescent="0.2">
      <c r="AO5603" s="7"/>
    </row>
    <row r="5604" spans="41:41" ht="12.75" x14ac:dyDescent="0.2">
      <c r="AO5604" s="7"/>
    </row>
    <row r="5605" spans="41:41" ht="12.75" x14ac:dyDescent="0.2">
      <c r="AO5605" s="7"/>
    </row>
    <row r="5606" spans="41:41" ht="12.75" x14ac:dyDescent="0.2">
      <c r="AO5606" s="7"/>
    </row>
    <row r="5607" spans="41:41" ht="12.75" x14ac:dyDescent="0.2">
      <c r="AO5607" s="7"/>
    </row>
    <row r="5608" spans="41:41" ht="12.75" x14ac:dyDescent="0.2">
      <c r="AO5608" s="7"/>
    </row>
    <row r="5609" spans="41:41" ht="12.75" x14ac:dyDescent="0.2">
      <c r="AO5609" s="7"/>
    </row>
    <row r="5610" spans="41:41" ht="12.75" x14ac:dyDescent="0.2">
      <c r="AO5610" s="7"/>
    </row>
    <row r="5611" spans="41:41" ht="12.75" x14ac:dyDescent="0.2">
      <c r="AO5611" s="7"/>
    </row>
    <row r="5612" spans="41:41" ht="12.75" x14ac:dyDescent="0.2">
      <c r="AO5612" s="7"/>
    </row>
    <row r="5613" spans="41:41" ht="12.75" x14ac:dyDescent="0.2">
      <c r="AO5613" s="7"/>
    </row>
    <row r="5614" spans="41:41" ht="12.75" x14ac:dyDescent="0.2">
      <c r="AO5614" s="7"/>
    </row>
    <row r="5615" spans="41:41" ht="12.75" x14ac:dyDescent="0.2">
      <c r="AO5615" s="7"/>
    </row>
    <row r="5616" spans="41:41" ht="12.75" x14ac:dyDescent="0.2">
      <c r="AO5616" s="7"/>
    </row>
    <row r="5617" spans="41:41" ht="12.75" x14ac:dyDescent="0.2">
      <c r="AO5617" s="7"/>
    </row>
    <row r="5618" spans="41:41" ht="12.75" x14ac:dyDescent="0.2">
      <c r="AO5618" s="7"/>
    </row>
    <row r="5619" spans="41:41" ht="12.75" x14ac:dyDescent="0.2">
      <c r="AO5619" s="7"/>
    </row>
    <row r="5620" spans="41:41" ht="12.75" x14ac:dyDescent="0.2">
      <c r="AO5620" s="7"/>
    </row>
    <row r="5621" spans="41:41" ht="12.75" x14ac:dyDescent="0.2">
      <c r="AO5621" s="7"/>
    </row>
    <row r="5622" spans="41:41" ht="12.75" x14ac:dyDescent="0.2">
      <c r="AO5622" s="7"/>
    </row>
    <row r="5623" spans="41:41" ht="12.75" x14ac:dyDescent="0.2">
      <c r="AO5623" s="7"/>
    </row>
    <row r="5624" spans="41:41" ht="12.75" x14ac:dyDescent="0.2">
      <c r="AO5624" s="7"/>
    </row>
    <row r="5625" spans="41:41" ht="12.75" x14ac:dyDescent="0.2">
      <c r="AO5625" s="7"/>
    </row>
    <row r="5626" spans="41:41" ht="12.75" x14ac:dyDescent="0.2">
      <c r="AO5626" s="7"/>
    </row>
    <row r="5627" spans="41:41" ht="12.75" x14ac:dyDescent="0.2">
      <c r="AO5627" s="7"/>
    </row>
    <row r="5628" spans="41:41" ht="12.75" x14ac:dyDescent="0.2">
      <c r="AO5628" s="7"/>
    </row>
    <row r="5629" spans="41:41" ht="12.75" x14ac:dyDescent="0.2">
      <c r="AO5629" s="7"/>
    </row>
    <row r="5630" spans="41:41" ht="12.75" x14ac:dyDescent="0.2">
      <c r="AO5630" s="7"/>
    </row>
    <row r="5631" spans="41:41" ht="12.75" x14ac:dyDescent="0.2">
      <c r="AO5631" s="7"/>
    </row>
    <row r="5632" spans="41:41" ht="12.75" x14ac:dyDescent="0.2">
      <c r="AO5632" s="7"/>
    </row>
    <row r="5633" spans="41:41" ht="12.75" x14ac:dyDescent="0.2">
      <c r="AO5633" s="7"/>
    </row>
    <row r="5634" spans="41:41" ht="12.75" x14ac:dyDescent="0.2">
      <c r="AO5634" s="7"/>
    </row>
    <row r="5635" spans="41:41" ht="12.75" x14ac:dyDescent="0.2">
      <c r="AO5635" s="7"/>
    </row>
    <row r="5636" spans="41:41" ht="12.75" x14ac:dyDescent="0.2">
      <c r="AO5636" s="7"/>
    </row>
    <row r="5637" spans="41:41" ht="12.75" x14ac:dyDescent="0.2">
      <c r="AO5637" s="7"/>
    </row>
    <row r="5638" spans="41:41" ht="12.75" x14ac:dyDescent="0.2">
      <c r="AO5638" s="7"/>
    </row>
    <row r="5639" spans="41:41" ht="12.75" x14ac:dyDescent="0.2">
      <c r="AO5639" s="7"/>
    </row>
    <row r="5640" spans="41:41" ht="12.75" x14ac:dyDescent="0.2">
      <c r="AO5640" s="7"/>
    </row>
    <row r="5641" spans="41:41" ht="12.75" x14ac:dyDescent="0.2">
      <c r="AO5641" s="7"/>
    </row>
    <row r="5642" spans="41:41" ht="12.75" x14ac:dyDescent="0.2">
      <c r="AO5642" s="7"/>
    </row>
    <row r="5643" spans="41:41" ht="12.75" x14ac:dyDescent="0.2">
      <c r="AO5643" s="7"/>
    </row>
    <row r="5644" spans="41:41" ht="12.75" x14ac:dyDescent="0.2">
      <c r="AO5644" s="7"/>
    </row>
    <row r="5645" spans="41:41" ht="12.75" x14ac:dyDescent="0.2">
      <c r="AO5645" s="7"/>
    </row>
    <row r="5646" spans="41:41" ht="12.75" x14ac:dyDescent="0.2">
      <c r="AO5646" s="7"/>
    </row>
    <row r="5647" spans="41:41" ht="12.75" x14ac:dyDescent="0.2">
      <c r="AO5647" s="7"/>
    </row>
    <row r="5648" spans="41:41" ht="12.75" x14ac:dyDescent="0.2">
      <c r="AO5648" s="7"/>
    </row>
    <row r="5649" spans="41:41" ht="12.75" x14ac:dyDescent="0.2">
      <c r="AO5649" s="7"/>
    </row>
    <row r="5650" spans="41:41" ht="12.75" x14ac:dyDescent="0.2">
      <c r="AO5650" s="7"/>
    </row>
    <row r="5651" spans="41:41" ht="12.75" x14ac:dyDescent="0.2">
      <c r="AO5651" s="7"/>
    </row>
    <row r="5652" spans="41:41" ht="12.75" x14ac:dyDescent="0.2">
      <c r="AO5652" s="7"/>
    </row>
    <row r="5653" spans="41:41" ht="12.75" x14ac:dyDescent="0.2">
      <c r="AO5653" s="7"/>
    </row>
    <row r="5654" spans="41:41" ht="12.75" x14ac:dyDescent="0.2">
      <c r="AO5654" s="7"/>
    </row>
    <row r="5655" spans="41:41" ht="12.75" x14ac:dyDescent="0.2">
      <c r="AO5655" s="7"/>
    </row>
    <row r="5656" spans="41:41" ht="12.75" x14ac:dyDescent="0.2">
      <c r="AO5656" s="7"/>
    </row>
    <row r="5657" spans="41:41" ht="12.75" x14ac:dyDescent="0.2">
      <c r="AO5657" s="7"/>
    </row>
    <row r="5658" spans="41:41" ht="12.75" x14ac:dyDescent="0.2">
      <c r="AO5658" s="7"/>
    </row>
    <row r="5659" spans="41:41" ht="12.75" x14ac:dyDescent="0.2">
      <c r="AO5659" s="7"/>
    </row>
    <row r="5660" spans="41:41" ht="12.75" x14ac:dyDescent="0.2">
      <c r="AO5660" s="7"/>
    </row>
    <row r="5661" spans="41:41" ht="12.75" x14ac:dyDescent="0.2">
      <c r="AO5661" s="7"/>
    </row>
    <row r="5662" spans="41:41" ht="12.75" x14ac:dyDescent="0.2">
      <c r="AO5662" s="7"/>
    </row>
    <row r="5663" spans="41:41" ht="12.75" x14ac:dyDescent="0.2">
      <c r="AO5663" s="7"/>
    </row>
    <row r="5664" spans="41:41" ht="12.75" x14ac:dyDescent="0.2">
      <c r="AO5664" s="7"/>
    </row>
    <row r="5665" spans="41:41" ht="12.75" x14ac:dyDescent="0.2">
      <c r="AO5665" s="7"/>
    </row>
    <row r="5666" spans="41:41" ht="12.75" x14ac:dyDescent="0.2">
      <c r="AO5666" s="7"/>
    </row>
    <row r="5667" spans="41:41" ht="12.75" x14ac:dyDescent="0.2">
      <c r="AO5667" s="7"/>
    </row>
    <row r="5668" spans="41:41" ht="12.75" x14ac:dyDescent="0.2">
      <c r="AO5668" s="7"/>
    </row>
    <row r="5669" spans="41:41" ht="12.75" x14ac:dyDescent="0.2">
      <c r="AO5669" s="7"/>
    </row>
    <row r="5670" spans="41:41" ht="12.75" x14ac:dyDescent="0.2">
      <c r="AO5670" s="7"/>
    </row>
    <row r="5671" spans="41:41" ht="12.75" x14ac:dyDescent="0.2">
      <c r="AO5671" s="7"/>
    </row>
    <row r="5672" spans="41:41" ht="12.75" x14ac:dyDescent="0.2">
      <c r="AO5672" s="7"/>
    </row>
    <row r="5673" spans="41:41" ht="12.75" x14ac:dyDescent="0.2">
      <c r="AO5673" s="7"/>
    </row>
    <row r="5674" spans="41:41" ht="12.75" x14ac:dyDescent="0.2">
      <c r="AO5674" s="7"/>
    </row>
    <row r="5675" spans="41:41" ht="12.75" x14ac:dyDescent="0.2">
      <c r="AO5675" s="7"/>
    </row>
    <row r="5676" spans="41:41" ht="12.75" x14ac:dyDescent="0.2">
      <c r="AO5676" s="7"/>
    </row>
    <row r="5677" spans="41:41" ht="12.75" x14ac:dyDescent="0.2">
      <c r="AO5677" s="7"/>
    </row>
    <row r="5678" spans="41:41" ht="12.75" x14ac:dyDescent="0.2">
      <c r="AO5678" s="7"/>
    </row>
    <row r="5679" spans="41:41" ht="12.75" x14ac:dyDescent="0.2">
      <c r="AO5679" s="7"/>
    </row>
    <row r="5680" spans="41:41" ht="12.75" x14ac:dyDescent="0.2">
      <c r="AO5680" s="7"/>
    </row>
    <row r="5681" spans="41:41" ht="12.75" x14ac:dyDescent="0.2">
      <c r="AO5681" s="7"/>
    </row>
    <row r="5682" spans="41:41" ht="12.75" x14ac:dyDescent="0.2">
      <c r="AO5682" s="7"/>
    </row>
    <row r="5683" spans="41:41" ht="12.75" x14ac:dyDescent="0.2">
      <c r="AO5683" s="7"/>
    </row>
    <row r="5684" spans="41:41" ht="12.75" x14ac:dyDescent="0.2">
      <c r="AO5684" s="7"/>
    </row>
    <row r="5685" spans="41:41" ht="12.75" x14ac:dyDescent="0.2">
      <c r="AO5685" s="7"/>
    </row>
    <row r="5686" spans="41:41" ht="12.75" x14ac:dyDescent="0.2">
      <c r="AO5686" s="7"/>
    </row>
    <row r="5687" spans="41:41" ht="12.75" x14ac:dyDescent="0.2">
      <c r="AO5687" s="7"/>
    </row>
    <row r="5688" spans="41:41" ht="12.75" x14ac:dyDescent="0.2">
      <c r="AO5688" s="7"/>
    </row>
    <row r="5689" spans="41:41" ht="12.75" x14ac:dyDescent="0.2">
      <c r="AO5689" s="7"/>
    </row>
    <row r="5690" spans="41:41" ht="12.75" x14ac:dyDescent="0.2">
      <c r="AO5690" s="7"/>
    </row>
    <row r="5691" spans="41:41" ht="12.75" x14ac:dyDescent="0.2">
      <c r="AO5691" s="7"/>
    </row>
    <row r="5692" spans="41:41" ht="12.75" x14ac:dyDescent="0.2">
      <c r="AO5692" s="7"/>
    </row>
    <row r="5693" spans="41:41" ht="12.75" x14ac:dyDescent="0.2">
      <c r="AO5693" s="7"/>
    </row>
    <row r="5694" spans="41:41" ht="12.75" x14ac:dyDescent="0.2">
      <c r="AO5694" s="7"/>
    </row>
    <row r="5695" spans="41:41" ht="12.75" x14ac:dyDescent="0.2">
      <c r="AO5695" s="7"/>
    </row>
    <row r="5696" spans="41:41" ht="12.75" x14ac:dyDescent="0.2">
      <c r="AO5696" s="7"/>
    </row>
    <row r="5697" spans="41:41" ht="12.75" x14ac:dyDescent="0.2">
      <c r="AO5697" s="7"/>
    </row>
    <row r="5698" spans="41:41" ht="12.75" x14ac:dyDescent="0.2">
      <c r="AO5698" s="7"/>
    </row>
    <row r="5699" spans="41:41" ht="12.75" x14ac:dyDescent="0.2">
      <c r="AO5699" s="7"/>
    </row>
    <row r="5700" spans="41:41" ht="12.75" x14ac:dyDescent="0.2">
      <c r="AO5700" s="7"/>
    </row>
    <row r="5701" spans="41:41" ht="12.75" x14ac:dyDescent="0.2">
      <c r="AO5701" s="7"/>
    </row>
    <row r="5702" spans="41:41" ht="12.75" x14ac:dyDescent="0.2">
      <c r="AO5702" s="7"/>
    </row>
    <row r="5703" spans="41:41" ht="12.75" x14ac:dyDescent="0.2">
      <c r="AO5703" s="7"/>
    </row>
    <row r="5704" spans="41:41" ht="12.75" x14ac:dyDescent="0.2">
      <c r="AO5704" s="7"/>
    </row>
    <row r="5705" spans="41:41" ht="12.75" x14ac:dyDescent="0.2">
      <c r="AO5705" s="7"/>
    </row>
    <row r="5706" spans="41:41" ht="12.75" x14ac:dyDescent="0.2">
      <c r="AO5706" s="7"/>
    </row>
    <row r="5707" spans="41:41" ht="12.75" x14ac:dyDescent="0.2">
      <c r="AO5707" s="7"/>
    </row>
    <row r="5708" spans="41:41" ht="12.75" x14ac:dyDescent="0.2">
      <c r="AO5708" s="7"/>
    </row>
    <row r="5709" spans="41:41" ht="12.75" x14ac:dyDescent="0.2">
      <c r="AO5709" s="7"/>
    </row>
    <row r="5710" spans="41:41" ht="12.75" x14ac:dyDescent="0.2">
      <c r="AO5710" s="7"/>
    </row>
    <row r="5711" spans="41:41" ht="12.75" x14ac:dyDescent="0.2">
      <c r="AO5711" s="7"/>
    </row>
    <row r="5712" spans="41:41" ht="12.75" x14ac:dyDescent="0.2">
      <c r="AO5712" s="7"/>
    </row>
    <row r="5713" spans="41:41" ht="12.75" x14ac:dyDescent="0.2">
      <c r="AO5713" s="7"/>
    </row>
    <row r="5714" spans="41:41" ht="12.75" x14ac:dyDescent="0.2">
      <c r="AO5714" s="7"/>
    </row>
    <row r="5715" spans="41:41" ht="12.75" x14ac:dyDescent="0.2">
      <c r="AO5715" s="7"/>
    </row>
    <row r="5716" spans="41:41" ht="12.75" x14ac:dyDescent="0.2">
      <c r="AO5716" s="7"/>
    </row>
    <row r="5717" spans="41:41" ht="12.75" x14ac:dyDescent="0.2">
      <c r="AO5717" s="7"/>
    </row>
    <row r="5718" spans="41:41" ht="12.75" x14ac:dyDescent="0.2">
      <c r="AO5718" s="7"/>
    </row>
    <row r="5719" spans="41:41" ht="12.75" x14ac:dyDescent="0.2">
      <c r="AO5719" s="7"/>
    </row>
    <row r="5720" spans="41:41" ht="12.75" x14ac:dyDescent="0.2">
      <c r="AO5720" s="7"/>
    </row>
    <row r="5721" spans="41:41" ht="12.75" x14ac:dyDescent="0.2">
      <c r="AO5721" s="7"/>
    </row>
    <row r="5722" spans="41:41" ht="12.75" x14ac:dyDescent="0.2">
      <c r="AO5722" s="7"/>
    </row>
    <row r="5723" spans="41:41" ht="12.75" x14ac:dyDescent="0.2">
      <c r="AO5723" s="7"/>
    </row>
    <row r="5724" spans="41:41" ht="12.75" x14ac:dyDescent="0.2">
      <c r="AO5724" s="7"/>
    </row>
    <row r="5725" spans="41:41" ht="12.75" x14ac:dyDescent="0.2">
      <c r="AO5725" s="7"/>
    </row>
    <row r="5726" spans="41:41" ht="12.75" x14ac:dyDescent="0.2">
      <c r="AO5726" s="7"/>
    </row>
    <row r="5727" spans="41:41" ht="12.75" x14ac:dyDescent="0.2">
      <c r="AO5727" s="7"/>
    </row>
    <row r="5728" spans="41:41" ht="12.75" x14ac:dyDescent="0.2">
      <c r="AO5728" s="7"/>
    </row>
    <row r="5729" spans="41:41" ht="12.75" x14ac:dyDescent="0.2">
      <c r="AO5729" s="7"/>
    </row>
    <row r="5730" spans="41:41" ht="12.75" x14ac:dyDescent="0.2">
      <c r="AO5730" s="7"/>
    </row>
    <row r="5731" spans="41:41" ht="12.75" x14ac:dyDescent="0.2">
      <c r="AO5731" s="7"/>
    </row>
    <row r="5732" spans="41:41" ht="12.75" x14ac:dyDescent="0.2">
      <c r="AO5732" s="7"/>
    </row>
    <row r="5733" spans="41:41" ht="12.75" x14ac:dyDescent="0.2">
      <c r="AO5733" s="7"/>
    </row>
    <row r="5734" spans="41:41" ht="12.75" x14ac:dyDescent="0.2">
      <c r="AO5734" s="7"/>
    </row>
    <row r="5735" spans="41:41" ht="12.75" x14ac:dyDescent="0.2">
      <c r="AO5735" s="7"/>
    </row>
    <row r="5736" spans="41:41" ht="12.75" x14ac:dyDescent="0.2">
      <c r="AO5736" s="7"/>
    </row>
    <row r="5737" spans="41:41" ht="12.75" x14ac:dyDescent="0.2">
      <c r="AO5737" s="7"/>
    </row>
    <row r="5738" spans="41:41" ht="12.75" x14ac:dyDescent="0.2">
      <c r="AO5738" s="7"/>
    </row>
    <row r="5739" spans="41:41" ht="12.75" x14ac:dyDescent="0.2">
      <c r="AO5739" s="7"/>
    </row>
    <row r="5740" spans="41:41" ht="12.75" x14ac:dyDescent="0.2">
      <c r="AO5740" s="7"/>
    </row>
    <row r="5741" spans="41:41" ht="12.75" x14ac:dyDescent="0.2">
      <c r="AO5741" s="7"/>
    </row>
    <row r="5742" spans="41:41" ht="12.75" x14ac:dyDescent="0.2">
      <c r="AO5742" s="7"/>
    </row>
    <row r="5743" spans="41:41" ht="12.75" x14ac:dyDescent="0.2">
      <c r="AO5743" s="7"/>
    </row>
    <row r="5744" spans="41:41" ht="12.75" x14ac:dyDescent="0.2">
      <c r="AO5744" s="7"/>
    </row>
    <row r="5745" spans="41:41" ht="12.75" x14ac:dyDescent="0.2">
      <c r="AO5745" s="7"/>
    </row>
    <row r="5746" spans="41:41" ht="12.75" x14ac:dyDescent="0.2">
      <c r="AO5746" s="7"/>
    </row>
    <row r="5747" spans="41:41" ht="12.75" x14ac:dyDescent="0.2">
      <c r="AO5747" s="7"/>
    </row>
    <row r="5748" spans="41:41" ht="12.75" x14ac:dyDescent="0.2">
      <c r="AO5748" s="7"/>
    </row>
    <row r="5749" spans="41:41" ht="12.75" x14ac:dyDescent="0.2">
      <c r="AO5749" s="7"/>
    </row>
    <row r="5750" spans="41:41" ht="12.75" x14ac:dyDescent="0.2">
      <c r="AO5750" s="7"/>
    </row>
    <row r="5751" spans="41:41" ht="12.75" x14ac:dyDescent="0.2">
      <c r="AO5751" s="7"/>
    </row>
    <row r="5752" spans="41:41" ht="12.75" x14ac:dyDescent="0.2">
      <c r="AO5752" s="7"/>
    </row>
    <row r="5753" spans="41:41" ht="12.75" x14ac:dyDescent="0.2">
      <c r="AO5753" s="7"/>
    </row>
    <row r="5754" spans="41:41" ht="12.75" x14ac:dyDescent="0.2">
      <c r="AO5754" s="7"/>
    </row>
    <row r="5755" spans="41:41" ht="12.75" x14ac:dyDescent="0.2">
      <c r="AO5755" s="7"/>
    </row>
    <row r="5756" spans="41:41" ht="12.75" x14ac:dyDescent="0.2">
      <c r="AO5756" s="7"/>
    </row>
    <row r="5757" spans="41:41" ht="12.75" x14ac:dyDescent="0.2">
      <c r="AO5757" s="7"/>
    </row>
    <row r="5758" spans="41:41" ht="12.75" x14ac:dyDescent="0.2">
      <c r="AO5758" s="7"/>
    </row>
    <row r="5759" spans="41:41" ht="12.75" x14ac:dyDescent="0.2">
      <c r="AO5759" s="7"/>
    </row>
    <row r="5760" spans="41:41" ht="12.75" x14ac:dyDescent="0.2">
      <c r="AO5760" s="7"/>
    </row>
    <row r="5761" spans="41:41" ht="12.75" x14ac:dyDescent="0.2">
      <c r="AO5761" s="7"/>
    </row>
    <row r="5762" spans="41:41" ht="12.75" x14ac:dyDescent="0.2">
      <c r="AO5762" s="7"/>
    </row>
    <row r="5763" spans="41:41" ht="12.75" x14ac:dyDescent="0.2">
      <c r="AO5763" s="7"/>
    </row>
    <row r="5764" spans="41:41" ht="12.75" x14ac:dyDescent="0.2">
      <c r="AO5764" s="7"/>
    </row>
    <row r="5765" spans="41:41" ht="12.75" x14ac:dyDescent="0.2">
      <c r="AO5765" s="7"/>
    </row>
    <row r="5766" spans="41:41" ht="12.75" x14ac:dyDescent="0.2">
      <c r="AO5766" s="7"/>
    </row>
    <row r="5767" spans="41:41" ht="12.75" x14ac:dyDescent="0.2">
      <c r="AO5767" s="7"/>
    </row>
    <row r="5768" spans="41:41" ht="12.75" x14ac:dyDescent="0.2">
      <c r="AO5768" s="7"/>
    </row>
    <row r="5769" spans="41:41" ht="12.75" x14ac:dyDescent="0.2">
      <c r="AO5769" s="7"/>
    </row>
    <row r="5770" spans="41:41" ht="12.75" x14ac:dyDescent="0.2">
      <c r="AO5770" s="7"/>
    </row>
    <row r="5771" spans="41:41" ht="12.75" x14ac:dyDescent="0.2">
      <c r="AO5771" s="7"/>
    </row>
    <row r="5772" spans="41:41" ht="12.75" x14ac:dyDescent="0.2">
      <c r="AO5772" s="7"/>
    </row>
    <row r="5773" spans="41:41" ht="12.75" x14ac:dyDescent="0.2">
      <c r="AO5773" s="7"/>
    </row>
    <row r="5774" spans="41:41" ht="12.75" x14ac:dyDescent="0.2">
      <c r="AO5774" s="7"/>
    </row>
    <row r="5775" spans="41:41" ht="12.75" x14ac:dyDescent="0.2">
      <c r="AO5775" s="7"/>
    </row>
    <row r="5776" spans="41:41" ht="12.75" x14ac:dyDescent="0.2">
      <c r="AO5776" s="7"/>
    </row>
    <row r="5777" spans="41:41" ht="12.75" x14ac:dyDescent="0.2">
      <c r="AO5777" s="7"/>
    </row>
    <row r="5778" spans="41:41" ht="12.75" x14ac:dyDescent="0.2">
      <c r="AO5778" s="7"/>
    </row>
    <row r="5779" spans="41:41" ht="12.75" x14ac:dyDescent="0.2">
      <c r="AO5779" s="7"/>
    </row>
    <row r="5780" spans="41:41" ht="12.75" x14ac:dyDescent="0.2">
      <c r="AO5780" s="7"/>
    </row>
    <row r="5781" spans="41:41" ht="12.75" x14ac:dyDescent="0.2">
      <c r="AO5781" s="7"/>
    </row>
    <row r="5782" spans="41:41" ht="12.75" x14ac:dyDescent="0.2">
      <c r="AO5782" s="7"/>
    </row>
    <row r="5783" spans="41:41" ht="12.75" x14ac:dyDescent="0.2">
      <c r="AO5783" s="7"/>
    </row>
    <row r="5784" spans="41:41" ht="12.75" x14ac:dyDescent="0.2">
      <c r="AO5784" s="7"/>
    </row>
    <row r="5785" spans="41:41" ht="12.75" x14ac:dyDescent="0.2">
      <c r="AO5785" s="7"/>
    </row>
    <row r="5786" spans="41:41" ht="12.75" x14ac:dyDescent="0.2">
      <c r="AO5786" s="7"/>
    </row>
    <row r="5787" spans="41:41" ht="12.75" x14ac:dyDescent="0.2">
      <c r="AO5787" s="7"/>
    </row>
    <row r="5788" spans="41:41" ht="12.75" x14ac:dyDescent="0.2">
      <c r="AO5788" s="7"/>
    </row>
    <row r="5789" spans="41:41" ht="12.75" x14ac:dyDescent="0.2">
      <c r="AO5789" s="7"/>
    </row>
    <row r="5790" spans="41:41" ht="12.75" x14ac:dyDescent="0.2">
      <c r="AO5790" s="7"/>
    </row>
    <row r="5791" spans="41:41" ht="12.75" x14ac:dyDescent="0.2">
      <c r="AO5791" s="7"/>
    </row>
    <row r="5792" spans="41:41" ht="12.75" x14ac:dyDescent="0.2">
      <c r="AO5792" s="7"/>
    </row>
    <row r="5793" spans="41:41" ht="12.75" x14ac:dyDescent="0.2">
      <c r="AO5793" s="7"/>
    </row>
    <row r="5794" spans="41:41" ht="12.75" x14ac:dyDescent="0.2">
      <c r="AO5794" s="7"/>
    </row>
    <row r="5795" spans="41:41" ht="12.75" x14ac:dyDescent="0.2">
      <c r="AO5795" s="7"/>
    </row>
    <row r="5796" spans="41:41" ht="12.75" x14ac:dyDescent="0.2">
      <c r="AO5796" s="7"/>
    </row>
    <row r="5797" spans="41:41" ht="12.75" x14ac:dyDescent="0.2">
      <c r="AO5797" s="7"/>
    </row>
    <row r="5798" spans="41:41" ht="12.75" x14ac:dyDescent="0.2">
      <c r="AO5798" s="7"/>
    </row>
    <row r="5799" spans="41:41" ht="12.75" x14ac:dyDescent="0.2">
      <c r="AO5799" s="7"/>
    </row>
    <row r="5800" spans="41:41" ht="12.75" x14ac:dyDescent="0.2">
      <c r="AO5800" s="7"/>
    </row>
    <row r="5801" spans="41:41" ht="12.75" x14ac:dyDescent="0.2">
      <c r="AO5801" s="7"/>
    </row>
    <row r="5802" spans="41:41" ht="12.75" x14ac:dyDescent="0.2">
      <c r="AO5802" s="7"/>
    </row>
    <row r="5803" spans="41:41" ht="12.75" x14ac:dyDescent="0.2">
      <c r="AO5803" s="7"/>
    </row>
    <row r="5804" spans="41:41" ht="12.75" x14ac:dyDescent="0.2">
      <c r="AO5804" s="7"/>
    </row>
    <row r="5805" spans="41:41" ht="12.75" x14ac:dyDescent="0.2">
      <c r="AO5805" s="7"/>
    </row>
    <row r="5806" spans="41:41" ht="12.75" x14ac:dyDescent="0.2">
      <c r="AO5806" s="7"/>
    </row>
    <row r="5807" spans="41:41" ht="12.75" x14ac:dyDescent="0.2">
      <c r="AO5807" s="7"/>
    </row>
    <row r="5808" spans="41:41" ht="12.75" x14ac:dyDescent="0.2">
      <c r="AO5808" s="7"/>
    </row>
    <row r="5809" spans="41:41" ht="12.75" x14ac:dyDescent="0.2">
      <c r="AO5809" s="7"/>
    </row>
    <row r="5810" spans="41:41" ht="12.75" x14ac:dyDescent="0.2">
      <c r="AO5810" s="7"/>
    </row>
    <row r="5811" spans="41:41" ht="12.75" x14ac:dyDescent="0.2">
      <c r="AO5811" s="7"/>
    </row>
    <row r="5812" spans="41:41" ht="12.75" x14ac:dyDescent="0.2">
      <c r="AO5812" s="7"/>
    </row>
    <row r="5813" spans="41:41" ht="12.75" x14ac:dyDescent="0.2">
      <c r="AO5813" s="7"/>
    </row>
    <row r="5814" spans="41:41" ht="12.75" x14ac:dyDescent="0.2">
      <c r="AO5814" s="7"/>
    </row>
    <row r="5815" spans="41:41" ht="12.75" x14ac:dyDescent="0.2">
      <c r="AO5815" s="7"/>
    </row>
    <row r="5816" spans="41:41" ht="12.75" x14ac:dyDescent="0.2">
      <c r="AO5816" s="7"/>
    </row>
    <row r="5817" spans="41:41" ht="12.75" x14ac:dyDescent="0.2">
      <c r="AO5817" s="7"/>
    </row>
    <row r="5818" spans="41:41" ht="12.75" x14ac:dyDescent="0.2">
      <c r="AO5818" s="7"/>
    </row>
    <row r="5819" spans="41:41" ht="12.75" x14ac:dyDescent="0.2">
      <c r="AO5819" s="7"/>
    </row>
    <row r="5820" spans="41:41" ht="12.75" x14ac:dyDescent="0.2">
      <c r="AO5820" s="7"/>
    </row>
    <row r="5821" spans="41:41" ht="12.75" x14ac:dyDescent="0.2">
      <c r="AO5821" s="7"/>
    </row>
    <row r="5822" spans="41:41" ht="12.75" x14ac:dyDescent="0.2">
      <c r="AO5822" s="7"/>
    </row>
    <row r="5823" spans="41:41" ht="12.75" x14ac:dyDescent="0.2">
      <c r="AO5823" s="7"/>
    </row>
    <row r="5824" spans="41:41" ht="12.75" x14ac:dyDescent="0.2">
      <c r="AO5824" s="7"/>
    </row>
    <row r="5825" spans="41:41" ht="12.75" x14ac:dyDescent="0.2">
      <c r="AO5825" s="7"/>
    </row>
    <row r="5826" spans="41:41" ht="12.75" x14ac:dyDescent="0.2">
      <c r="AO5826" s="7"/>
    </row>
    <row r="5827" spans="41:41" ht="12.75" x14ac:dyDescent="0.2">
      <c r="AO5827" s="7"/>
    </row>
    <row r="5828" spans="41:41" ht="12.75" x14ac:dyDescent="0.2">
      <c r="AO5828" s="7"/>
    </row>
    <row r="5829" spans="41:41" ht="12.75" x14ac:dyDescent="0.2">
      <c r="AO5829" s="7"/>
    </row>
    <row r="5830" spans="41:41" ht="12.75" x14ac:dyDescent="0.2">
      <c r="AO5830" s="7"/>
    </row>
    <row r="5831" spans="41:41" ht="12.75" x14ac:dyDescent="0.2">
      <c r="AO5831" s="7"/>
    </row>
    <row r="5832" spans="41:41" ht="12.75" x14ac:dyDescent="0.2">
      <c r="AO5832" s="7"/>
    </row>
    <row r="5833" spans="41:41" ht="12.75" x14ac:dyDescent="0.2">
      <c r="AO5833" s="7"/>
    </row>
    <row r="5834" spans="41:41" ht="12.75" x14ac:dyDescent="0.2">
      <c r="AO5834" s="7"/>
    </row>
    <row r="5835" spans="41:41" ht="12.75" x14ac:dyDescent="0.2">
      <c r="AO5835" s="7"/>
    </row>
    <row r="5836" spans="41:41" ht="12.75" x14ac:dyDescent="0.2">
      <c r="AO5836" s="7"/>
    </row>
    <row r="5837" spans="41:41" ht="12.75" x14ac:dyDescent="0.2">
      <c r="AO5837" s="7"/>
    </row>
    <row r="5838" spans="41:41" ht="12.75" x14ac:dyDescent="0.2">
      <c r="AO5838" s="7"/>
    </row>
    <row r="5839" spans="41:41" ht="12.75" x14ac:dyDescent="0.2">
      <c r="AO5839" s="7"/>
    </row>
    <row r="5840" spans="41:41" ht="12.75" x14ac:dyDescent="0.2">
      <c r="AO5840" s="7"/>
    </row>
    <row r="5841" spans="41:41" ht="12.75" x14ac:dyDescent="0.2">
      <c r="AO5841" s="7"/>
    </row>
    <row r="5842" spans="41:41" ht="12.75" x14ac:dyDescent="0.2">
      <c r="AO5842" s="7"/>
    </row>
    <row r="5843" spans="41:41" ht="12.75" x14ac:dyDescent="0.2">
      <c r="AO5843" s="7"/>
    </row>
    <row r="5844" spans="41:41" ht="12.75" x14ac:dyDescent="0.2">
      <c r="AO5844" s="7"/>
    </row>
    <row r="5845" spans="41:41" ht="12.75" x14ac:dyDescent="0.2">
      <c r="AO5845" s="7"/>
    </row>
    <row r="5846" spans="41:41" ht="12.75" x14ac:dyDescent="0.2">
      <c r="AO5846" s="7"/>
    </row>
    <row r="5847" spans="41:41" ht="12.75" x14ac:dyDescent="0.2">
      <c r="AO5847" s="7"/>
    </row>
    <row r="5848" spans="41:41" ht="12.75" x14ac:dyDescent="0.2">
      <c r="AO5848" s="7"/>
    </row>
    <row r="5849" spans="41:41" ht="12.75" x14ac:dyDescent="0.2">
      <c r="AO5849" s="7"/>
    </row>
    <row r="5850" spans="41:41" ht="12.75" x14ac:dyDescent="0.2">
      <c r="AO5850" s="7"/>
    </row>
    <row r="5851" spans="41:41" ht="12.75" x14ac:dyDescent="0.2">
      <c r="AO5851" s="7"/>
    </row>
    <row r="5852" spans="41:41" ht="12.75" x14ac:dyDescent="0.2">
      <c r="AO5852" s="7"/>
    </row>
    <row r="5853" spans="41:41" ht="12.75" x14ac:dyDescent="0.2">
      <c r="AO5853" s="7"/>
    </row>
    <row r="5854" spans="41:41" ht="12.75" x14ac:dyDescent="0.2">
      <c r="AO5854" s="7"/>
    </row>
    <row r="5855" spans="41:41" ht="12.75" x14ac:dyDescent="0.2">
      <c r="AO5855" s="7"/>
    </row>
    <row r="5856" spans="41:41" ht="12.75" x14ac:dyDescent="0.2">
      <c r="AO5856" s="7"/>
    </row>
    <row r="5857" spans="41:41" ht="12.75" x14ac:dyDescent="0.2">
      <c r="AO5857" s="7"/>
    </row>
    <row r="5858" spans="41:41" ht="12.75" x14ac:dyDescent="0.2">
      <c r="AO5858" s="7"/>
    </row>
    <row r="5859" spans="41:41" ht="12.75" x14ac:dyDescent="0.2">
      <c r="AO5859" s="7"/>
    </row>
    <row r="5860" spans="41:41" ht="12.75" x14ac:dyDescent="0.2">
      <c r="AO5860" s="7"/>
    </row>
    <row r="5861" spans="41:41" ht="12.75" x14ac:dyDescent="0.2">
      <c r="AO5861" s="7"/>
    </row>
    <row r="5862" spans="41:41" ht="12.75" x14ac:dyDescent="0.2">
      <c r="AO5862" s="7"/>
    </row>
    <row r="5863" spans="41:41" ht="12.75" x14ac:dyDescent="0.2">
      <c r="AO5863" s="7"/>
    </row>
    <row r="5864" spans="41:41" ht="12.75" x14ac:dyDescent="0.2">
      <c r="AO5864" s="7"/>
    </row>
    <row r="5865" spans="41:41" ht="12.75" x14ac:dyDescent="0.2">
      <c r="AO5865" s="7"/>
    </row>
    <row r="5866" spans="41:41" ht="12.75" x14ac:dyDescent="0.2">
      <c r="AO5866" s="7"/>
    </row>
    <row r="5867" spans="41:41" ht="12.75" x14ac:dyDescent="0.2">
      <c r="AO5867" s="7"/>
    </row>
    <row r="5868" spans="41:41" ht="12.75" x14ac:dyDescent="0.2">
      <c r="AO5868" s="7"/>
    </row>
    <row r="5869" spans="41:41" ht="12.75" x14ac:dyDescent="0.2">
      <c r="AO5869" s="7"/>
    </row>
    <row r="5870" spans="41:41" ht="12.75" x14ac:dyDescent="0.2">
      <c r="AO5870" s="7"/>
    </row>
    <row r="5871" spans="41:41" ht="12.75" x14ac:dyDescent="0.2">
      <c r="AO5871" s="7"/>
    </row>
    <row r="5872" spans="41:41" ht="12.75" x14ac:dyDescent="0.2">
      <c r="AO5872" s="7"/>
    </row>
    <row r="5873" spans="41:41" ht="12.75" x14ac:dyDescent="0.2">
      <c r="AO5873" s="7"/>
    </row>
    <row r="5874" spans="41:41" ht="12.75" x14ac:dyDescent="0.2">
      <c r="AO5874" s="7"/>
    </row>
    <row r="5875" spans="41:41" ht="12.75" x14ac:dyDescent="0.2">
      <c r="AO5875" s="7"/>
    </row>
    <row r="5876" spans="41:41" ht="12.75" x14ac:dyDescent="0.2">
      <c r="AO5876" s="7"/>
    </row>
    <row r="5877" spans="41:41" ht="12.75" x14ac:dyDescent="0.2">
      <c r="AO5877" s="7"/>
    </row>
    <row r="5878" spans="41:41" ht="12.75" x14ac:dyDescent="0.2">
      <c r="AO5878" s="7"/>
    </row>
    <row r="5879" spans="41:41" ht="12.75" x14ac:dyDescent="0.2">
      <c r="AO5879" s="7"/>
    </row>
    <row r="5880" spans="41:41" ht="12.75" x14ac:dyDescent="0.2">
      <c r="AO5880" s="7"/>
    </row>
    <row r="5881" spans="41:41" ht="12.75" x14ac:dyDescent="0.2">
      <c r="AO5881" s="7"/>
    </row>
    <row r="5882" spans="41:41" ht="12.75" x14ac:dyDescent="0.2">
      <c r="AO5882" s="7"/>
    </row>
    <row r="5883" spans="41:41" ht="12.75" x14ac:dyDescent="0.2">
      <c r="AO5883" s="7"/>
    </row>
    <row r="5884" spans="41:41" ht="12.75" x14ac:dyDescent="0.2">
      <c r="AO5884" s="7"/>
    </row>
    <row r="5885" spans="41:41" ht="12.75" x14ac:dyDescent="0.2">
      <c r="AO5885" s="7"/>
    </row>
    <row r="5886" spans="41:41" ht="12.75" x14ac:dyDescent="0.2">
      <c r="AO5886" s="7"/>
    </row>
    <row r="5887" spans="41:41" ht="12.75" x14ac:dyDescent="0.2">
      <c r="AO5887" s="7"/>
    </row>
    <row r="5888" spans="41:41" ht="12.75" x14ac:dyDescent="0.2">
      <c r="AO5888" s="7"/>
    </row>
    <row r="5889" spans="41:41" ht="12.75" x14ac:dyDescent="0.2">
      <c r="AO5889" s="7"/>
    </row>
    <row r="5890" spans="41:41" ht="12.75" x14ac:dyDescent="0.2">
      <c r="AO5890" s="7"/>
    </row>
    <row r="5891" spans="41:41" ht="12.75" x14ac:dyDescent="0.2">
      <c r="AO5891" s="7"/>
    </row>
    <row r="5892" spans="41:41" ht="12.75" x14ac:dyDescent="0.2">
      <c r="AO5892" s="7"/>
    </row>
    <row r="5893" spans="41:41" ht="12.75" x14ac:dyDescent="0.2">
      <c r="AO5893" s="7"/>
    </row>
    <row r="5894" spans="41:41" ht="12.75" x14ac:dyDescent="0.2">
      <c r="AO5894" s="7"/>
    </row>
    <row r="5895" spans="41:41" ht="12.75" x14ac:dyDescent="0.2">
      <c r="AO5895" s="7"/>
    </row>
    <row r="5896" spans="41:41" ht="12.75" x14ac:dyDescent="0.2">
      <c r="AO5896" s="7"/>
    </row>
    <row r="5897" spans="41:41" ht="12.75" x14ac:dyDescent="0.2">
      <c r="AO5897" s="7"/>
    </row>
    <row r="5898" spans="41:41" ht="12.75" x14ac:dyDescent="0.2">
      <c r="AO5898" s="7"/>
    </row>
    <row r="5899" spans="41:41" ht="12.75" x14ac:dyDescent="0.2">
      <c r="AO5899" s="7"/>
    </row>
    <row r="5900" spans="41:41" ht="12.75" x14ac:dyDescent="0.2">
      <c r="AO5900" s="7"/>
    </row>
    <row r="5901" spans="41:41" ht="12.75" x14ac:dyDescent="0.2">
      <c r="AO5901" s="7"/>
    </row>
    <row r="5902" spans="41:41" ht="12.75" x14ac:dyDescent="0.2">
      <c r="AO5902" s="7"/>
    </row>
    <row r="5903" spans="41:41" ht="12.75" x14ac:dyDescent="0.2">
      <c r="AO5903" s="7"/>
    </row>
    <row r="5904" spans="41:41" ht="12.75" x14ac:dyDescent="0.2">
      <c r="AO5904" s="7"/>
    </row>
    <row r="5905" spans="41:41" ht="12.75" x14ac:dyDescent="0.2">
      <c r="AO5905" s="7"/>
    </row>
    <row r="5906" spans="41:41" ht="12.75" x14ac:dyDescent="0.2">
      <c r="AO5906" s="7"/>
    </row>
    <row r="5907" spans="41:41" ht="12.75" x14ac:dyDescent="0.2">
      <c r="AO5907" s="7"/>
    </row>
    <row r="5908" spans="41:41" ht="12.75" x14ac:dyDescent="0.2">
      <c r="AO5908" s="7"/>
    </row>
    <row r="5909" spans="41:41" ht="12.75" x14ac:dyDescent="0.2">
      <c r="AO5909" s="7"/>
    </row>
    <row r="5910" spans="41:41" ht="12.75" x14ac:dyDescent="0.2">
      <c r="AO5910" s="7"/>
    </row>
    <row r="5911" spans="41:41" ht="12.75" x14ac:dyDescent="0.2">
      <c r="AO5911" s="7"/>
    </row>
    <row r="5912" spans="41:41" ht="12.75" x14ac:dyDescent="0.2">
      <c r="AO5912" s="7"/>
    </row>
    <row r="5913" spans="41:41" ht="12.75" x14ac:dyDescent="0.2">
      <c r="AO5913" s="7"/>
    </row>
    <row r="5914" spans="41:41" ht="12.75" x14ac:dyDescent="0.2">
      <c r="AO5914" s="7"/>
    </row>
    <row r="5915" spans="41:41" ht="12.75" x14ac:dyDescent="0.2">
      <c r="AO5915" s="7"/>
    </row>
    <row r="5916" spans="41:41" ht="12.75" x14ac:dyDescent="0.2">
      <c r="AO5916" s="7"/>
    </row>
    <row r="5917" spans="41:41" ht="12.75" x14ac:dyDescent="0.2">
      <c r="AO5917" s="7"/>
    </row>
    <row r="5918" spans="41:41" ht="12.75" x14ac:dyDescent="0.2">
      <c r="AO5918" s="7"/>
    </row>
    <row r="5919" spans="41:41" ht="12.75" x14ac:dyDescent="0.2">
      <c r="AO5919" s="7"/>
    </row>
    <row r="5920" spans="41:41" ht="12.75" x14ac:dyDescent="0.2">
      <c r="AO5920" s="7"/>
    </row>
    <row r="5921" spans="41:41" ht="12.75" x14ac:dyDescent="0.2">
      <c r="AO5921" s="7"/>
    </row>
    <row r="5922" spans="41:41" ht="12.75" x14ac:dyDescent="0.2">
      <c r="AO5922" s="7"/>
    </row>
    <row r="5923" spans="41:41" ht="12.75" x14ac:dyDescent="0.2">
      <c r="AO5923" s="7"/>
    </row>
    <row r="5924" spans="41:41" ht="12.75" x14ac:dyDescent="0.2">
      <c r="AO5924" s="7"/>
    </row>
    <row r="5925" spans="41:41" ht="12.75" x14ac:dyDescent="0.2">
      <c r="AO5925" s="7"/>
    </row>
    <row r="5926" spans="41:41" ht="12.75" x14ac:dyDescent="0.2">
      <c r="AO5926" s="7"/>
    </row>
    <row r="5927" spans="41:41" ht="12.75" x14ac:dyDescent="0.2">
      <c r="AO5927" s="7"/>
    </row>
    <row r="5928" spans="41:41" ht="12.75" x14ac:dyDescent="0.2">
      <c r="AO5928" s="7"/>
    </row>
    <row r="5929" spans="41:41" ht="12.75" x14ac:dyDescent="0.2">
      <c r="AO5929" s="7"/>
    </row>
    <row r="5930" spans="41:41" ht="12.75" x14ac:dyDescent="0.2">
      <c r="AO5930" s="7"/>
    </row>
    <row r="5931" spans="41:41" ht="12.75" x14ac:dyDescent="0.2">
      <c r="AO5931" s="7"/>
    </row>
    <row r="5932" spans="41:41" ht="12.75" x14ac:dyDescent="0.2">
      <c r="AO5932" s="7"/>
    </row>
    <row r="5933" spans="41:41" ht="12.75" x14ac:dyDescent="0.2">
      <c r="AO5933" s="7"/>
    </row>
    <row r="5934" spans="41:41" ht="12.75" x14ac:dyDescent="0.2">
      <c r="AO5934" s="7"/>
    </row>
    <row r="5935" spans="41:41" ht="12.75" x14ac:dyDescent="0.2">
      <c r="AO5935" s="7"/>
    </row>
    <row r="5936" spans="41:41" ht="12.75" x14ac:dyDescent="0.2">
      <c r="AO5936" s="7"/>
    </row>
    <row r="5937" spans="41:41" ht="12.75" x14ac:dyDescent="0.2">
      <c r="AO5937" s="7"/>
    </row>
    <row r="5938" spans="41:41" ht="12.75" x14ac:dyDescent="0.2">
      <c r="AO5938" s="7"/>
    </row>
    <row r="5939" spans="41:41" ht="12.75" x14ac:dyDescent="0.2">
      <c r="AO5939" s="7"/>
    </row>
    <row r="5940" spans="41:41" ht="12.75" x14ac:dyDescent="0.2">
      <c r="AO5940" s="7"/>
    </row>
    <row r="5941" spans="41:41" ht="12.75" x14ac:dyDescent="0.2">
      <c r="AO5941" s="7"/>
    </row>
    <row r="5942" spans="41:41" ht="12.75" x14ac:dyDescent="0.2">
      <c r="AO5942" s="7"/>
    </row>
    <row r="5943" spans="41:41" ht="12.75" x14ac:dyDescent="0.2">
      <c r="AO5943" s="7"/>
    </row>
    <row r="5944" spans="41:41" ht="12.75" x14ac:dyDescent="0.2">
      <c r="AO5944" s="7"/>
    </row>
    <row r="5945" spans="41:41" ht="12.75" x14ac:dyDescent="0.2">
      <c r="AO5945" s="7"/>
    </row>
    <row r="5946" spans="41:41" ht="12.75" x14ac:dyDescent="0.2">
      <c r="AO5946" s="7"/>
    </row>
    <row r="5947" spans="41:41" ht="12.75" x14ac:dyDescent="0.2">
      <c r="AO5947" s="7"/>
    </row>
    <row r="5948" spans="41:41" ht="12.75" x14ac:dyDescent="0.2">
      <c r="AO5948" s="7"/>
    </row>
    <row r="5949" spans="41:41" ht="12.75" x14ac:dyDescent="0.2">
      <c r="AO5949" s="7"/>
    </row>
    <row r="5950" spans="41:41" ht="12.75" x14ac:dyDescent="0.2">
      <c r="AO5950" s="7"/>
    </row>
    <row r="5951" spans="41:41" ht="12.75" x14ac:dyDescent="0.2">
      <c r="AO5951" s="7"/>
    </row>
    <row r="5952" spans="41:41" ht="12.75" x14ac:dyDescent="0.2">
      <c r="AO5952" s="7"/>
    </row>
    <row r="5953" spans="41:41" ht="12.75" x14ac:dyDescent="0.2">
      <c r="AO5953" s="7"/>
    </row>
    <row r="5954" spans="41:41" ht="12.75" x14ac:dyDescent="0.2">
      <c r="AO5954" s="7"/>
    </row>
    <row r="5955" spans="41:41" ht="12.75" x14ac:dyDescent="0.2">
      <c r="AO5955" s="7"/>
    </row>
    <row r="5956" spans="41:41" ht="12.75" x14ac:dyDescent="0.2">
      <c r="AO5956" s="7"/>
    </row>
    <row r="5957" spans="41:41" ht="12.75" x14ac:dyDescent="0.2">
      <c r="AO5957" s="7"/>
    </row>
    <row r="5958" spans="41:41" ht="12.75" x14ac:dyDescent="0.2">
      <c r="AO5958" s="7"/>
    </row>
    <row r="5959" spans="41:41" ht="12.75" x14ac:dyDescent="0.2">
      <c r="AO5959" s="7"/>
    </row>
    <row r="5960" spans="41:41" ht="12.75" x14ac:dyDescent="0.2">
      <c r="AO5960" s="7"/>
    </row>
    <row r="5961" spans="41:41" ht="12.75" x14ac:dyDescent="0.2">
      <c r="AO5961" s="7"/>
    </row>
    <row r="5962" spans="41:41" ht="12.75" x14ac:dyDescent="0.2">
      <c r="AO5962" s="7"/>
    </row>
    <row r="5963" spans="41:41" ht="12.75" x14ac:dyDescent="0.2">
      <c r="AO5963" s="7"/>
    </row>
    <row r="5964" spans="41:41" ht="12.75" x14ac:dyDescent="0.2">
      <c r="AO5964" s="7"/>
    </row>
    <row r="5965" spans="41:41" ht="12.75" x14ac:dyDescent="0.2">
      <c r="AO5965" s="7"/>
    </row>
    <row r="5966" spans="41:41" ht="12.75" x14ac:dyDescent="0.2">
      <c r="AO5966" s="7"/>
    </row>
    <row r="5967" spans="41:41" ht="12.75" x14ac:dyDescent="0.2">
      <c r="AO5967" s="7"/>
    </row>
    <row r="5968" spans="41:41" ht="12.75" x14ac:dyDescent="0.2">
      <c r="AO5968" s="7"/>
    </row>
    <row r="5969" spans="41:41" ht="12.75" x14ac:dyDescent="0.2">
      <c r="AO5969" s="7"/>
    </row>
    <row r="5970" spans="41:41" ht="12.75" x14ac:dyDescent="0.2">
      <c r="AO5970" s="7"/>
    </row>
    <row r="5971" spans="41:41" ht="12.75" x14ac:dyDescent="0.2">
      <c r="AO5971" s="7"/>
    </row>
    <row r="5972" spans="41:41" ht="12.75" x14ac:dyDescent="0.2">
      <c r="AO5972" s="7"/>
    </row>
    <row r="5973" spans="41:41" ht="12.75" x14ac:dyDescent="0.2">
      <c r="AO5973" s="7"/>
    </row>
    <row r="5974" spans="41:41" ht="12.75" x14ac:dyDescent="0.2">
      <c r="AO5974" s="7"/>
    </row>
    <row r="5975" spans="41:41" ht="12.75" x14ac:dyDescent="0.2">
      <c r="AO5975" s="7"/>
    </row>
    <row r="5976" spans="41:41" ht="12.75" x14ac:dyDescent="0.2">
      <c r="AO5976" s="7"/>
    </row>
    <row r="5977" spans="41:41" ht="12.75" x14ac:dyDescent="0.2">
      <c r="AO5977" s="7"/>
    </row>
    <row r="5978" spans="41:41" ht="12.75" x14ac:dyDescent="0.2">
      <c r="AO5978" s="7"/>
    </row>
    <row r="5979" spans="41:41" ht="12.75" x14ac:dyDescent="0.2">
      <c r="AO5979" s="7"/>
    </row>
    <row r="5980" spans="41:41" ht="12.75" x14ac:dyDescent="0.2">
      <c r="AO5980" s="7"/>
    </row>
    <row r="5981" spans="41:41" ht="12.75" x14ac:dyDescent="0.2">
      <c r="AO5981" s="7"/>
    </row>
    <row r="5982" spans="41:41" ht="12.75" x14ac:dyDescent="0.2">
      <c r="AO5982" s="7"/>
    </row>
    <row r="5983" spans="41:41" ht="12.75" x14ac:dyDescent="0.2">
      <c r="AO5983" s="7"/>
    </row>
    <row r="5984" spans="41:41" ht="12.75" x14ac:dyDescent="0.2">
      <c r="AO5984" s="7"/>
    </row>
    <row r="5985" spans="41:41" ht="12.75" x14ac:dyDescent="0.2">
      <c r="AO5985" s="7"/>
    </row>
    <row r="5986" spans="41:41" ht="12.75" x14ac:dyDescent="0.2">
      <c r="AO5986" s="7"/>
    </row>
    <row r="5987" spans="41:41" ht="12.75" x14ac:dyDescent="0.2">
      <c r="AO5987" s="7"/>
    </row>
    <row r="5988" spans="41:41" ht="12.75" x14ac:dyDescent="0.2">
      <c r="AO5988" s="7"/>
    </row>
    <row r="5989" spans="41:41" ht="12.75" x14ac:dyDescent="0.2">
      <c r="AO5989" s="7"/>
    </row>
    <row r="5990" spans="41:41" ht="12.75" x14ac:dyDescent="0.2">
      <c r="AO5990" s="7"/>
    </row>
    <row r="5991" spans="41:41" ht="12.75" x14ac:dyDescent="0.2">
      <c r="AO5991" s="7"/>
    </row>
    <row r="5992" spans="41:41" ht="12.75" x14ac:dyDescent="0.2">
      <c r="AO5992" s="7"/>
    </row>
    <row r="5993" spans="41:41" ht="12.75" x14ac:dyDescent="0.2">
      <c r="AO5993" s="7"/>
    </row>
    <row r="5994" spans="41:41" ht="12.75" x14ac:dyDescent="0.2">
      <c r="AO5994" s="7"/>
    </row>
    <row r="5995" spans="41:41" ht="12.75" x14ac:dyDescent="0.2">
      <c r="AO5995" s="7"/>
    </row>
    <row r="5996" spans="41:41" ht="12.75" x14ac:dyDescent="0.2">
      <c r="AO5996" s="7"/>
    </row>
    <row r="5997" spans="41:41" ht="12.75" x14ac:dyDescent="0.2">
      <c r="AO5997" s="7"/>
    </row>
    <row r="5998" spans="41:41" ht="12.75" x14ac:dyDescent="0.2">
      <c r="AO5998" s="7"/>
    </row>
    <row r="5999" spans="41:41" ht="12.75" x14ac:dyDescent="0.2">
      <c r="AO5999" s="7"/>
    </row>
    <row r="6000" spans="41:41" ht="12.75" x14ac:dyDescent="0.2">
      <c r="AO6000" s="7"/>
    </row>
    <row r="6001" spans="41:41" ht="12.75" x14ac:dyDescent="0.2">
      <c r="AO6001" s="7"/>
    </row>
    <row r="6002" spans="41:41" ht="12.75" x14ac:dyDescent="0.2">
      <c r="AO6002" s="7"/>
    </row>
    <row r="6003" spans="41:41" ht="12.75" x14ac:dyDescent="0.2">
      <c r="AO6003" s="7"/>
    </row>
    <row r="6004" spans="41:41" ht="12.75" x14ac:dyDescent="0.2">
      <c r="AO6004" s="7"/>
    </row>
    <row r="6005" spans="41:41" ht="12.75" x14ac:dyDescent="0.2">
      <c r="AO6005" s="7"/>
    </row>
    <row r="6006" spans="41:41" ht="12.75" x14ac:dyDescent="0.2">
      <c r="AO6006" s="7"/>
    </row>
    <row r="6007" spans="41:41" ht="12.75" x14ac:dyDescent="0.2">
      <c r="AO6007" s="7"/>
    </row>
    <row r="6008" spans="41:41" ht="12.75" x14ac:dyDescent="0.2">
      <c r="AO6008" s="7"/>
    </row>
    <row r="6009" spans="41:41" ht="12.75" x14ac:dyDescent="0.2">
      <c r="AO6009" s="7"/>
    </row>
    <row r="6010" spans="41:41" ht="12.75" x14ac:dyDescent="0.2">
      <c r="AO6010" s="7"/>
    </row>
    <row r="6011" spans="41:41" ht="12.75" x14ac:dyDescent="0.2">
      <c r="AO6011" s="7"/>
    </row>
    <row r="6012" spans="41:41" ht="12.75" x14ac:dyDescent="0.2">
      <c r="AO6012" s="7"/>
    </row>
    <row r="6013" spans="41:41" ht="12.75" x14ac:dyDescent="0.2">
      <c r="AO6013" s="7"/>
    </row>
    <row r="6014" spans="41:41" ht="12.75" x14ac:dyDescent="0.2">
      <c r="AO6014" s="7"/>
    </row>
    <row r="6015" spans="41:41" ht="12.75" x14ac:dyDescent="0.2">
      <c r="AO6015" s="7"/>
    </row>
    <row r="6016" spans="41:41" ht="12.75" x14ac:dyDescent="0.2">
      <c r="AO6016" s="7"/>
    </row>
    <row r="6017" spans="41:41" ht="12.75" x14ac:dyDescent="0.2">
      <c r="AO6017" s="7"/>
    </row>
    <row r="6018" spans="41:41" ht="12.75" x14ac:dyDescent="0.2">
      <c r="AO6018" s="7"/>
    </row>
    <row r="6019" spans="41:41" ht="12.75" x14ac:dyDescent="0.2">
      <c r="AO6019" s="7"/>
    </row>
    <row r="6020" spans="41:41" ht="12.75" x14ac:dyDescent="0.2">
      <c r="AO6020" s="7"/>
    </row>
    <row r="6021" spans="41:41" ht="12.75" x14ac:dyDescent="0.2">
      <c r="AO6021" s="7"/>
    </row>
    <row r="6022" spans="41:41" ht="12.75" x14ac:dyDescent="0.2">
      <c r="AO6022" s="7"/>
    </row>
    <row r="6023" spans="41:41" ht="12.75" x14ac:dyDescent="0.2">
      <c r="AO6023" s="7"/>
    </row>
    <row r="6024" spans="41:41" ht="12.75" x14ac:dyDescent="0.2">
      <c r="AO6024" s="7"/>
    </row>
    <row r="6025" spans="41:41" ht="12.75" x14ac:dyDescent="0.2">
      <c r="AO6025" s="7"/>
    </row>
    <row r="6026" spans="41:41" ht="12.75" x14ac:dyDescent="0.2">
      <c r="AO6026" s="7"/>
    </row>
    <row r="6027" spans="41:41" ht="12.75" x14ac:dyDescent="0.2">
      <c r="AO6027" s="7"/>
    </row>
    <row r="6028" spans="41:41" ht="12.75" x14ac:dyDescent="0.2">
      <c r="AO6028" s="7"/>
    </row>
    <row r="6029" spans="41:41" ht="12.75" x14ac:dyDescent="0.2">
      <c r="AO6029" s="7"/>
    </row>
    <row r="6030" spans="41:41" ht="12.75" x14ac:dyDescent="0.2">
      <c r="AO6030" s="7"/>
    </row>
    <row r="6031" spans="41:41" ht="12.75" x14ac:dyDescent="0.2">
      <c r="AO6031" s="7"/>
    </row>
    <row r="6032" spans="41:41" ht="12.75" x14ac:dyDescent="0.2">
      <c r="AO6032" s="7"/>
    </row>
    <row r="6033" spans="41:41" ht="12.75" x14ac:dyDescent="0.2">
      <c r="AO6033" s="7"/>
    </row>
    <row r="6034" spans="41:41" ht="12.75" x14ac:dyDescent="0.2">
      <c r="AO6034" s="7"/>
    </row>
    <row r="6035" spans="41:41" ht="12.75" x14ac:dyDescent="0.2">
      <c r="AO6035" s="7"/>
    </row>
    <row r="6036" spans="41:41" ht="12.75" x14ac:dyDescent="0.2">
      <c r="AO6036" s="7"/>
    </row>
    <row r="6037" spans="41:41" ht="12.75" x14ac:dyDescent="0.2">
      <c r="AO6037" s="7"/>
    </row>
    <row r="6038" spans="41:41" ht="12.75" x14ac:dyDescent="0.2">
      <c r="AO6038" s="7"/>
    </row>
    <row r="6039" spans="41:41" ht="12.75" x14ac:dyDescent="0.2">
      <c r="AO6039" s="7"/>
    </row>
    <row r="6040" spans="41:41" ht="12.75" x14ac:dyDescent="0.2">
      <c r="AO6040" s="7"/>
    </row>
    <row r="6041" spans="41:41" ht="12.75" x14ac:dyDescent="0.2">
      <c r="AO6041" s="7"/>
    </row>
    <row r="6042" spans="41:41" ht="12.75" x14ac:dyDescent="0.2">
      <c r="AO6042" s="7"/>
    </row>
    <row r="6043" spans="41:41" ht="12.75" x14ac:dyDescent="0.2">
      <c r="AO6043" s="7"/>
    </row>
    <row r="6044" spans="41:41" ht="12.75" x14ac:dyDescent="0.2">
      <c r="AO6044" s="7"/>
    </row>
    <row r="6045" spans="41:41" ht="12.75" x14ac:dyDescent="0.2">
      <c r="AO6045" s="7"/>
    </row>
    <row r="6046" spans="41:41" ht="12.75" x14ac:dyDescent="0.2">
      <c r="AO6046" s="7"/>
    </row>
    <row r="6047" spans="41:41" ht="12.75" x14ac:dyDescent="0.2">
      <c r="AO6047" s="7"/>
    </row>
    <row r="6048" spans="41:41" ht="12.75" x14ac:dyDescent="0.2">
      <c r="AO6048" s="7"/>
    </row>
    <row r="6049" spans="41:41" ht="12.75" x14ac:dyDescent="0.2">
      <c r="AO6049" s="7"/>
    </row>
    <row r="6050" spans="41:41" ht="12.75" x14ac:dyDescent="0.2">
      <c r="AO6050" s="7"/>
    </row>
    <row r="6051" spans="41:41" ht="12.75" x14ac:dyDescent="0.2">
      <c r="AO6051" s="7"/>
    </row>
    <row r="6052" spans="41:41" ht="12.75" x14ac:dyDescent="0.2">
      <c r="AO6052" s="7"/>
    </row>
    <row r="6053" spans="41:41" ht="12.75" x14ac:dyDescent="0.2">
      <c r="AO6053" s="7"/>
    </row>
    <row r="6054" spans="41:41" ht="12.75" x14ac:dyDescent="0.2">
      <c r="AO6054" s="7"/>
    </row>
    <row r="6055" spans="41:41" ht="12.75" x14ac:dyDescent="0.2">
      <c r="AO6055" s="7"/>
    </row>
    <row r="6056" spans="41:41" ht="12.75" x14ac:dyDescent="0.2">
      <c r="AO6056" s="7"/>
    </row>
    <row r="6057" spans="41:41" ht="12.75" x14ac:dyDescent="0.2">
      <c r="AO6057" s="7"/>
    </row>
    <row r="6058" spans="41:41" ht="12.75" x14ac:dyDescent="0.2">
      <c r="AO6058" s="7"/>
    </row>
    <row r="6059" spans="41:41" ht="12.75" x14ac:dyDescent="0.2">
      <c r="AO6059" s="7"/>
    </row>
    <row r="6060" spans="41:41" ht="12.75" x14ac:dyDescent="0.2">
      <c r="AO6060" s="7"/>
    </row>
    <row r="6061" spans="41:41" ht="12.75" x14ac:dyDescent="0.2">
      <c r="AO6061" s="7"/>
    </row>
    <row r="6062" spans="41:41" ht="12.75" x14ac:dyDescent="0.2">
      <c r="AO6062" s="7"/>
    </row>
    <row r="6063" spans="41:41" ht="12.75" x14ac:dyDescent="0.2">
      <c r="AO6063" s="7"/>
    </row>
    <row r="6064" spans="41:41" ht="12.75" x14ac:dyDescent="0.2">
      <c r="AO6064" s="7"/>
    </row>
    <row r="6065" spans="41:41" ht="12.75" x14ac:dyDescent="0.2">
      <c r="AO6065" s="7"/>
    </row>
    <row r="6066" spans="41:41" ht="12.75" x14ac:dyDescent="0.2">
      <c r="AO6066" s="7"/>
    </row>
    <row r="6067" spans="41:41" ht="12.75" x14ac:dyDescent="0.2">
      <c r="AO6067" s="7"/>
    </row>
    <row r="6068" spans="41:41" ht="12.75" x14ac:dyDescent="0.2">
      <c r="AO6068" s="7"/>
    </row>
    <row r="6069" spans="41:41" ht="12.75" x14ac:dyDescent="0.2">
      <c r="AO6069" s="7"/>
    </row>
    <row r="6070" spans="41:41" ht="12.75" x14ac:dyDescent="0.2">
      <c r="AO6070" s="7"/>
    </row>
    <row r="6071" spans="41:41" ht="12.75" x14ac:dyDescent="0.2">
      <c r="AO6071" s="7"/>
    </row>
    <row r="6072" spans="41:41" ht="12.75" x14ac:dyDescent="0.2">
      <c r="AO6072" s="7"/>
    </row>
    <row r="6073" spans="41:41" ht="12.75" x14ac:dyDescent="0.2">
      <c r="AO6073" s="7"/>
    </row>
    <row r="6074" spans="41:41" ht="12.75" x14ac:dyDescent="0.2">
      <c r="AO6074" s="7"/>
    </row>
    <row r="6075" spans="41:41" ht="12.75" x14ac:dyDescent="0.2">
      <c r="AO6075" s="7"/>
    </row>
    <row r="6076" spans="41:41" ht="12.75" x14ac:dyDescent="0.2">
      <c r="AO6076" s="7"/>
    </row>
    <row r="6077" spans="41:41" ht="12.75" x14ac:dyDescent="0.2">
      <c r="AO6077" s="7"/>
    </row>
    <row r="6078" spans="41:41" ht="12.75" x14ac:dyDescent="0.2">
      <c r="AO6078" s="7"/>
    </row>
    <row r="6079" spans="41:41" ht="12.75" x14ac:dyDescent="0.2">
      <c r="AO6079" s="7"/>
    </row>
    <row r="6080" spans="41:41" ht="12.75" x14ac:dyDescent="0.2">
      <c r="AO6080" s="7"/>
    </row>
    <row r="6081" spans="41:41" ht="12.75" x14ac:dyDescent="0.2">
      <c r="AO6081" s="7"/>
    </row>
    <row r="6082" spans="41:41" ht="12.75" x14ac:dyDescent="0.2">
      <c r="AO6082" s="7"/>
    </row>
    <row r="6083" spans="41:41" ht="12.75" x14ac:dyDescent="0.2">
      <c r="AO6083" s="7"/>
    </row>
    <row r="6084" spans="41:41" ht="12.75" x14ac:dyDescent="0.2">
      <c r="AO6084" s="7"/>
    </row>
    <row r="6085" spans="41:41" ht="12.75" x14ac:dyDescent="0.2">
      <c r="AO6085" s="7"/>
    </row>
    <row r="6086" spans="41:41" ht="12.75" x14ac:dyDescent="0.2">
      <c r="AO6086" s="7"/>
    </row>
    <row r="6087" spans="41:41" ht="12.75" x14ac:dyDescent="0.2">
      <c r="AO6087" s="7"/>
    </row>
    <row r="6088" spans="41:41" ht="12.75" x14ac:dyDescent="0.2">
      <c r="AO6088" s="7"/>
    </row>
    <row r="6089" spans="41:41" ht="12.75" x14ac:dyDescent="0.2">
      <c r="AO6089" s="7"/>
    </row>
    <row r="6090" spans="41:41" ht="12.75" x14ac:dyDescent="0.2">
      <c r="AO6090" s="7"/>
    </row>
    <row r="6091" spans="41:41" ht="12.75" x14ac:dyDescent="0.2">
      <c r="AO6091" s="7"/>
    </row>
    <row r="6092" spans="41:41" ht="12.75" x14ac:dyDescent="0.2">
      <c r="AO6092" s="7"/>
    </row>
    <row r="6093" spans="41:41" ht="12.75" x14ac:dyDescent="0.2">
      <c r="AO6093" s="7"/>
    </row>
    <row r="6094" spans="41:41" ht="12.75" x14ac:dyDescent="0.2">
      <c r="AO6094" s="7"/>
    </row>
    <row r="6095" spans="41:41" ht="12.75" x14ac:dyDescent="0.2">
      <c r="AO6095" s="7"/>
    </row>
    <row r="6096" spans="41:41" ht="12.75" x14ac:dyDescent="0.2">
      <c r="AO6096" s="7"/>
    </row>
    <row r="6097" spans="41:41" ht="12.75" x14ac:dyDescent="0.2">
      <c r="AO6097" s="7"/>
    </row>
    <row r="6098" spans="41:41" ht="12.75" x14ac:dyDescent="0.2">
      <c r="AO6098" s="7"/>
    </row>
    <row r="6099" spans="41:41" ht="12.75" x14ac:dyDescent="0.2">
      <c r="AO6099" s="7"/>
    </row>
    <row r="6100" spans="41:41" ht="12.75" x14ac:dyDescent="0.2">
      <c r="AO6100" s="7"/>
    </row>
    <row r="6101" spans="41:41" ht="12.75" x14ac:dyDescent="0.2">
      <c r="AO6101" s="7"/>
    </row>
    <row r="6102" spans="41:41" ht="12.75" x14ac:dyDescent="0.2">
      <c r="AO6102" s="7"/>
    </row>
    <row r="6103" spans="41:41" ht="12.75" x14ac:dyDescent="0.2">
      <c r="AO6103" s="7"/>
    </row>
    <row r="6104" spans="41:41" ht="12.75" x14ac:dyDescent="0.2">
      <c r="AO6104" s="7"/>
    </row>
    <row r="6105" spans="41:41" ht="12.75" x14ac:dyDescent="0.2">
      <c r="AO6105" s="7"/>
    </row>
    <row r="6106" spans="41:41" ht="12.75" x14ac:dyDescent="0.2">
      <c r="AO6106" s="7"/>
    </row>
    <row r="6107" spans="41:41" ht="12.75" x14ac:dyDescent="0.2">
      <c r="AO6107" s="7"/>
    </row>
    <row r="6108" spans="41:41" ht="12.75" x14ac:dyDescent="0.2">
      <c r="AO6108" s="7"/>
    </row>
    <row r="6109" spans="41:41" ht="12.75" x14ac:dyDescent="0.2">
      <c r="AO6109" s="7"/>
    </row>
    <row r="6110" spans="41:41" ht="12.75" x14ac:dyDescent="0.2">
      <c r="AO6110" s="7"/>
    </row>
    <row r="6111" spans="41:41" ht="12.75" x14ac:dyDescent="0.2">
      <c r="AO6111" s="7"/>
    </row>
    <row r="6112" spans="41:41" ht="12.75" x14ac:dyDescent="0.2">
      <c r="AO6112" s="7"/>
    </row>
    <row r="6113" spans="41:41" ht="12.75" x14ac:dyDescent="0.2">
      <c r="AO6113" s="7"/>
    </row>
    <row r="6114" spans="41:41" ht="12.75" x14ac:dyDescent="0.2">
      <c r="AO6114" s="7"/>
    </row>
    <row r="6115" spans="41:41" ht="12.75" x14ac:dyDescent="0.2">
      <c r="AO6115" s="7"/>
    </row>
    <row r="6116" spans="41:41" ht="12.75" x14ac:dyDescent="0.2">
      <c r="AO6116" s="7"/>
    </row>
    <row r="6117" spans="41:41" ht="12.75" x14ac:dyDescent="0.2">
      <c r="AO6117" s="7"/>
    </row>
    <row r="6118" spans="41:41" ht="12.75" x14ac:dyDescent="0.2">
      <c r="AO6118" s="7"/>
    </row>
    <row r="6119" spans="41:41" ht="12.75" x14ac:dyDescent="0.2">
      <c r="AO6119" s="7"/>
    </row>
    <row r="6120" spans="41:41" ht="12.75" x14ac:dyDescent="0.2">
      <c r="AO6120" s="7"/>
    </row>
    <row r="6121" spans="41:41" ht="12.75" x14ac:dyDescent="0.2">
      <c r="AO6121" s="7"/>
    </row>
    <row r="6122" spans="41:41" ht="12.75" x14ac:dyDescent="0.2">
      <c r="AO6122" s="7"/>
    </row>
    <row r="6123" spans="41:41" ht="12.75" x14ac:dyDescent="0.2">
      <c r="AO6123" s="7"/>
    </row>
    <row r="6124" spans="41:41" ht="12.75" x14ac:dyDescent="0.2">
      <c r="AO6124" s="7"/>
    </row>
    <row r="6125" spans="41:41" ht="12.75" x14ac:dyDescent="0.2">
      <c r="AO6125" s="7"/>
    </row>
    <row r="6126" spans="41:41" ht="12.75" x14ac:dyDescent="0.2">
      <c r="AO6126" s="7"/>
    </row>
    <row r="6127" spans="41:41" ht="12.75" x14ac:dyDescent="0.2">
      <c r="AO6127" s="7"/>
    </row>
    <row r="6128" spans="41:41" ht="12.75" x14ac:dyDescent="0.2">
      <c r="AO6128" s="7"/>
    </row>
    <row r="6129" spans="41:41" ht="12.75" x14ac:dyDescent="0.2">
      <c r="AO6129" s="7"/>
    </row>
    <row r="6130" spans="41:41" ht="12.75" x14ac:dyDescent="0.2">
      <c r="AO6130" s="7"/>
    </row>
    <row r="6131" spans="41:41" ht="12.75" x14ac:dyDescent="0.2">
      <c r="AO6131" s="7"/>
    </row>
    <row r="6132" spans="41:41" ht="12.75" x14ac:dyDescent="0.2">
      <c r="AO6132" s="7"/>
    </row>
    <row r="6133" spans="41:41" ht="12.75" x14ac:dyDescent="0.2">
      <c r="AO6133" s="7"/>
    </row>
    <row r="6134" spans="41:41" ht="12.75" x14ac:dyDescent="0.2">
      <c r="AO6134" s="7"/>
    </row>
    <row r="6135" spans="41:41" ht="12.75" x14ac:dyDescent="0.2">
      <c r="AO6135" s="7"/>
    </row>
    <row r="6136" spans="41:41" ht="12.75" x14ac:dyDescent="0.2">
      <c r="AO6136" s="7"/>
    </row>
    <row r="6137" spans="41:41" ht="12.75" x14ac:dyDescent="0.2">
      <c r="AO6137" s="7"/>
    </row>
    <row r="6138" spans="41:41" ht="12.75" x14ac:dyDescent="0.2">
      <c r="AO6138" s="7"/>
    </row>
    <row r="6139" spans="41:41" ht="12.75" x14ac:dyDescent="0.2">
      <c r="AO6139" s="7"/>
    </row>
    <row r="6140" spans="41:41" ht="12.75" x14ac:dyDescent="0.2">
      <c r="AO6140" s="7"/>
    </row>
    <row r="6141" spans="41:41" ht="12.75" x14ac:dyDescent="0.2">
      <c r="AO6141" s="7"/>
    </row>
    <row r="6142" spans="41:41" ht="12.75" x14ac:dyDescent="0.2">
      <c r="AO6142" s="7"/>
    </row>
    <row r="6143" spans="41:41" ht="12.75" x14ac:dyDescent="0.2">
      <c r="AO6143" s="7"/>
    </row>
    <row r="6144" spans="41:41" ht="12.75" x14ac:dyDescent="0.2">
      <c r="AO6144" s="7"/>
    </row>
    <row r="6145" spans="41:41" ht="12.75" x14ac:dyDescent="0.2">
      <c r="AO6145" s="7"/>
    </row>
    <row r="6146" spans="41:41" ht="12.75" x14ac:dyDescent="0.2">
      <c r="AO6146" s="7"/>
    </row>
    <row r="6147" spans="41:41" ht="12.75" x14ac:dyDescent="0.2">
      <c r="AO6147" s="7"/>
    </row>
    <row r="6148" spans="41:41" ht="12.75" x14ac:dyDescent="0.2">
      <c r="AO6148" s="7"/>
    </row>
    <row r="6149" spans="41:41" ht="12.75" x14ac:dyDescent="0.2">
      <c r="AO6149" s="7"/>
    </row>
    <row r="6150" spans="41:41" ht="12.75" x14ac:dyDescent="0.2">
      <c r="AO6150" s="7"/>
    </row>
    <row r="6151" spans="41:41" ht="12.75" x14ac:dyDescent="0.2">
      <c r="AO6151" s="7"/>
    </row>
    <row r="6152" spans="41:41" ht="12.75" x14ac:dyDescent="0.2">
      <c r="AO6152" s="7"/>
    </row>
    <row r="6153" spans="41:41" ht="12.75" x14ac:dyDescent="0.2">
      <c r="AO6153" s="7"/>
    </row>
    <row r="6154" spans="41:41" ht="12.75" x14ac:dyDescent="0.2">
      <c r="AO6154" s="7"/>
    </row>
    <row r="6155" spans="41:41" ht="12.75" x14ac:dyDescent="0.2">
      <c r="AO6155" s="7"/>
    </row>
    <row r="6156" spans="41:41" ht="12.75" x14ac:dyDescent="0.2">
      <c r="AO6156" s="7"/>
    </row>
    <row r="6157" spans="41:41" ht="12.75" x14ac:dyDescent="0.2">
      <c r="AO6157" s="7"/>
    </row>
    <row r="6158" spans="41:41" ht="12.75" x14ac:dyDescent="0.2">
      <c r="AO6158" s="7"/>
    </row>
    <row r="6159" spans="41:41" ht="12.75" x14ac:dyDescent="0.2">
      <c r="AO6159" s="7"/>
    </row>
    <row r="6160" spans="41:41" ht="12.75" x14ac:dyDescent="0.2">
      <c r="AO6160" s="7"/>
    </row>
    <row r="6161" spans="41:41" ht="12.75" x14ac:dyDescent="0.2">
      <c r="AO6161" s="7"/>
    </row>
    <row r="6162" spans="41:41" ht="12.75" x14ac:dyDescent="0.2">
      <c r="AO6162" s="7"/>
    </row>
    <row r="6163" spans="41:41" ht="12.75" x14ac:dyDescent="0.2">
      <c r="AO6163" s="7"/>
    </row>
    <row r="6164" spans="41:41" ht="12.75" x14ac:dyDescent="0.2">
      <c r="AO6164" s="7"/>
    </row>
    <row r="6165" spans="41:41" ht="12.75" x14ac:dyDescent="0.2">
      <c r="AO6165" s="7"/>
    </row>
    <row r="6166" spans="41:41" ht="12.75" x14ac:dyDescent="0.2">
      <c r="AO6166" s="7"/>
    </row>
    <row r="6167" spans="41:41" ht="12.75" x14ac:dyDescent="0.2">
      <c r="AO6167" s="7"/>
    </row>
    <row r="6168" spans="41:41" ht="12.75" x14ac:dyDescent="0.2">
      <c r="AO6168" s="7"/>
    </row>
    <row r="6169" spans="41:41" ht="12.75" x14ac:dyDescent="0.2">
      <c r="AO6169" s="7"/>
    </row>
    <row r="6170" spans="41:41" ht="12.75" x14ac:dyDescent="0.2">
      <c r="AO6170" s="7"/>
    </row>
    <row r="6171" spans="41:41" ht="12.75" x14ac:dyDescent="0.2">
      <c r="AO6171" s="7"/>
    </row>
    <row r="6172" spans="41:41" ht="12.75" x14ac:dyDescent="0.2">
      <c r="AO6172" s="7"/>
    </row>
    <row r="6173" spans="41:41" ht="12.75" x14ac:dyDescent="0.2">
      <c r="AO6173" s="7"/>
    </row>
    <row r="6174" spans="41:41" ht="12.75" x14ac:dyDescent="0.2">
      <c r="AO6174" s="7"/>
    </row>
    <row r="6175" spans="41:41" ht="12.75" x14ac:dyDescent="0.2">
      <c r="AO6175" s="7"/>
    </row>
    <row r="6176" spans="41:41" ht="12.75" x14ac:dyDescent="0.2">
      <c r="AO6176" s="7"/>
    </row>
    <row r="6177" spans="41:41" ht="12.75" x14ac:dyDescent="0.2">
      <c r="AO6177" s="7"/>
    </row>
    <row r="6178" spans="41:41" ht="12.75" x14ac:dyDescent="0.2">
      <c r="AO6178" s="7"/>
    </row>
    <row r="6179" spans="41:41" ht="12.75" x14ac:dyDescent="0.2">
      <c r="AO6179" s="7"/>
    </row>
    <row r="6180" spans="41:41" ht="12.75" x14ac:dyDescent="0.2">
      <c r="AO6180" s="7"/>
    </row>
    <row r="6181" spans="41:41" ht="12.75" x14ac:dyDescent="0.2">
      <c r="AO6181" s="7"/>
    </row>
    <row r="6182" spans="41:41" ht="12.75" x14ac:dyDescent="0.2">
      <c r="AO6182" s="7"/>
    </row>
    <row r="6183" spans="41:41" ht="12.75" x14ac:dyDescent="0.2">
      <c r="AO6183" s="7"/>
    </row>
    <row r="6184" spans="41:41" ht="12.75" x14ac:dyDescent="0.2">
      <c r="AO6184" s="7"/>
    </row>
    <row r="6185" spans="41:41" ht="12.75" x14ac:dyDescent="0.2">
      <c r="AO6185" s="7"/>
    </row>
    <row r="6186" spans="41:41" ht="12.75" x14ac:dyDescent="0.2">
      <c r="AO6186" s="7"/>
    </row>
    <row r="6187" spans="41:41" ht="12.75" x14ac:dyDescent="0.2">
      <c r="AO6187" s="7"/>
    </row>
    <row r="6188" spans="41:41" ht="12.75" x14ac:dyDescent="0.2">
      <c r="AO6188" s="7"/>
    </row>
    <row r="6189" spans="41:41" ht="12.75" x14ac:dyDescent="0.2">
      <c r="AO6189" s="7"/>
    </row>
    <row r="6190" spans="41:41" ht="12.75" x14ac:dyDescent="0.2">
      <c r="AO6190" s="7"/>
    </row>
    <row r="6191" spans="41:41" ht="12.75" x14ac:dyDescent="0.2">
      <c r="AO6191" s="7"/>
    </row>
    <row r="6192" spans="41:41" ht="12.75" x14ac:dyDescent="0.2">
      <c r="AO6192" s="7"/>
    </row>
    <row r="6193" spans="41:41" ht="12.75" x14ac:dyDescent="0.2">
      <c r="AO6193" s="7"/>
    </row>
    <row r="6194" spans="41:41" ht="12.75" x14ac:dyDescent="0.2">
      <c r="AO6194" s="7"/>
    </row>
    <row r="6195" spans="41:41" ht="12.75" x14ac:dyDescent="0.2">
      <c r="AO6195" s="7"/>
    </row>
    <row r="6196" spans="41:41" ht="12.75" x14ac:dyDescent="0.2">
      <c r="AO6196" s="7"/>
    </row>
    <row r="6197" spans="41:41" ht="12.75" x14ac:dyDescent="0.2">
      <c r="AO6197" s="7"/>
    </row>
    <row r="6198" spans="41:41" ht="12.75" x14ac:dyDescent="0.2">
      <c r="AO6198" s="7"/>
    </row>
    <row r="6199" spans="41:41" ht="12.75" x14ac:dyDescent="0.2">
      <c r="AO6199" s="7"/>
    </row>
    <row r="6200" spans="41:41" ht="12.75" x14ac:dyDescent="0.2">
      <c r="AO6200" s="7"/>
    </row>
    <row r="6201" spans="41:41" ht="12.75" x14ac:dyDescent="0.2">
      <c r="AO6201" s="7"/>
    </row>
    <row r="6202" spans="41:41" ht="12.75" x14ac:dyDescent="0.2">
      <c r="AO6202" s="7"/>
    </row>
    <row r="6203" spans="41:41" ht="12.75" x14ac:dyDescent="0.2">
      <c r="AO6203" s="7"/>
    </row>
    <row r="6204" spans="41:41" ht="12.75" x14ac:dyDescent="0.2">
      <c r="AO6204" s="7"/>
    </row>
    <row r="6205" spans="41:41" ht="12.75" x14ac:dyDescent="0.2">
      <c r="AO6205" s="7"/>
    </row>
    <row r="6206" spans="41:41" ht="12.75" x14ac:dyDescent="0.2">
      <c r="AO6206" s="7"/>
    </row>
    <row r="6207" spans="41:41" ht="12.75" x14ac:dyDescent="0.2">
      <c r="AO6207" s="7"/>
    </row>
    <row r="6208" spans="41:41" ht="12.75" x14ac:dyDescent="0.2">
      <c r="AO6208" s="7"/>
    </row>
    <row r="6209" spans="41:41" ht="12.75" x14ac:dyDescent="0.2">
      <c r="AO6209" s="7"/>
    </row>
    <row r="6210" spans="41:41" ht="12.75" x14ac:dyDescent="0.2">
      <c r="AO6210" s="7"/>
    </row>
    <row r="6211" spans="41:41" ht="12.75" x14ac:dyDescent="0.2">
      <c r="AO6211" s="7"/>
    </row>
    <row r="6212" spans="41:41" ht="12.75" x14ac:dyDescent="0.2">
      <c r="AO6212" s="7"/>
    </row>
    <row r="6213" spans="41:41" ht="12.75" x14ac:dyDescent="0.2">
      <c r="AO6213" s="7"/>
    </row>
    <row r="6214" spans="41:41" ht="12.75" x14ac:dyDescent="0.2">
      <c r="AO6214" s="7"/>
    </row>
    <row r="6215" spans="41:41" ht="12.75" x14ac:dyDescent="0.2">
      <c r="AO6215" s="7"/>
    </row>
    <row r="6216" spans="41:41" ht="12.75" x14ac:dyDescent="0.2">
      <c r="AO6216" s="7"/>
    </row>
    <row r="6217" spans="41:41" ht="12.75" x14ac:dyDescent="0.2">
      <c r="AO6217" s="7"/>
    </row>
    <row r="6218" spans="41:41" ht="12.75" x14ac:dyDescent="0.2">
      <c r="AO6218" s="7"/>
    </row>
    <row r="6219" spans="41:41" ht="12.75" x14ac:dyDescent="0.2">
      <c r="AO6219" s="7"/>
    </row>
    <row r="6220" spans="41:41" ht="12.75" x14ac:dyDescent="0.2">
      <c r="AO6220" s="7"/>
    </row>
    <row r="6221" spans="41:41" ht="12.75" x14ac:dyDescent="0.2">
      <c r="AO6221" s="7"/>
    </row>
    <row r="6222" spans="41:41" ht="12.75" x14ac:dyDescent="0.2">
      <c r="AO6222" s="7"/>
    </row>
    <row r="6223" spans="41:41" ht="12.75" x14ac:dyDescent="0.2">
      <c r="AO6223" s="7"/>
    </row>
    <row r="6224" spans="41:41" ht="12.75" x14ac:dyDescent="0.2">
      <c r="AO6224" s="7"/>
    </row>
    <row r="6225" spans="41:41" ht="12.75" x14ac:dyDescent="0.2">
      <c r="AO6225" s="7"/>
    </row>
    <row r="6226" spans="41:41" ht="12.75" x14ac:dyDescent="0.2">
      <c r="AO6226" s="7"/>
    </row>
    <row r="6227" spans="41:41" ht="12.75" x14ac:dyDescent="0.2">
      <c r="AO6227" s="7"/>
    </row>
    <row r="6228" spans="41:41" ht="12.75" x14ac:dyDescent="0.2">
      <c r="AO6228" s="7"/>
    </row>
    <row r="6229" spans="41:41" ht="12.75" x14ac:dyDescent="0.2">
      <c r="AO6229" s="7"/>
    </row>
    <row r="6230" spans="41:41" ht="12.75" x14ac:dyDescent="0.2">
      <c r="AO6230" s="7"/>
    </row>
    <row r="6231" spans="41:41" ht="12.75" x14ac:dyDescent="0.2">
      <c r="AO6231" s="7"/>
    </row>
    <row r="6232" spans="41:41" ht="12.75" x14ac:dyDescent="0.2">
      <c r="AO6232" s="7"/>
    </row>
    <row r="6233" spans="41:41" ht="12.75" x14ac:dyDescent="0.2">
      <c r="AO6233" s="7"/>
    </row>
    <row r="6234" spans="41:41" ht="12.75" x14ac:dyDescent="0.2">
      <c r="AO6234" s="7"/>
    </row>
    <row r="6235" spans="41:41" ht="12.75" x14ac:dyDescent="0.2">
      <c r="AO6235" s="7"/>
    </row>
    <row r="6236" spans="41:41" ht="12.75" x14ac:dyDescent="0.2">
      <c r="AO6236" s="7"/>
    </row>
    <row r="6237" spans="41:41" ht="12.75" x14ac:dyDescent="0.2">
      <c r="AO6237" s="7"/>
    </row>
    <row r="6238" spans="41:41" ht="12.75" x14ac:dyDescent="0.2">
      <c r="AO6238" s="7"/>
    </row>
    <row r="6239" spans="41:41" ht="12.75" x14ac:dyDescent="0.2">
      <c r="AO6239" s="7"/>
    </row>
    <row r="6240" spans="41:41" ht="12.75" x14ac:dyDescent="0.2">
      <c r="AO6240" s="7"/>
    </row>
    <row r="6241" spans="41:41" ht="12.75" x14ac:dyDescent="0.2">
      <c r="AO6241" s="7"/>
    </row>
    <row r="6242" spans="41:41" ht="12.75" x14ac:dyDescent="0.2">
      <c r="AO6242" s="7"/>
    </row>
    <row r="6243" spans="41:41" ht="12.75" x14ac:dyDescent="0.2">
      <c r="AO6243" s="7"/>
    </row>
    <row r="6244" spans="41:41" ht="12.75" x14ac:dyDescent="0.2">
      <c r="AO6244" s="7"/>
    </row>
    <row r="6245" spans="41:41" ht="12.75" x14ac:dyDescent="0.2">
      <c r="AO6245" s="7"/>
    </row>
    <row r="6246" spans="41:41" ht="12.75" x14ac:dyDescent="0.2">
      <c r="AO6246" s="7"/>
    </row>
    <row r="6247" spans="41:41" ht="12.75" x14ac:dyDescent="0.2">
      <c r="AO6247" s="7"/>
    </row>
    <row r="6248" spans="41:41" ht="12.75" x14ac:dyDescent="0.2">
      <c r="AO6248" s="7"/>
    </row>
    <row r="6249" spans="41:41" ht="12.75" x14ac:dyDescent="0.2">
      <c r="AO6249" s="7"/>
    </row>
    <row r="6250" spans="41:41" ht="12.75" x14ac:dyDescent="0.2">
      <c r="AO6250" s="7"/>
    </row>
    <row r="6251" spans="41:41" ht="12.75" x14ac:dyDescent="0.2">
      <c r="AO6251" s="7"/>
    </row>
    <row r="6252" spans="41:41" ht="12.75" x14ac:dyDescent="0.2">
      <c r="AO6252" s="7"/>
    </row>
    <row r="6253" spans="41:41" ht="12.75" x14ac:dyDescent="0.2">
      <c r="AO6253" s="7"/>
    </row>
    <row r="6254" spans="41:41" ht="12.75" x14ac:dyDescent="0.2">
      <c r="AO6254" s="7"/>
    </row>
    <row r="6255" spans="41:41" ht="12.75" x14ac:dyDescent="0.2">
      <c r="AO6255" s="7"/>
    </row>
    <row r="6256" spans="41:41" ht="12.75" x14ac:dyDescent="0.2">
      <c r="AO6256" s="7"/>
    </row>
    <row r="6257" spans="41:41" ht="12.75" x14ac:dyDescent="0.2">
      <c r="AO6257" s="7"/>
    </row>
    <row r="6258" spans="41:41" ht="12.75" x14ac:dyDescent="0.2">
      <c r="AO6258" s="7"/>
    </row>
    <row r="6259" spans="41:41" ht="12.75" x14ac:dyDescent="0.2">
      <c r="AO6259" s="7"/>
    </row>
    <row r="6260" spans="41:41" ht="12.75" x14ac:dyDescent="0.2">
      <c r="AO6260" s="7"/>
    </row>
    <row r="6261" spans="41:41" ht="12.75" x14ac:dyDescent="0.2">
      <c r="AO6261" s="7"/>
    </row>
    <row r="6262" spans="41:41" ht="12.75" x14ac:dyDescent="0.2">
      <c r="AO6262" s="7"/>
    </row>
    <row r="6263" spans="41:41" ht="12.75" x14ac:dyDescent="0.2">
      <c r="AO6263" s="7"/>
    </row>
    <row r="6264" spans="41:41" ht="12.75" x14ac:dyDescent="0.2">
      <c r="AO6264" s="7"/>
    </row>
    <row r="6265" spans="41:41" ht="12.75" x14ac:dyDescent="0.2">
      <c r="AO6265" s="7"/>
    </row>
    <row r="6266" spans="41:41" ht="12.75" x14ac:dyDescent="0.2">
      <c r="AO6266" s="7"/>
    </row>
    <row r="6267" spans="41:41" ht="12.75" x14ac:dyDescent="0.2">
      <c r="AO6267" s="7"/>
    </row>
    <row r="6268" spans="41:41" ht="12.75" x14ac:dyDescent="0.2">
      <c r="AO6268" s="7"/>
    </row>
    <row r="6269" spans="41:41" ht="12.75" x14ac:dyDescent="0.2">
      <c r="AO6269" s="7"/>
    </row>
    <row r="6270" spans="41:41" ht="12.75" x14ac:dyDescent="0.2">
      <c r="AO6270" s="7"/>
    </row>
    <row r="6271" spans="41:41" ht="12.75" x14ac:dyDescent="0.2">
      <c r="AO6271" s="7"/>
    </row>
    <row r="6272" spans="41:41" ht="12.75" x14ac:dyDescent="0.2">
      <c r="AO6272" s="7"/>
    </row>
    <row r="6273" spans="41:41" ht="12.75" x14ac:dyDescent="0.2">
      <c r="AO6273" s="7"/>
    </row>
    <row r="6274" spans="41:41" ht="12.75" x14ac:dyDescent="0.2">
      <c r="AO6274" s="7"/>
    </row>
    <row r="6275" spans="41:41" ht="12.75" x14ac:dyDescent="0.2">
      <c r="AO6275" s="7"/>
    </row>
    <row r="6276" spans="41:41" ht="12.75" x14ac:dyDescent="0.2">
      <c r="AO6276" s="7"/>
    </row>
    <row r="6277" spans="41:41" ht="12.75" x14ac:dyDescent="0.2">
      <c r="AO6277" s="7"/>
    </row>
    <row r="6278" spans="41:41" ht="12.75" x14ac:dyDescent="0.2">
      <c r="AO6278" s="7"/>
    </row>
    <row r="6279" spans="41:41" ht="12.75" x14ac:dyDescent="0.2">
      <c r="AO6279" s="7"/>
    </row>
    <row r="6280" spans="41:41" ht="12.75" x14ac:dyDescent="0.2">
      <c r="AO6280" s="7"/>
    </row>
    <row r="6281" spans="41:41" ht="12.75" x14ac:dyDescent="0.2">
      <c r="AO6281" s="7"/>
    </row>
    <row r="6282" spans="41:41" ht="12.75" x14ac:dyDescent="0.2">
      <c r="AO6282" s="7"/>
    </row>
    <row r="6283" spans="41:41" ht="12.75" x14ac:dyDescent="0.2">
      <c r="AO6283" s="7"/>
    </row>
    <row r="6284" spans="41:41" ht="12.75" x14ac:dyDescent="0.2">
      <c r="AO6284" s="7"/>
    </row>
    <row r="6285" spans="41:41" ht="12.75" x14ac:dyDescent="0.2">
      <c r="AO6285" s="7"/>
    </row>
    <row r="6286" spans="41:41" ht="12.75" x14ac:dyDescent="0.2">
      <c r="AO6286" s="7"/>
    </row>
    <row r="6287" spans="41:41" ht="12.75" x14ac:dyDescent="0.2">
      <c r="AO6287" s="7"/>
    </row>
    <row r="6288" spans="41:41" ht="12.75" x14ac:dyDescent="0.2">
      <c r="AO6288" s="7"/>
    </row>
    <row r="6289" spans="41:41" ht="12.75" x14ac:dyDescent="0.2">
      <c r="AO6289" s="7"/>
    </row>
    <row r="6290" spans="41:41" ht="12.75" x14ac:dyDescent="0.2">
      <c r="AO6290" s="7"/>
    </row>
    <row r="6291" spans="41:41" ht="12.75" x14ac:dyDescent="0.2">
      <c r="AO6291" s="7"/>
    </row>
    <row r="6292" spans="41:41" ht="12.75" x14ac:dyDescent="0.2">
      <c r="AO6292" s="7"/>
    </row>
    <row r="6293" spans="41:41" ht="12.75" x14ac:dyDescent="0.2">
      <c r="AO6293" s="7"/>
    </row>
    <row r="6294" spans="41:41" ht="12.75" x14ac:dyDescent="0.2">
      <c r="AO6294" s="7"/>
    </row>
    <row r="6295" spans="41:41" ht="12.75" x14ac:dyDescent="0.2">
      <c r="AO6295" s="7"/>
    </row>
    <row r="6296" spans="41:41" ht="12.75" x14ac:dyDescent="0.2">
      <c r="AO6296" s="7"/>
    </row>
    <row r="6297" spans="41:41" ht="12.75" x14ac:dyDescent="0.2">
      <c r="AO6297" s="7"/>
    </row>
    <row r="6298" spans="41:41" ht="12.75" x14ac:dyDescent="0.2">
      <c r="AO6298" s="7"/>
    </row>
    <row r="6299" spans="41:41" ht="12.75" x14ac:dyDescent="0.2">
      <c r="AO6299" s="7"/>
    </row>
    <row r="6300" spans="41:41" ht="12.75" x14ac:dyDescent="0.2">
      <c r="AO6300" s="7"/>
    </row>
    <row r="6301" spans="41:41" ht="12.75" x14ac:dyDescent="0.2">
      <c r="AO6301" s="7"/>
    </row>
    <row r="6302" spans="41:41" ht="12.75" x14ac:dyDescent="0.2">
      <c r="AO6302" s="7"/>
    </row>
    <row r="6303" spans="41:41" ht="12.75" x14ac:dyDescent="0.2">
      <c r="AO6303" s="7"/>
    </row>
    <row r="6304" spans="41:41" ht="12.75" x14ac:dyDescent="0.2">
      <c r="AO6304" s="7"/>
    </row>
    <row r="6305" spans="41:41" ht="12.75" x14ac:dyDescent="0.2">
      <c r="AO6305" s="7"/>
    </row>
    <row r="6306" spans="41:41" ht="12.75" x14ac:dyDescent="0.2">
      <c r="AO6306" s="7"/>
    </row>
    <row r="6307" spans="41:41" ht="12.75" x14ac:dyDescent="0.2">
      <c r="AO6307" s="7"/>
    </row>
    <row r="6308" spans="41:41" ht="12.75" x14ac:dyDescent="0.2">
      <c r="AO6308" s="7"/>
    </row>
    <row r="6309" spans="41:41" ht="12.75" x14ac:dyDescent="0.2">
      <c r="AO6309" s="7"/>
    </row>
    <row r="6310" spans="41:41" ht="12.75" x14ac:dyDescent="0.2">
      <c r="AO6310" s="7"/>
    </row>
    <row r="6311" spans="41:41" ht="12.75" x14ac:dyDescent="0.2">
      <c r="AO6311" s="7"/>
    </row>
    <row r="6312" spans="41:41" ht="12.75" x14ac:dyDescent="0.2">
      <c r="AO6312" s="7"/>
    </row>
    <row r="6313" spans="41:41" ht="12.75" x14ac:dyDescent="0.2">
      <c r="AO6313" s="7"/>
    </row>
    <row r="6314" spans="41:41" ht="12.75" x14ac:dyDescent="0.2">
      <c r="AO6314" s="7"/>
    </row>
    <row r="6315" spans="41:41" ht="12.75" x14ac:dyDescent="0.2">
      <c r="AO6315" s="7"/>
    </row>
    <row r="6316" spans="41:41" ht="12.75" x14ac:dyDescent="0.2">
      <c r="AO6316" s="7"/>
    </row>
    <row r="6317" spans="41:41" ht="12.75" x14ac:dyDescent="0.2">
      <c r="AO6317" s="7"/>
    </row>
    <row r="6318" spans="41:41" ht="12.75" x14ac:dyDescent="0.2">
      <c r="AO6318" s="7"/>
    </row>
    <row r="6319" spans="41:41" ht="12.75" x14ac:dyDescent="0.2">
      <c r="AO6319" s="7"/>
    </row>
    <row r="6320" spans="41:41" ht="12.75" x14ac:dyDescent="0.2">
      <c r="AO6320" s="7"/>
    </row>
    <row r="6321" spans="41:41" ht="12.75" x14ac:dyDescent="0.2">
      <c r="AO6321" s="7"/>
    </row>
    <row r="6322" spans="41:41" ht="12.75" x14ac:dyDescent="0.2">
      <c r="AO6322" s="7"/>
    </row>
    <row r="6323" spans="41:41" ht="12.75" x14ac:dyDescent="0.2">
      <c r="AO6323" s="7"/>
    </row>
    <row r="6324" spans="41:41" ht="12.75" x14ac:dyDescent="0.2">
      <c r="AO6324" s="7"/>
    </row>
    <row r="6325" spans="41:41" ht="12.75" x14ac:dyDescent="0.2">
      <c r="AO6325" s="7"/>
    </row>
    <row r="6326" spans="41:41" ht="12.75" x14ac:dyDescent="0.2">
      <c r="AO6326" s="7"/>
    </row>
    <row r="6327" spans="41:41" ht="12.75" x14ac:dyDescent="0.2">
      <c r="AO6327" s="7"/>
    </row>
    <row r="6328" spans="41:41" ht="12.75" x14ac:dyDescent="0.2">
      <c r="AO6328" s="7"/>
    </row>
    <row r="6329" spans="41:41" ht="12.75" x14ac:dyDescent="0.2">
      <c r="AO6329" s="7"/>
    </row>
    <row r="6330" spans="41:41" ht="12.75" x14ac:dyDescent="0.2">
      <c r="AO6330" s="7"/>
    </row>
    <row r="6331" spans="41:41" ht="12.75" x14ac:dyDescent="0.2">
      <c r="AO6331" s="7"/>
    </row>
    <row r="6332" spans="41:41" ht="12.75" x14ac:dyDescent="0.2">
      <c r="AO6332" s="7"/>
    </row>
    <row r="6333" spans="41:41" ht="12.75" x14ac:dyDescent="0.2">
      <c r="AO6333" s="7"/>
    </row>
    <row r="6334" spans="41:41" ht="12.75" x14ac:dyDescent="0.2">
      <c r="AO6334" s="7"/>
    </row>
    <row r="6335" spans="41:41" ht="12.75" x14ac:dyDescent="0.2">
      <c r="AO6335" s="7"/>
    </row>
    <row r="6336" spans="41:41" ht="12.75" x14ac:dyDescent="0.2">
      <c r="AO6336" s="7"/>
    </row>
    <row r="6337" spans="41:41" ht="12.75" x14ac:dyDescent="0.2">
      <c r="AO6337" s="7"/>
    </row>
    <row r="6338" spans="41:41" ht="12.75" x14ac:dyDescent="0.2">
      <c r="AO6338" s="7"/>
    </row>
    <row r="6339" spans="41:41" ht="12.75" x14ac:dyDescent="0.2">
      <c r="AO6339" s="7"/>
    </row>
    <row r="6340" spans="41:41" ht="12.75" x14ac:dyDescent="0.2">
      <c r="AO6340" s="7"/>
    </row>
    <row r="6341" spans="41:41" ht="12.75" x14ac:dyDescent="0.2">
      <c r="AO6341" s="7"/>
    </row>
    <row r="6342" spans="41:41" ht="12.75" x14ac:dyDescent="0.2">
      <c r="AO6342" s="7"/>
    </row>
    <row r="6343" spans="41:41" ht="12.75" x14ac:dyDescent="0.2">
      <c r="AO6343" s="7"/>
    </row>
    <row r="6344" spans="41:41" ht="12.75" x14ac:dyDescent="0.2">
      <c r="AO6344" s="7"/>
    </row>
    <row r="6345" spans="41:41" ht="12.75" x14ac:dyDescent="0.2">
      <c r="AO6345" s="7"/>
    </row>
    <row r="6346" spans="41:41" ht="12.75" x14ac:dyDescent="0.2">
      <c r="AO6346" s="7"/>
    </row>
    <row r="6347" spans="41:41" ht="12.75" x14ac:dyDescent="0.2">
      <c r="AO6347" s="7"/>
    </row>
    <row r="6348" spans="41:41" ht="12.75" x14ac:dyDescent="0.2">
      <c r="AO6348" s="7"/>
    </row>
    <row r="6349" spans="41:41" ht="12.75" x14ac:dyDescent="0.2">
      <c r="AO6349" s="7"/>
    </row>
    <row r="6350" spans="41:41" ht="12.75" x14ac:dyDescent="0.2">
      <c r="AO6350" s="7"/>
    </row>
    <row r="6351" spans="41:41" ht="12.75" x14ac:dyDescent="0.2">
      <c r="AO6351" s="7"/>
    </row>
    <row r="6352" spans="41:41" ht="12.75" x14ac:dyDescent="0.2">
      <c r="AO6352" s="7"/>
    </row>
    <row r="6353" spans="41:41" ht="12.75" x14ac:dyDescent="0.2">
      <c r="AO6353" s="7"/>
    </row>
    <row r="6354" spans="41:41" ht="12.75" x14ac:dyDescent="0.2">
      <c r="AO6354" s="7"/>
    </row>
    <row r="6355" spans="41:41" ht="12.75" x14ac:dyDescent="0.2">
      <c r="AO6355" s="7"/>
    </row>
    <row r="6356" spans="41:41" ht="12.75" x14ac:dyDescent="0.2">
      <c r="AO6356" s="7"/>
    </row>
    <row r="6357" spans="41:41" ht="12.75" x14ac:dyDescent="0.2">
      <c r="AO6357" s="7"/>
    </row>
    <row r="6358" spans="41:41" ht="12.75" x14ac:dyDescent="0.2">
      <c r="AO6358" s="7"/>
    </row>
    <row r="6359" spans="41:41" ht="12.75" x14ac:dyDescent="0.2">
      <c r="AO6359" s="7"/>
    </row>
    <row r="6360" spans="41:41" ht="12.75" x14ac:dyDescent="0.2">
      <c r="AO6360" s="7"/>
    </row>
    <row r="6361" spans="41:41" ht="12.75" x14ac:dyDescent="0.2">
      <c r="AO6361" s="7"/>
    </row>
    <row r="6362" spans="41:41" ht="12.75" x14ac:dyDescent="0.2">
      <c r="AO6362" s="7"/>
    </row>
    <row r="6363" spans="41:41" ht="12.75" x14ac:dyDescent="0.2">
      <c r="AO6363" s="7"/>
    </row>
    <row r="6364" spans="41:41" ht="12.75" x14ac:dyDescent="0.2">
      <c r="AO6364" s="7"/>
    </row>
    <row r="6365" spans="41:41" ht="12.75" x14ac:dyDescent="0.2">
      <c r="AO6365" s="7"/>
    </row>
    <row r="6366" spans="41:41" ht="12.75" x14ac:dyDescent="0.2">
      <c r="AO6366" s="7"/>
    </row>
    <row r="6367" spans="41:41" ht="12.75" x14ac:dyDescent="0.2">
      <c r="AO6367" s="7"/>
    </row>
    <row r="6368" spans="41:41" ht="12.75" x14ac:dyDescent="0.2">
      <c r="AO6368" s="7"/>
    </row>
    <row r="6369" spans="41:41" ht="12.75" x14ac:dyDescent="0.2">
      <c r="AO6369" s="7"/>
    </row>
    <row r="6370" spans="41:41" ht="12.75" x14ac:dyDescent="0.2">
      <c r="AO6370" s="7"/>
    </row>
    <row r="6371" spans="41:41" ht="12.75" x14ac:dyDescent="0.2">
      <c r="AO6371" s="7"/>
    </row>
    <row r="6372" spans="41:41" ht="12.75" x14ac:dyDescent="0.2">
      <c r="AO6372" s="7"/>
    </row>
    <row r="6373" spans="41:41" ht="12.75" x14ac:dyDescent="0.2">
      <c r="AO6373" s="7"/>
    </row>
    <row r="6374" spans="41:41" ht="12.75" x14ac:dyDescent="0.2">
      <c r="AO6374" s="7"/>
    </row>
    <row r="6375" spans="41:41" ht="12.75" x14ac:dyDescent="0.2">
      <c r="AO6375" s="7"/>
    </row>
    <row r="6376" spans="41:41" ht="12.75" x14ac:dyDescent="0.2">
      <c r="AO6376" s="7"/>
    </row>
    <row r="6377" spans="41:41" ht="12.75" x14ac:dyDescent="0.2">
      <c r="AO6377" s="7"/>
    </row>
    <row r="6378" spans="41:41" ht="12.75" x14ac:dyDescent="0.2">
      <c r="AO6378" s="7"/>
    </row>
    <row r="6379" spans="41:41" ht="12.75" x14ac:dyDescent="0.2">
      <c r="AO6379" s="7"/>
    </row>
    <row r="6380" spans="41:41" ht="12.75" x14ac:dyDescent="0.2">
      <c r="AO6380" s="7"/>
    </row>
    <row r="6381" spans="41:41" ht="12.75" x14ac:dyDescent="0.2">
      <c r="AO6381" s="7"/>
    </row>
    <row r="6382" spans="41:41" ht="12.75" x14ac:dyDescent="0.2">
      <c r="AO6382" s="7"/>
    </row>
    <row r="6383" spans="41:41" ht="12.75" x14ac:dyDescent="0.2">
      <c r="AO6383" s="7"/>
    </row>
    <row r="6384" spans="41:41" ht="12.75" x14ac:dyDescent="0.2">
      <c r="AO6384" s="7"/>
    </row>
    <row r="6385" spans="41:41" ht="12.75" x14ac:dyDescent="0.2">
      <c r="AO6385" s="7"/>
    </row>
    <row r="6386" spans="41:41" ht="12.75" x14ac:dyDescent="0.2">
      <c r="AO6386" s="7"/>
    </row>
    <row r="6387" spans="41:41" ht="12.75" x14ac:dyDescent="0.2">
      <c r="AO6387" s="7"/>
    </row>
    <row r="6388" spans="41:41" ht="12.75" x14ac:dyDescent="0.2">
      <c r="AO6388" s="7"/>
    </row>
    <row r="6389" spans="41:41" ht="12.75" x14ac:dyDescent="0.2">
      <c r="AO6389" s="7"/>
    </row>
    <row r="6390" spans="41:41" ht="12.75" x14ac:dyDescent="0.2">
      <c r="AO6390" s="7"/>
    </row>
    <row r="6391" spans="41:41" ht="12.75" x14ac:dyDescent="0.2">
      <c r="AO6391" s="7"/>
    </row>
    <row r="6392" spans="41:41" ht="12.75" x14ac:dyDescent="0.2">
      <c r="AO6392" s="7"/>
    </row>
    <row r="6393" spans="41:41" ht="12.75" x14ac:dyDescent="0.2">
      <c r="AO6393" s="7"/>
    </row>
    <row r="6394" spans="41:41" ht="12.75" x14ac:dyDescent="0.2">
      <c r="AO6394" s="7"/>
    </row>
    <row r="6395" spans="41:41" ht="12.75" x14ac:dyDescent="0.2">
      <c r="AO6395" s="7"/>
    </row>
    <row r="6396" spans="41:41" ht="12.75" x14ac:dyDescent="0.2">
      <c r="AO6396" s="7"/>
    </row>
    <row r="6397" spans="41:41" ht="12.75" x14ac:dyDescent="0.2">
      <c r="AO6397" s="7"/>
    </row>
    <row r="6398" spans="41:41" ht="12.75" x14ac:dyDescent="0.2">
      <c r="AO6398" s="7"/>
    </row>
    <row r="6399" spans="41:41" ht="12.75" x14ac:dyDescent="0.2">
      <c r="AO6399" s="7"/>
    </row>
    <row r="6400" spans="41:41" ht="12.75" x14ac:dyDescent="0.2">
      <c r="AO6400" s="7"/>
    </row>
    <row r="6401" spans="41:41" ht="12.75" x14ac:dyDescent="0.2">
      <c r="AO6401" s="7"/>
    </row>
    <row r="6402" spans="41:41" ht="12.75" x14ac:dyDescent="0.2">
      <c r="AO6402" s="7"/>
    </row>
    <row r="6403" spans="41:41" ht="12.75" x14ac:dyDescent="0.2">
      <c r="AO6403" s="7"/>
    </row>
    <row r="6404" spans="41:41" ht="12.75" x14ac:dyDescent="0.2">
      <c r="AO6404" s="7"/>
    </row>
    <row r="6405" spans="41:41" ht="12.75" x14ac:dyDescent="0.2">
      <c r="AO6405" s="7"/>
    </row>
    <row r="6406" spans="41:41" ht="12.75" x14ac:dyDescent="0.2">
      <c r="AO6406" s="7"/>
    </row>
    <row r="6407" spans="41:41" ht="12.75" x14ac:dyDescent="0.2">
      <c r="AO6407" s="7"/>
    </row>
    <row r="6408" spans="41:41" ht="12.75" x14ac:dyDescent="0.2">
      <c r="AO6408" s="7"/>
    </row>
    <row r="6409" spans="41:41" ht="12.75" x14ac:dyDescent="0.2">
      <c r="AO6409" s="7"/>
    </row>
    <row r="6410" spans="41:41" ht="12.75" x14ac:dyDescent="0.2">
      <c r="AO6410" s="7"/>
    </row>
    <row r="6411" spans="41:41" ht="12.75" x14ac:dyDescent="0.2">
      <c r="AO6411" s="7"/>
    </row>
    <row r="6412" spans="41:41" ht="12.75" x14ac:dyDescent="0.2">
      <c r="AO6412" s="7"/>
    </row>
    <row r="6413" spans="41:41" ht="12.75" x14ac:dyDescent="0.2">
      <c r="AO6413" s="7"/>
    </row>
    <row r="6414" spans="41:41" ht="12.75" x14ac:dyDescent="0.2">
      <c r="AO6414" s="7"/>
    </row>
    <row r="6415" spans="41:41" ht="12.75" x14ac:dyDescent="0.2">
      <c r="AO6415" s="7"/>
    </row>
    <row r="6416" spans="41:41" ht="12.75" x14ac:dyDescent="0.2">
      <c r="AO6416" s="7"/>
    </row>
    <row r="6417" spans="41:41" ht="12.75" x14ac:dyDescent="0.2">
      <c r="AO6417" s="7"/>
    </row>
    <row r="6418" spans="41:41" ht="12.75" x14ac:dyDescent="0.2">
      <c r="AO6418" s="7"/>
    </row>
    <row r="6419" spans="41:41" ht="12.75" x14ac:dyDescent="0.2">
      <c r="AO6419" s="7"/>
    </row>
    <row r="6420" spans="41:41" ht="12.75" x14ac:dyDescent="0.2">
      <c r="AO6420" s="7"/>
    </row>
    <row r="6421" spans="41:41" ht="12.75" x14ac:dyDescent="0.2">
      <c r="AO6421" s="7"/>
    </row>
    <row r="6422" spans="41:41" ht="12.75" x14ac:dyDescent="0.2">
      <c r="AO6422" s="7"/>
    </row>
    <row r="6423" spans="41:41" ht="12.75" x14ac:dyDescent="0.2">
      <c r="AO6423" s="7"/>
    </row>
    <row r="6424" spans="41:41" ht="12.75" x14ac:dyDescent="0.2">
      <c r="AO6424" s="7"/>
    </row>
    <row r="6425" spans="41:41" ht="12.75" x14ac:dyDescent="0.2">
      <c r="AO6425" s="7"/>
    </row>
    <row r="6426" spans="41:41" ht="12.75" x14ac:dyDescent="0.2">
      <c r="AO6426" s="7"/>
    </row>
    <row r="6427" spans="41:41" ht="12.75" x14ac:dyDescent="0.2">
      <c r="AO6427" s="7"/>
    </row>
    <row r="6428" spans="41:41" ht="12.75" x14ac:dyDescent="0.2">
      <c r="AO6428" s="7"/>
    </row>
    <row r="6429" spans="41:41" ht="12.75" x14ac:dyDescent="0.2">
      <c r="AO6429" s="7"/>
    </row>
    <row r="6430" spans="41:41" ht="12.75" x14ac:dyDescent="0.2">
      <c r="AO6430" s="7"/>
    </row>
    <row r="6431" spans="41:41" ht="12.75" x14ac:dyDescent="0.2">
      <c r="AO6431" s="7"/>
    </row>
    <row r="6432" spans="41:41" ht="12.75" x14ac:dyDescent="0.2">
      <c r="AO6432" s="7"/>
    </row>
    <row r="6433" spans="41:41" ht="12.75" x14ac:dyDescent="0.2">
      <c r="AO6433" s="7"/>
    </row>
    <row r="6434" spans="41:41" ht="12.75" x14ac:dyDescent="0.2">
      <c r="AO6434" s="7"/>
    </row>
    <row r="6435" spans="41:41" ht="12.75" x14ac:dyDescent="0.2">
      <c r="AO6435" s="7"/>
    </row>
    <row r="6436" spans="41:41" ht="12.75" x14ac:dyDescent="0.2">
      <c r="AO6436" s="7"/>
    </row>
    <row r="6437" spans="41:41" ht="12.75" x14ac:dyDescent="0.2">
      <c r="AO6437" s="7"/>
    </row>
    <row r="6438" spans="41:41" ht="12.75" x14ac:dyDescent="0.2">
      <c r="AO6438" s="7"/>
    </row>
    <row r="6439" spans="41:41" ht="12.75" x14ac:dyDescent="0.2">
      <c r="AO6439" s="7"/>
    </row>
    <row r="6440" spans="41:41" ht="12.75" x14ac:dyDescent="0.2">
      <c r="AO6440" s="7"/>
    </row>
    <row r="6441" spans="41:41" ht="12.75" x14ac:dyDescent="0.2">
      <c r="AO6441" s="7"/>
    </row>
    <row r="6442" spans="41:41" ht="12.75" x14ac:dyDescent="0.2">
      <c r="AO6442" s="7"/>
    </row>
    <row r="6443" spans="41:41" ht="12.75" x14ac:dyDescent="0.2">
      <c r="AO6443" s="7"/>
    </row>
    <row r="6444" spans="41:41" ht="12.75" x14ac:dyDescent="0.2">
      <c r="AO6444" s="7"/>
    </row>
    <row r="6445" spans="41:41" ht="12.75" x14ac:dyDescent="0.2">
      <c r="AO6445" s="7"/>
    </row>
    <row r="6446" spans="41:41" ht="12.75" x14ac:dyDescent="0.2">
      <c r="AO6446" s="7"/>
    </row>
    <row r="6447" spans="41:41" ht="12.75" x14ac:dyDescent="0.2">
      <c r="AO6447" s="7"/>
    </row>
    <row r="6448" spans="41:41" ht="12.75" x14ac:dyDescent="0.2">
      <c r="AO6448" s="7"/>
    </row>
    <row r="6449" spans="41:41" ht="12.75" x14ac:dyDescent="0.2">
      <c r="AO6449" s="7"/>
    </row>
    <row r="6450" spans="41:41" ht="12.75" x14ac:dyDescent="0.2">
      <c r="AO6450" s="7"/>
    </row>
    <row r="6451" spans="41:41" ht="12.75" x14ac:dyDescent="0.2">
      <c r="AO6451" s="7"/>
    </row>
    <row r="6452" spans="41:41" ht="12.75" x14ac:dyDescent="0.2">
      <c r="AO6452" s="7"/>
    </row>
    <row r="6453" spans="41:41" ht="12.75" x14ac:dyDescent="0.2">
      <c r="AO6453" s="7"/>
    </row>
    <row r="6454" spans="41:41" ht="12.75" x14ac:dyDescent="0.2">
      <c r="AO6454" s="7"/>
    </row>
    <row r="6455" spans="41:41" ht="12.75" x14ac:dyDescent="0.2">
      <c r="AO6455" s="7"/>
    </row>
    <row r="6456" spans="41:41" ht="12.75" x14ac:dyDescent="0.2">
      <c r="AO6456" s="7"/>
    </row>
    <row r="6457" spans="41:41" ht="12.75" x14ac:dyDescent="0.2">
      <c r="AO6457" s="7"/>
    </row>
    <row r="6458" spans="41:41" ht="12.75" x14ac:dyDescent="0.2">
      <c r="AO6458" s="7"/>
    </row>
    <row r="6459" spans="41:41" ht="12.75" x14ac:dyDescent="0.2">
      <c r="AO6459" s="7"/>
    </row>
    <row r="6460" spans="41:41" ht="12.75" x14ac:dyDescent="0.2">
      <c r="AO6460" s="7"/>
    </row>
    <row r="6461" spans="41:41" ht="12.75" x14ac:dyDescent="0.2">
      <c r="AO6461" s="7"/>
    </row>
    <row r="6462" spans="41:41" ht="12.75" x14ac:dyDescent="0.2">
      <c r="AO6462" s="7"/>
    </row>
    <row r="6463" spans="41:41" ht="12.75" x14ac:dyDescent="0.2">
      <c r="AO6463" s="7"/>
    </row>
    <row r="6464" spans="41:41" ht="12.75" x14ac:dyDescent="0.2">
      <c r="AO6464" s="7"/>
    </row>
    <row r="6465" spans="41:41" ht="12.75" x14ac:dyDescent="0.2">
      <c r="AO6465" s="7"/>
    </row>
    <row r="6466" spans="41:41" ht="12.75" x14ac:dyDescent="0.2">
      <c r="AO6466" s="7"/>
    </row>
    <row r="6467" spans="41:41" ht="12.75" x14ac:dyDescent="0.2">
      <c r="AO6467" s="7"/>
    </row>
    <row r="6468" spans="41:41" ht="12.75" x14ac:dyDescent="0.2">
      <c r="AO6468" s="7"/>
    </row>
    <row r="6469" spans="41:41" ht="12.75" x14ac:dyDescent="0.2">
      <c r="AO6469" s="7"/>
    </row>
    <row r="6470" spans="41:41" ht="12.75" x14ac:dyDescent="0.2">
      <c r="AO6470" s="7"/>
    </row>
    <row r="6471" spans="41:41" ht="12.75" x14ac:dyDescent="0.2">
      <c r="AO6471" s="7"/>
    </row>
    <row r="6472" spans="41:41" ht="12.75" x14ac:dyDescent="0.2">
      <c r="AO6472" s="7"/>
    </row>
    <row r="6473" spans="41:41" ht="12.75" x14ac:dyDescent="0.2">
      <c r="AO6473" s="7"/>
    </row>
    <row r="6474" spans="41:41" ht="12.75" x14ac:dyDescent="0.2">
      <c r="AO6474" s="7"/>
    </row>
    <row r="6475" spans="41:41" ht="12.75" x14ac:dyDescent="0.2">
      <c r="AO6475" s="7"/>
    </row>
    <row r="6476" spans="41:41" ht="12.75" x14ac:dyDescent="0.2">
      <c r="AO6476" s="7"/>
    </row>
    <row r="6477" spans="41:41" ht="12.75" x14ac:dyDescent="0.2">
      <c r="AO6477" s="7"/>
    </row>
    <row r="6478" spans="41:41" ht="12.75" x14ac:dyDescent="0.2">
      <c r="AO6478" s="7"/>
    </row>
    <row r="6479" spans="41:41" ht="12.75" x14ac:dyDescent="0.2">
      <c r="AO6479" s="7"/>
    </row>
    <row r="6480" spans="41:41" ht="12.75" x14ac:dyDescent="0.2">
      <c r="AO6480" s="7"/>
    </row>
    <row r="6481" spans="41:41" ht="12.75" x14ac:dyDescent="0.2">
      <c r="AO6481" s="7"/>
    </row>
    <row r="6482" spans="41:41" ht="12.75" x14ac:dyDescent="0.2">
      <c r="AO6482" s="7"/>
    </row>
    <row r="6483" spans="41:41" ht="12.75" x14ac:dyDescent="0.2">
      <c r="AO6483" s="7"/>
    </row>
    <row r="6484" spans="41:41" ht="12.75" x14ac:dyDescent="0.2">
      <c r="AO6484" s="7"/>
    </row>
    <row r="6485" spans="41:41" ht="12.75" x14ac:dyDescent="0.2">
      <c r="AO6485" s="7"/>
    </row>
    <row r="6486" spans="41:41" ht="12.75" x14ac:dyDescent="0.2">
      <c r="AO6486" s="7"/>
    </row>
    <row r="6487" spans="41:41" ht="12.75" x14ac:dyDescent="0.2">
      <c r="AO6487" s="7"/>
    </row>
    <row r="6488" spans="41:41" ht="12.75" x14ac:dyDescent="0.2">
      <c r="AO6488" s="7"/>
    </row>
    <row r="6489" spans="41:41" ht="12.75" x14ac:dyDescent="0.2">
      <c r="AO6489" s="7"/>
    </row>
    <row r="6490" spans="41:41" ht="12.75" x14ac:dyDescent="0.2">
      <c r="AO6490" s="7"/>
    </row>
    <row r="6491" spans="41:41" ht="12.75" x14ac:dyDescent="0.2">
      <c r="AO6491" s="7"/>
    </row>
    <row r="6492" spans="41:41" ht="12.75" x14ac:dyDescent="0.2">
      <c r="AO6492" s="7"/>
    </row>
    <row r="6493" spans="41:41" ht="12.75" x14ac:dyDescent="0.2">
      <c r="AO6493" s="7"/>
    </row>
    <row r="6494" spans="41:41" ht="12.75" x14ac:dyDescent="0.2">
      <c r="AO6494" s="7"/>
    </row>
    <row r="6495" spans="41:41" ht="12.75" x14ac:dyDescent="0.2">
      <c r="AO6495" s="7"/>
    </row>
    <row r="6496" spans="41:41" ht="12.75" x14ac:dyDescent="0.2">
      <c r="AO6496" s="7"/>
    </row>
    <row r="6497" spans="41:41" ht="12.75" x14ac:dyDescent="0.2">
      <c r="AO6497" s="7"/>
    </row>
    <row r="6498" spans="41:41" ht="12.75" x14ac:dyDescent="0.2">
      <c r="AO6498" s="7"/>
    </row>
    <row r="6499" spans="41:41" ht="12.75" x14ac:dyDescent="0.2">
      <c r="AO6499" s="7"/>
    </row>
    <row r="6500" spans="41:41" ht="12.75" x14ac:dyDescent="0.2">
      <c r="AO6500" s="7"/>
    </row>
    <row r="6501" spans="41:41" ht="12.75" x14ac:dyDescent="0.2">
      <c r="AO6501" s="7"/>
    </row>
    <row r="6502" spans="41:41" ht="12.75" x14ac:dyDescent="0.2">
      <c r="AO6502" s="7"/>
    </row>
    <row r="6503" spans="41:41" ht="12.75" x14ac:dyDescent="0.2">
      <c r="AO6503" s="7"/>
    </row>
    <row r="6504" spans="41:41" ht="12.75" x14ac:dyDescent="0.2">
      <c r="AO6504" s="7"/>
    </row>
    <row r="6505" spans="41:41" ht="12.75" x14ac:dyDescent="0.2">
      <c r="AO6505" s="7"/>
    </row>
    <row r="6506" spans="41:41" ht="12.75" x14ac:dyDescent="0.2">
      <c r="AO6506" s="7"/>
    </row>
    <row r="6507" spans="41:41" ht="12.75" x14ac:dyDescent="0.2">
      <c r="AO6507" s="7"/>
    </row>
    <row r="6508" spans="41:41" ht="12.75" x14ac:dyDescent="0.2">
      <c r="AO6508" s="7"/>
    </row>
    <row r="6509" spans="41:41" ht="12.75" x14ac:dyDescent="0.2">
      <c r="AO6509" s="7"/>
    </row>
    <row r="6510" spans="41:41" ht="12.75" x14ac:dyDescent="0.2">
      <c r="AO6510" s="7"/>
    </row>
    <row r="6511" spans="41:41" ht="12.75" x14ac:dyDescent="0.2">
      <c r="AO6511" s="7"/>
    </row>
    <row r="6512" spans="41:41" ht="12.75" x14ac:dyDescent="0.2">
      <c r="AO6512" s="7"/>
    </row>
    <row r="6513" spans="41:41" ht="12.75" x14ac:dyDescent="0.2">
      <c r="AO6513" s="7"/>
    </row>
    <row r="6514" spans="41:41" ht="12.75" x14ac:dyDescent="0.2">
      <c r="AO6514" s="7"/>
    </row>
    <row r="6515" spans="41:41" ht="12.75" x14ac:dyDescent="0.2">
      <c r="AO6515" s="7"/>
    </row>
    <row r="6516" spans="41:41" ht="12.75" x14ac:dyDescent="0.2">
      <c r="AO6516" s="7"/>
    </row>
    <row r="6517" spans="41:41" ht="12.75" x14ac:dyDescent="0.2">
      <c r="AO6517" s="7"/>
    </row>
    <row r="6518" spans="41:41" ht="12.75" x14ac:dyDescent="0.2">
      <c r="AO6518" s="7"/>
    </row>
    <row r="6519" spans="41:41" ht="12.75" x14ac:dyDescent="0.2">
      <c r="AO6519" s="7"/>
    </row>
    <row r="6520" spans="41:41" ht="12.75" x14ac:dyDescent="0.2">
      <c r="AO6520" s="7"/>
    </row>
    <row r="6521" spans="41:41" ht="12.75" x14ac:dyDescent="0.2">
      <c r="AO6521" s="7"/>
    </row>
    <row r="6522" spans="41:41" ht="12.75" x14ac:dyDescent="0.2">
      <c r="AO6522" s="7"/>
    </row>
    <row r="6523" spans="41:41" ht="12.75" x14ac:dyDescent="0.2">
      <c r="AO6523" s="7"/>
    </row>
    <row r="6524" spans="41:41" ht="12.75" x14ac:dyDescent="0.2">
      <c r="AO6524" s="7"/>
    </row>
    <row r="6525" spans="41:41" ht="12.75" x14ac:dyDescent="0.2">
      <c r="AO6525" s="7"/>
    </row>
    <row r="6526" spans="41:41" ht="12.75" x14ac:dyDescent="0.2">
      <c r="AO6526" s="7"/>
    </row>
    <row r="6527" spans="41:41" ht="12.75" x14ac:dyDescent="0.2">
      <c r="AO6527" s="7"/>
    </row>
    <row r="6528" spans="41:41" ht="12.75" x14ac:dyDescent="0.2">
      <c r="AO6528" s="7"/>
    </row>
    <row r="6529" spans="41:41" ht="12.75" x14ac:dyDescent="0.2">
      <c r="AO6529" s="7"/>
    </row>
    <row r="6530" spans="41:41" ht="12.75" x14ac:dyDescent="0.2">
      <c r="AO6530" s="7"/>
    </row>
    <row r="6531" spans="41:41" ht="12.75" x14ac:dyDescent="0.2">
      <c r="AO6531" s="7"/>
    </row>
    <row r="6532" spans="41:41" ht="12.75" x14ac:dyDescent="0.2">
      <c r="AO6532" s="7"/>
    </row>
    <row r="6533" spans="41:41" ht="12.75" x14ac:dyDescent="0.2">
      <c r="AO6533" s="7"/>
    </row>
    <row r="6534" spans="41:41" ht="12.75" x14ac:dyDescent="0.2">
      <c r="AO6534" s="7"/>
    </row>
    <row r="6535" spans="41:41" ht="12.75" x14ac:dyDescent="0.2">
      <c r="AO6535" s="7"/>
    </row>
    <row r="6536" spans="41:41" ht="12.75" x14ac:dyDescent="0.2">
      <c r="AO6536" s="7"/>
    </row>
    <row r="6537" spans="41:41" ht="12.75" x14ac:dyDescent="0.2">
      <c r="AO6537" s="7"/>
    </row>
    <row r="6538" spans="41:41" ht="12.75" x14ac:dyDescent="0.2">
      <c r="AO6538" s="7"/>
    </row>
    <row r="6539" spans="41:41" ht="12.75" x14ac:dyDescent="0.2">
      <c r="AO6539" s="7"/>
    </row>
    <row r="6540" spans="41:41" ht="12.75" x14ac:dyDescent="0.2">
      <c r="AO6540" s="7"/>
    </row>
    <row r="6541" spans="41:41" ht="12.75" x14ac:dyDescent="0.2">
      <c r="AO6541" s="7"/>
    </row>
    <row r="6542" spans="41:41" ht="12.75" x14ac:dyDescent="0.2">
      <c r="AO6542" s="7"/>
    </row>
    <row r="6543" spans="41:41" ht="12.75" x14ac:dyDescent="0.2">
      <c r="AO6543" s="7"/>
    </row>
    <row r="6544" spans="41:41" ht="12.75" x14ac:dyDescent="0.2">
      <c r="AO6544" s="7"/>
    </row>
    <row r="6545" spans="41:41" ht="12.75" x14ac:dyDescent="0.2">
      <c r="AO6545" s="7"/>
    </row>
    <row r="6546" spans="41:41" ht="12.75" x14ac:dyDescent="0.2">
      <c r="AO6546" s="7"/>
    </row>
    <row r="6547" spans="41:41" ht="12.75" x14ac:dyDescent="0.2">
      <c r="AO6547" s="7"/>
    </row>
    <row r="6548" spans="41:41" ht="12.75" x14ac:dyDescent="0.2">
      <c r="AO6548" s="7"/>
    </row>
    <row r="6549" spans="41:41" ht="12.75" x14ac:dyDescent="0.2">
      <c r="AO6549" s="7"/>
    </row>
    <row r="6550" spans="41:41" ht="12.75" x14ac:dyDescent="0.2">
      <c r="AO6550" s="7"/>
    </row>
    <row r="6551" spans="41:41" ht="12.75" x14ac:dyDescent="0.2">
      <c r="AO6551" s="7"/>
    </row>
    <row r="6552" spans="41:41" ht="12.75" x14ac:dyDescent="0.2">
      <c r="AO6552" s="7"/>
    </row>
    <row r="6553" spans="41:41" ht="12.75" x14ac:dyDescent="0.2">
      <c r="AO6553" s="7"/>
    </row>
    <row r="6554" spans="41:41" ht="12.75" x14ac:dyDescent="0.2">
      <c r="AO6554" s="7"/>
    </row>
    <row r="6555" spans="41:41" ht="12.75" x14ac:dyDescent="0.2">
      <c r="AO6555" s="7"/>
    </row>
    <row r="6556" spans="41:41" ht="12.75" x14ac:dyDescent="0.2">
      <c r="AO6556" s="7"/>
    </row>
    <row r="6557" spans="41:41" ht="12.75" x14ac:dyDescent="0.2">
      <c r="AO6557" s="7"/>
    </row>
    <row r="6558" spans="41:41" ht="12.75" x14ac:dyDescent="0.2">
      <c r="AO6558" s="7"/>
    </row>
    <row r="6559" spans="41:41" ht="12.75" x14ac:dyDescent="0.2">
      <c r="AO6559" s="7"/>
    </row>
    <row r="6560" spans="41:41" ht="12.75" x14ac:dyDescent="0.2">
      <c r="AO6560" s="7"/>
    </row>
    <row r="6561" spans="41:41" ht="12.75" x14ac:dyDescent="0.2">
      <c r="AO6561" s="7"/>
    </row>
    <row r="6562" spans="41:41" ht="12.75" x14ac:dyDescent="0.2">
      <c r="AO6562" s="7"/>
    </row>
    <row r="6563" spans="41:41" ht="12.75" x14ac:dyDescent="0.2">
      <c r="AO6563" s="7"/>
    </row>
    <row r="6564" spans="41:41" ht="12.75" x14ac:dyDescent="0.2">
      <c r="AO6564" s="7"/>
    </row>
    <row r="6565" spans="41:41" ht="12.75" x14ac:dyDescent="0.2">
      <c r="AO6565" s="7"/>
    </row>
    <row r="6566" spans="41:41" ht="12.75" x14ac:dyDescent="0.2">
      <c r="AO6566" s="7"/>
    </row>
    <row r="6567" spans="41:41" ht="12.75" x14ac:dyDescent="0.2">
      <c r="AO6567" s="7"/>
    </row>
    <row r="6568" spans="41:41" ht="12.75" x14ac:dyDescent="0.2">
      <c r="AO6568" s="7"/>
    </row>
    <row r="6569" spans="41:41" ht="12.75" x14ac:dyDescent="0.2">
      <c r="AO6569" s="7"/>
    </row>
    <row r="6570" spans="41:41" ht="12.75" x14ac:dyDescent="0.2">
      <c r="AO6570" s="7"/>
    </row>
    <row r="6571" spans="41:41" ht="12.75" x14ac:dyDescent="0.2">
      <c r="AO6571" s="7"/>
    </row>
    <row r="6572" spans="41:41" ht="12.75" x14ac:dyDescent="0.2">
      <c r="AO6572" s="7"/>
    </row>
    <row r="6573" spans="41:41" ht="12.75" x14ac:dyDescent="0.2">
      <c r="AO6573" s="7"/>
    </row>
    <row r="6574" spans="41:41" ht="12.75" x14ac:dyDescent="0.2">
      <c r="AO6574" s="7"/>
    </row>
    <row r="6575" spans="41:41" ht="12.75" x14ac:dyDescent="0.2">
      <c r="AO6575" s="7"/>
    </row>
    <row r="6576" spans="41:41" ht="12.75" x14ac:dyDescent="0.2">
      <c r="AO6576" s="7"/>
    </row>
    <row r="6577" spans="41:41" ht="12.75" x14ac:dyDescent="0.2">
      <c r="AO6577" s="7"/>
    </row>
    <row r="6578" spans="41:41" ht="12.75" x14ac:dyDescent="0.2">
      <c r="AO6578" s="7"/>
    </row>
    <row r="6579" spans="41:41" ht="12.75" x14ac:dyDescent="0.2">
      <c r="AO6579" s="7"/>
    </row>
    <row r="6580" spans="41:41" ht="12.75" x14ac:dyDescent="0.2">
      <c r="AO6580" s="7"/>
    </row>
    <row r="6581" spans="41:41" ht="12.75" x14ac:dyDescent="0.2">
      <c r="AO6581" s="7"/>
    </row>
    <row r="6582" spans="41:41" ht="12.75" x14ac:dyDescent="0.2">
      <c r="AO6582" s="7"/>
    </row>
    <row r="6583" spans="41:41" ht="12.75" x14ac:dyDescent="0.2">
      <c r="AO6583" s="7"/>
    </row>
    <row r="6584" spans="41:41" ht="12.75" x14ac:dyDescent="0.2">
      <c r="AO6584" s="7"/>
    </row>
    <row r="6585" spans="41:41" ht="12.75" x14ac:dyDescent="0.2">
      <c r="AO6585" s="7"/>
    </row>
    <row r="6586" spans="41:41" ht="12.75" x14ac:dyDescent="0.2">
      <c r="AO6586" s="7"/>
    </row>
    <row r="6587" spans="41:41" ht="12.75" x14ac:dyDescent="0.2">
      <c r="AO6587" s="7"/>
    </row>
    <row r="6588" spans="41:41" ht="12.75" x14ac:dyDescent="0.2">
      <c r="AO6588" s="7"/>
    </row>
    <row r="6589" spans="41:41" ht="12.75" x14ac:dyDescent="0.2">
      <c r="AO6589" s="7"/>
    </row>
    <row r="6590" spans="41:41" ht="12.75" x14ac:dyDescent="0.2">
      <c r="AO6590" s="7"/>
    </row>
    <row r="6591" spans="41:41" ht="12.75" x14ac:dyDescent="0.2">
      <c r="AO6591" s="7"/>
    </row>
    <row r="6592" spans="41:41" ht="12.75" x14ac:dyDescent="0.2">
      <c r="AO6592" s="7"/>
    </row>
    <row r="6593" spans="41:41" ht="12.75" x14ac:dyDescent="0.2">
      <c r="AO6593" s="7"/>
    </row>
    <row r="6594" spans="41:41" ht="12.75" x14ac:dyDescent="0.2">
      <c r="AO6594" s="7"/>
    </row>
    <row r="6595" spans="41:41" ht="12.75" x14ac:dyDescent="0.2">
      <c r="AO6595" s="7"/>
    </row>
    <row r="6596" spans="41:41" ht="12.75" x14ac:dyDescent="0.2">
      <c r="AO6596" s="7"/>
    </row>
    <row r="6597" spans="41:41" ht="12.75" x14ac:dyDescent="0.2">
      <c r="AO6597" s="7"/>
    </row>
    <row r="6598" spans="41:41" ht="12.75" x14ac:dyDescent="0.2">
      <c r="AO6598" s="7"/>
    </row>
    <row r="6599" spans="41:41" ht="12.75" x14ac:dyDescent="0.2">
      <c r="AO6599" s="7"/>
    </row>
    <row r="6600" spans="41:41" ht="12.75" x14ac:dyDescent="0.2">
      <c r="AO6600" s="7"/>
    </row>
    <row r="6601" spans="41:41" ht="12.75" x14ac:dyDescent="0.2">
      <c r="AO6601" s="7"/>
    </row>
    <row r="6602" spans="41:41" ht="12.75" x14ac:dyDescent="0.2">
      <c r="AO6602" s="7"/>
    </row>
    <row r="6603" spans="41:41" ht="12.75" x14ac:dyDescent="0.2">
      <c r="AO6603" s="7"/>
    </row>
    <row r="6604" spans="41:41" ht="12.75" x14ac:dyDescent="0.2">
      <c r="AO6604" s="7"/>
    </row>
    <row r="6605" spans="41:41" ht="12.75" x14ac:dyDescent="0.2">
      <c r="AO6605" s="7"/>
    </row>
    <row r="6606" spans="41:41" ht="12.75" x14ac:dyDescent="0.2">
      <c r="AO6606" s="7"/>
    </row>
    <row r="6607" spans="41:41" ht="12.75" x14ac:dyDescent="0.2">
      <c r="AO6607" s="7"/>
    </row>
    <row r="6608" spans="41:41" ht="12.75" x14ac:dyDescent="0.2">
      <c r="AO6608" s="7"/>
    </row>
    <row r="6609" spans="41:41" ht="12.75" x14ac:dyDescent="0.2">
      <c r="AO6609" s="7"/>
    </row>
    <row r="6610" spans="41:41" ht="12.75" x14ac:dyDescent="0.2">
      <c r="AO6610" s="7"/>
    </row>
    <row r="6611" spans="41:41" ht="12.75" x14ac:dyDescent="0.2">
      <c r="AO6611" s="7"/>
    </row>
    <row r="6612" spans="41:41" ht="12.75" x14ac:dyDescent="0.2">
      <c r="AO6612" s="7"/>
    </row>
    <row r="6613" spans="41:41" ht="12.75" x14ac:dyDescent="0.2">
      <c r="AO6613" s="7"/>
    </row>
    <row r="6614" spans="41:41" ht="12.75" x14ac:dyDescent="0.2">
      <c r="AO6614" s="7"/>
    </row>
    <row r="6615" spans="41:41" ht="12.75" x14ac:dyDescent="0.2">
      <c r="AO6615" s="7"/>
    </row>
    <row r="6616" spans="41:41" ht="12.75" x14ac:dyDescent="0.2">
      <c r="AO6616" s="7"/>
    </row>
    <row r="6617" spans="41:41" ht="12.75" x14ac:dyDescent="0.2">
      <c r="AO6617" s="7"/>
    </row>
    <row r="6618" spans="41:41" ht="12.75" x14ac:dyDescent="0.2">
      <c r="AO6618" s="7"/>
    </row>
    <row r="6619" spans="41:41" ht="12.75" x14ac:dyDescent="0.2">
      <c r="AO6619" s="7"/>
    </row>
    <row r="6620" spans="41:41" ht="12.75" x14ac:dyDescent="0.2">
      <c r="AO6620" s="7"/>
    </row>
    <row r="6621" spans="41:41" ht="12.75" x14ac:dyDescent="0.2">
      <c r="AO6621" s="7"/>
    </row>
    <row r="6622" spans="41:41" ht="12.75" x14ac:dyDescent="0.2">
      <c r="AO6622" s="7"/>
    </row>
    <row r="6623" spans="41:41" ht="12.75" x14ac:dyDescent="0.2">
      <c r="AO6623" s="7"/>
    </row>
    <row r="6624" spans="41:41" ht="12.75" x14ac:dyDescent="0.2">
      <c r="AO6624" s="7"/>
    </row>
    <row r="6625" spans="41:41" ht="12.75" x14ac:dyDescent="0.2">
      <c r="AO6625" s="7"/>
    </row>
    <row r="6626" spans="41:41" ht="12.75" x14ac:dyDescent="0.2">
      <c r="AO6626" s="7"/>
    </row>
    <row r="6627" spans="41:41" ht="12.75" x14ac:dyDescent="0.2">
      <c r="AO6627" s="7"/>
    </row>
    <row r="6628" spans="41:41" ht="12.75" x14ac:dyDescent="0.2">
      <c r="AO6628" s="7"/>
    </row>
    <row r="6629" spans="41:41" ht="12.75" x14ac:dyDescent="0.2">
      <c r="AO6629" s="7"/>
    </row>
    <row r="6630" spans="41:41" ht="12.75" x14ac:dyDescent="0.2">
      <c r="AO6630" s="7"/>
    </row>
    <row r="6631" spans="41:41" ht="12.75" x14ac:dyDescent="0.2">
      <c r="AO6631" s="7"/>
    </row>
    <row r="6632" spans="41:41" ht="12.75" x14ac:dyDescent="0.2">
      <c r="AO6632" s="7"/>
    </row>
    <row r="6633" spans="41:41" ht="12.75" x14ac:dyDescent="0.2">
      <c r="AO6633" s="7"/>
    </row>
    <row r="6634" spans="41:41" ht="12.75" x14ac:dyDescent="0.2">
      <c r="AO6634" s="7"/>
    </row>
    <row r="6635" spans="41:41" ht="12.75" x14ac:dyDescent="0.2">
      <c r="AO6635" s="7"/>
    </row>
    <row r="6636" spans="41:41" ht="12.75" x14ac:dyDescent="0.2">
      <c r="AO6636" s="7"/>
    </row>
    <row r="6637" spans="41:41" ht="12.75" x14ac:dyDescent="0.2">
      <c r="AO6637" s="7"/>
    </row>
    <row r="6638" spans="41:41" ht="12.75" x14ac:dyDescent="0.2">
      <c r="AO6638" s="7"/>
    </row>
    <row r="6639" spans="41:41" ht="12.75" x14ac:dyDescent="0.2">
      <c r="AO6639" s="7"/>
    </row>
    <row r="6640" spans="41:41" ht="12.75" x14ac:dyDescent="0.2">
      <c r="AO6640" s="7"/>
    </row>
    <row r="6641" spans="41:41" ht="12.75" x14ac:dyDescent="0.2">
      <c r="AO6641" s="7"/>
    </row>
    <row r="6642" spans="41:41" ht="12.75" x14ac:dyDescent="0.2">
      <c r="AO6642" s="7"/>
    </row>
    <row r="6643" spans="41:41" ht="12.75" x14ac:dyDescent="0.2">
      <c r="AO6643" s="7"/>
    </row>
    <row r="6644" spans="41:41" ht="12.75" x14ac:dyDescent="0.2">
      <c r="AO6644" s="7"/>
    </row>
    <row r="6645" spans="41:41" ht="12.75" x14ac:dyDescent="0.2">
      <c r="AO6645" s="7"/>
    </row>
    <row r="6646" spans="41:41" ht="12.75" x14ac:dyDescent="0.2">
      <c r="AO6646" s="7"/>
    </row>
    <row r="6647" spans="41:41" ht="12.75" x14ac:dyDescent="0.2">
      <c r="AO6647" s="7"/>
    </row>
    <row r="6648" spans="41:41" ht="12.75" x14ac:dyDescent="0.2">
      <c r="AO6648" s="7"/>
    </row>
    <row r="6649" spans="41:41" ht="12.75" x14ac:dyDescent="0.2">
      <c r="AO6649" s="7"/>
    </row>
    <row r="6650" spans="41:41" ht="12.75" x14ac:dyDescent="0.2">
      <c r="AO6650" s="7"/>
    </row>
    <row r="6651" spans="41:41" ht="12.75" x14ac:dyDescent="0.2">
      <c r="AO6651" s="7"/>
    </row>
    <row r="6652" spans="41:41" ht="12.75" x14ac:dyDescent="0.2">
      <c r="AO6652" s="7"/>
    </row>
    <row r="6653" spans="41:41" ht="12.75" x14ac:dyDescent="0.2">
      <c r="AO6653" s="7"/>
    </row>
    <row r="6654" spans="41:41" ht="12.75" x14ac:dyDescent="0.2">
      <c r="AO6654" s="7"/>
    </row>
    <row r="6655" spans="41:41" ht="12.75" x14ac:dyDescent="0.2">
      <c r="AO6655" s="7"/>
    </row>
    <row r="6656" spans="41:41" ht="12.75" x14ac:dyDescent="0.2">
      <c r="AO6656" s="7"/>
    </row>
    <row r="6657" spans="41:41" ht="12.75" x14ac:dyDescent="0.2">
      <c r="AO6657" s="7"/>
    </row>
    <row r="6658" spans="41:41" ht="12.75" x14ac:dyDescent="0.2">
      <c r="AO6658" s="7"/>
    </row>
    <row r="6659" spans="41:41" ht="12.75" x14ac:dyDescent="0.2">
      <c r="AO6659" s="7"/>
    </row>
    <row r="6660" spans="41:41" ht="12.75" x14ac:dyDescent="0.2">
      <c r="AO6660" s="7"/>
    </row>
    <row r="6661" spans="41:41" ht="12.75" x14ac:dyDescent="0.2">
      <c r="AO6661" s="7"/>
    </row>
    <row r="6662" spans="41:41" ht="12.75" x14ac:dyDescent="0.2">
      <c r="AO6662" s="7"/>
    </row>
    <row r="6663" spans="41:41" ht="12.75" x14ac:dyDescent="0.2">
      <c r="AO6663" s="7"/>
    </row>
    <row r="6664" spans="41:41" ht="12.75" x14ac:dyDescent="0.2">
      <c r="AO6664" s="7"/>
    </row>
    <row r="6665" spans="41:41" ht="12.75" x14ac:dyDescent="0.2">
      <c r="AO6665" s="7"/>
    </row>
    <row r="6666" spans="41:41" ht="12.75" x14ac:dyDescent="0.2">
      <c r="AO6666" s="7"/>
    </row>
    <row r="6667" spans="41:41" ht="12.75" x14ac:dyDescent="0.2">
      <c r="AO6667" s="7"/>
    </row>
    <row r="6668" spans="41:41" ht="12.75" x14ac:dyDescent="0.2">
      <c r="AO6668" s="7"/>
    </row>
    <row r="6669" spans="41:41" ht="12.75" x14ac:dyDescent="0.2">
      <c r="AO6669" s="7"/>
    </row>
    <row r="6670" spans="41:41" ht="12.75" x14ac:dyDescent="0.2">
      <c r="AO6670" s="7"/>
    </row>
    <row r="6671" spans="41:41" ht="12.75" x14ac:dyDescent="0.2">
      <c r="AO6671" s="7"/>
    </row>
    <row r="6672" spans="41:41" ht="12.75" x14ac:dyDescent="0.2">
      <c r="AO6672" s="7"/>
    </row>
    <row r="6673" spans="41:41" ht="12.75" x14ac:dyDescent="0.2">
      <c r="AO6673" s="7"/>
    </row>
    <row r="6674" spans="41:41" ht="12.75" x14ac:dyDescent="0.2">
      <c r="AO6674" s="7"/>
    </row>
    <row r="6675" spans="41:41" ht="12.75" x14ac:dyDescent="0.2">
      <c r="AO6675" s="7"/>
    </row>
    <row r="6676" spans="41:41" ht="12.75" x14ac:dyDescent="0.2">
      <c r="AO6676" s="7"/>
    </row>
    <row r="6677" spans="41:41" ht="12.75" x14ac:dyDescent="0.2">
      <c r="AO6677" s="7"/>
    </row>
    <row r="6678" spans="41:41" ht="12.75" x14ac:dyDescent="0.2">
      <c r="AO6678" s="7"/>
    </row>
    <row r="6679" spans="41:41" ht="12.75" x14ac:dyDescent="0.2">
      <c r="AO6679" s="7"/>
    </row>
    <row r="6680" spans="41:41" ht="12.75" x14ac:dyDescent="0.2">
      <c r="AO6680" s="7"/>
    </row>
    <row r="6681" spans="41:41" ht="12.75" x14ac:dyDescent="0.2">
      <c r="AO6681" s="7"/>
    </row>
    <row r="6682" spans="41:41" ht="12.75" x14ac:dyDescent="0.2">
      <c r="AO6682" s="7"/>
    </row>
    <row r="6683" spans="41:41" ht="12.75" x14ac:dyDescent="0.2">
      <c r="AO6683" s="7"/>
    </row>
    <row r="6684" spans="41:41" ht="12.75" x14ac:dyDescent="0.2">
      <c r="AO6684" s="7"/>
    </row>
    <row r="6685" spans="41:41" ht="12.75" x14ac:dyDescent="0.2">
      <c r="AO6685" s="7"/>
    </row>
    <row r="6686" spans="41:41" ht="12.75" x14ac:dyDescent="0.2">
      <c r="AO6686" s="7"/>
    </row>
    <row r="6687" spans="41:41" ht="12.75" x14ac:dyDescent="0.2">
      <c r="AO6687" s="7"/>
    </row>
    <row r="6688" spans="41:41" ht="12.75" x14ac:dyDescent="0.2">
      <c r="AO6688" s="7"/>
    </row>
    <row r="6689" spans="41:41" ht="12.75" x14ac:dyDescent="0.2">
      <c r="AO6689" s="7"/>
    </row>
    <row r="6690" spans="41:41" ht="12.75" x14ac:dyDescent="0.2">
      <c r="AO6690" s="7"/>
    </row>
    <row r="6691" spans="41:41" ht="12.75" x14ac:dyDescent="0.2">
      <c r="AO6691" s="7"/>
    </row>
    <row r="6692" spans="41:41" ht="12.75" x14ac:dyDescent="0.2">
      <c r="AO6692" s="7"/>
    </row>
    <row r="6693" spans="41:41" ht="12.75" x14ac:dyDescent="0.2">
      <c r="AO6693" s="7"/>
    </row>
    <row r="6694" spans="41:41" ht="12.75" x14ac:dyDescent="0.2">
      <c r="AO6694" s="7"/>
    </row>
    <row r="6695" spans="41:41" ht="12.75" x14ac:dyDescent="0.2">
      <c r="AO6695" s="7"/>
    </row>
    <row r="6696" spans="41:41" ht="12.75" x14ac:dyDescent="0.2">
      <c r="AO6696" s="7"/>
    </row>
    <row r="6697" spans="41:41" ht="12.75" x14ac:dyDescent="0.2">
      <c r="AO6697" s="7"/>
    </row>
    <row r="6698" spans="41:41" ht="12.75" x14ac:dyDescent="0.2">
      <c r="AO6698" s="7"/>
    </row>
    <row r="6699" spans="41:41" ht="12.75" x14ac:dyDescent="0.2">
      <c r="AO6699" s="7"/>
    </row>
    <row r="6700" spans="41:41" ht="12.75" x14ac:dyDescent="0.2">
      <c r="AO6700" s="7"/>
    </row>
    <row r="6701" spans="41:41" ht="12.75" x14ac:dyDescent="0.2">
      <c r="AO6701" s="7"/>
    </row>
    <row r="6702" spans="41:41" ht="12.75" x14ac:dyDescent="0.2">
      <c r="AO6702" s="7"/>
    </row>
    <row r="6703" spans="41:41" ht="12.75" x14ac:dyDescent="0.2">
      <c r="AO6703" s="7"/>
    </row>
    <row r="6704" spans="41:41" ht="12.75" x14ac:dyDescent="0.2">
      <c r="AO6704" s="7"/>
    </row>
    <row r="6705" spans="41:41" ht="12.75" x14ac:dyDescent="0.2">
      <c r="AO6705" s="7"/>
    </row>
    <row r="6706" spans="41:41" ht="12.75" x14ac:dyDescent="0.2">
      <c r="AO6706" s="7"/>
    </row>
    <row r="6707" spans="41:41" ht="12.75" x14ac:dyDescent="0.2">
      <c r="AO6707" s="7"/>
    </row>
    <row r="6708" spans="41:41" ht="12.75" x14ac:dyDescent="0.2">
      <c r="AO6708" s="7"/>
    </row>
    <row r="6709" spans="41:41" ht="12.75" x14ac:dyDescent="0.2">
      <c r="AO6709" s="7"/>
    </row>
    <row r="6710" spans="41:41" ht="12.75" x14ac:dyDescent="0.2">
      <c r="AO6710" s="7"/>
    </row>
    <row r="6711" spans="41:41" ht="12.75" x14ac:dyDescent="0.2">
      <c r="AO6711" s="7"/>
    </row>
    <row r="6712" spans="41:41" ht="12.75" x14ac:dyDescent="0.2">
      <c r="AO6712" s="7"/>
    </row>
    <row r="6713" spans="41:41" ht="12.75" x14ac:dyDescent="0.2">
      <c r="AO6713" s="7"/>
    </row>
    <row r="6714" spans="41:41" ht="12.75" x14ac:dyDescent="0.2">
      <c r="AO6714" s="7"/>
    </row>
    <row r="6715" spans="41:41" ht="12.75" x14ac:dyDescent="0.2">
      <c r="AO6715" s="7"/>
    </row>
    <row r="6716" spans="41:41" ht="12.75" x14ac:dyDescent="0.2">
      <c r="AO6716" s="7"/>
    </row>
    <row r="6717" spans="41:41" ht="12.75" x14ac:dyDescent="0.2">
      <c r="AO6717" s="7"/>
    </row>
    <row r="6718" spans="41:41" ht="12.75" x14ac:dyDescent="0.2">
      <c r="AO6718" s="7"/>
    </row>
    <row r="6719" spans="41:41" ht="12.75" x14ac:dyDescent="0.2">
      <c r="AO6719" s="7"/>
    </row>
    <row r="6720" spans="41:41" ht="12.75" x14ac:dyDescent="0.2">
      <c r="AO6720" s="7"/>
    </row>
    <row r="6721" spans="41:41" ht="12.75" x14ac:dyDescent="0.2">
      <c r="AO6721" s="7"/>
    </row>
    <row r="6722" spans="41:41" ht="12.75" x14ac:dyDescent="0.2">
      <c r="AO6722" s="7"/>
    </row>
    <row r="6723" spans="41:41" ht="12.75" x14ac:dyDescent="0.2">
      <c r="AO6723" s="7"/>
    </row>
    <row r="6724" spans="41:41" ht="12.75" x14ac:dyDescent="0.2">
      <c r="AO6724" s="7"/>
    </row>
    <row r="6725" spans="41:41" ht="12.75" x14ac:dyDescent="0.2">
      <c r="AO6725" s="7"/>
    </row>
    <row r="6726" spans="41:41" ht="12.75" x14ac:dyDescent="0.2">
      <c r="AO6726" s="7"/>
    </row>
    <row r="6727" spans="41:41" ht="12.75" x14ac:dyDescent="0.2">
      <c r="AO6727" s="7"/>
    </row>
    <row r="6728" spans="41:41" ht="12.75" x14ac:dyDescent="0.2">
      <c r="AO6728" s="7"/>
    </row>
    <row r="6729" spans="41:41" ht="12.75" x14ac:dyDescent="0.2">
      <c r="AO6729" s="7"/>
    </row>
    <row r="6730" spans="41:41" ht="12.75" x14ac:dyDescent="0.2">
      <c r="AO6730" s="7"/>
    </row>
    <row r="6731" spans="41:41" ht="12.75" x14ac:dyDescent="0.2">
      <c r="AO6731" s="7"/>
    </row>
    <row r="6732" spans="41:41" ht="12.75" x14ac:dyDescent="0.2">
      <c r="AO6732" s="7"/>
    </row>
    <row r="6733" spans="41:41" ht="12.75" x14ac:dyDescent="0.2">
      <c r="AO6733" s="7"/>
    </row>
    <row r="6734" spans="41:41" ht="12.75" x14ac:dyDescent="0.2">
      <c r="AO6734" s="7"/>
    </row>
    <row r="6735" spans="41:41" ht="12.75" x14ac:dyDescent="0.2">
      <c r="AO6735" s="7"/>
    </row>
    <row r="6736" spans="41:41" ht="12.75" x14ac:dyDescent="0.2">
      <c r="AO6736" s="7"/>
    </row>
    <row r="6737" spans="41:41" ht="12.75" x14ac:dyDescent="0.2">
      <c r="AO6737" s="7"/>
    </row>
    <row r="6738" spans="41:41" ht="12.75" x14ac:dyDescent="0.2">
      <c r="AO6738" s="7"/>
    </row>
    <row r="6739" spans="41:41" ht="12.75" x14ac:dyDescent="0.2">
      <c r="AO6739" s="7"/>
    </row>
    <row r="6740" spans="41:41" ht="12.75" x14ac:dyDescent="0.2">
      <c r="AO6740" s="7"/>
    </row>
    <row r="6741" spans="41:41" ht="12.75" x14ac:dyDescent="0.2">
      <c r="AO6741" s="7"/>
    </row>
    <row r="6742" spans="41:41" ht="12.75" x14ac:dyDescent="0.2">
      <c r="AO6742" s="7"/>
    </row>
    <row r="6743" spans="41:41" ht="12.75" x14ac:dyDescent="0.2">
      <c r="AO6743" s="7"/>
    </row>
    <row r="6744" spans="41:41" ht="12.75" x14ac:dyDescent="0.2">
      <c r="AO6744" s="7"/>
    </row>
    <row r="6745" spans="41:41" ht="12.75" x14ac:dyDescent="0.2">
      <c r="AO6745" s="7"/>
    </row>
    <row r="6746" spans="41:41" ht="12.75" x14ac:dyDescent="0.2">
      <c r="AO6746" s="7"/>
    </row>
    <row r="6747" spans="41:41" ht="12.75" x14ac:dyDescent="0.2">
      <c r="AO6747" s="7"/>
    </row>
    <row r="6748" spans="41:41" ht="12.75" x14ac:dyDescent="0.2">
      <c r="AO6748" s="7"/>
    </row>
    <row r="6749" spans="41:41" ht="12.75" x14ac:dyDescent="0.2">
      <c r="AO6749" s="7"/>
    </row>
    <row r="6750" spans="41:41" ht="12.75" x14ac:dyDescent="0.2">
      <c r="AO6750" s="7"/>
    </row>
    <row r="6751" spans="41:41" ht="12.75" x14ac:dyDescent="0.2">
      <c r="AO6751" s="7"/>
    </row>
    <row r="6752" spans="41:41" ht="12.75" x14ac:dyDescent="0.2">
      <c r="AO6752" s="7"/>
    </row>
    <row r="6753" spans="41:41" ht="12.75" x14ac:dyDescent="0.2">
      <c r="AO6753" s="7"/>
    </row>
    <row r="6754" spans="41:41" ht="12.75" x14ac:dyDescent="0.2">
      <c r="AO6754" s="7"/>
    </row>
    <row r="6755" spans="41:41" ht="12.75" x14ac:dyDescent="0.2">
      <c r="AO6755" s="7"/>
    </row>
    <row r="6756" spans="41:41" ht="12.75" x14ac:dyDescent="0.2">
      <c r="AO6756" s="7"/>
    </row>
    <row r="6757" spans="41:41" ht="12.75" x14ac:dyDescent="0.2">
      <c r="AO6757" s="7"/>
    </row>
    <row r="6758" spans="41:41" ht="12.75" x14ac:dyDescent="0.2">
      <c r="AO6758" s="7"/>
    </row>
    <row r="6759" spans="41:41" ht="12.75" x14ac:dyDescent="0.2">
      <c r="AO6759" s="7"/>
    </row>
    <row r="6760" spans="41:41" ht="12.75" x14ac:dyDescent="0.2">
      <c r="AO6760" s="7"/>
    </row>
    <row r="6761" spans="41:41" ht="12.75" x14ac:dyDescent="0.2">
      <c r="AO6761" s="7"/>
    </row>
    <row r="6762" spans="41:41" ht="12.75" x14ac:dyDescent="0.2">
      <c r="AO6762" s="7"/>
    </row>
    <row r="6763" spans="41:41" ht="12.75" x14ac:dyDescent="0.2">
      <c r="AO6763" s="7"/>
    </row>
    <row r="6764" spans="41:41" ht="12.75" x14ac:dyDescent="0.2">
      <c r="AO6764" s="7"/>
    </row>
    <row r="6765" spans="41:41" ht="12.75" x14ac:dyDescent="0.2">
      <c r="AO6765" s="7"/>
    </row>
    <row r="6766" spans="41:41" ht="12.75" x14ac:dyDescent="0.2">
      <c r="AO6766" s="7"/>
    </row>
    <row r="6767" spans="41:41" ht="12.75" x14ac:dyDescent="0.2">
      <c r="AO6767" s="7"/>
    </row>
    <row r="6768" spans="41:41" ht="12.75" x14ac:dyDescent="0.2">
      <c r="AO6768" s="7"/>
    </row>
    <row r="6769" spans="41:41" ht="12.75" x14ac:dyDescent="0.2">
      <c r="AO6769" s="7"/>
    </row>
    <row r="6770" spans="41:41" ht="12.75" x14ac:dyDescent="0.2">
      <c r="AO6770" s="7"/>
    </row>
    <row r="6771" spans="41:41" ht="12.75" x14ac:dyDescent="0.2">
      <c r="AO6771" s="7"/>
    </row>
    <row r="6772" spans="41:41" ht="12.75" x14ac:dyDescent="0.2">
      <c r="AO6772" s="7"/>
    </row>
    <row r="6773" spans="41:41" ht="12.75" x14ac:dyDescent="0.2">
      <c r="AO6773" s="7"/>
    </row>
    <row r="6774" spans="41:41" ht="12.75" x14ac:dyDescent="0.2">
      <c r="AO6774" s="7"/>
    </row>
    <row r="6775" spans="41:41" ht="12.75" x14ac:dyDescent="0.2">
      <c r="AO6775" s="7"/>
    </row>
    <row r="6776" spans="41:41" ht="12.75" x14ac:dyDescent="0.2">
      <c r="AO6776" s="7"/>
    </row>
    <row r="6777" spans="41:41" ht="12.75" x14ac:dyDescent="0.2">
      <c r="AO6777" s="7"/>
    </row>
    <row r="6778" spans="41:41" ht="12.75" x14ac:dyDescent="0.2">
      <c r="AO6778" s="7"/>
    </row>
    <row r="6779" spans="41:41" ht="12.75" x14ac:dyDescent="0.2">
      <c r="AO6779" s="7"/>
    </row>
    <row r="6780" spans="41:41" ht="12.75" x14ac:dyDescent="0.2">
      <c r="AO6780" s="7"/>
    </row>
    <row r="6781" spans="41:41" ht="12.75" x14ac:dyDescent="0.2">
      <c r="AO6781" s="7"/>
    </row>
    <row r="6782" spans="41:41" ht="12.75" x14ac:dyDescent="0.2">
      <c r="AO6782" s="7"/>
    </row>
    <row r="6783" spans="41:41" ht="12.75" x14ac:dyDescent="0.2">
      <c r="AO6783" s="7"/>
    </row>
    <row r="6784" spans="41:41" ht="12.75" x14ac:dyDescent="0.2">
      <c r="AO6784" s="7"/>
    </row>
    <row r="6785" spans="41:41" ht="12.75" x14ac:dyDescent="0.2">
      <c r="AO6785" s="7"/>
    </row>
    <row r="6786" spans="41:41" ht="12.75" x14ac:dyDescent="0.2">
      <c r="AO6786" s="7"/>
    </row>
    <row r="6787" spans="41:41" ht="12.75" x14ac:dyDescent="0.2">
      <c r="AO6787" s="7"/>
    </row>
    <row r="6788" spans="41:41" ht="12.75" x14ac:dyDescent="0.2">
      <c r="AO6788" s="7"/>
    </row>
    <row r="6789" spans="41:41" ht="12.75" x14ac:dyDescent="0.2">
      <c r="AO6789" s="7"/>
    </row>
    <row r="6790" spans="41:41" ht="12.75" x14ac:dyDescent="0.2">
      <c r="AO6790" s="7"/>
    </row>
    <row r="6791" spans="41:41" ht="12.75" x14ac:dyDescent="0.2">
      <c r="AO6791" s="7"/>
    </row>
    <row r="6792" spans="41:41" ht="12.75" x14ac:dyDescent="0.2">
      <c r="AO6792" s="7"/>
    </row>
    <row r="6793" spans="41:41" ht="12.75" x14ac:dyDescent="0.2">
      <c r="AO6793" s="7"/>
    </row>
    <row r="6794" spans="41:41" ht="12.75" x14ac:dyDescent="0.2">
      <c r="AO6794" s="7"/>
    </row>
    <row r="6795" spans="41:41" ht="12.75" x14ac:dyDescent="0.2">
      <c r="AO6795" s="7"/>
    </row>
    <row r="6796" spans="41:41" ht="12.75" x14ac:dyDescent="0.2">
      <c r="AO6796" s="7"/>
    </row>
    <row r="6797" spans="41:41" ht="12.75" x14ac:dyDescent="0.2">
      <c r="AO6797" s="7"/>
    </row>
    <row r="6798" spans="41:41" ht="12.75" x14ac:dyDescent="0.2">
      <c r="AO6798" s="7"/>
    </row>
    <row r="6799" spans="41:41" ht="12.75" x14ac:dyDescent="0.2">
      <c r="AO6799" s="7"/>
    </row>
    <row r="6800" spans="41:41" ht="12.75" x14ac:dyDescent="0.2">
      <c r="AO6800" s="7"/>
    </row>
    <row r="6801" spans="41:41" ht="12.75" x14ac:dyDescent="0.2">
      <c r="AO6801" s="7"/>
    </row>
    <row r="6802" spans="41:41" ht="12.75" x14ac:dyDescent="0.2">
      <c r="AO6802" s="7"/>
    </row>
    <row r="6803" spans="41:41" ht="12.75" x14ac:dyDescent="0.2">
      <c r="AO6803" s="7"/>
    </row>
    <row r="6804" spans="41:41" ht="12.75" x14ac:dyDescent="0.2">
      <c r="AO6804" s="7"/>
    </row>
    <row r="6805" spans="41:41" ht="12.75" x14ac:dyDescent="0.2">
      <c r="AO6805" s="7"/>
    </row>
    <row r="6806" spans="41:41" ht="12.75" x14ac:dyDescent="0.2">
      <c r="AO6806" s="7"/>
    </row>
    <row r="6807" spans="41:41" ht="12.75" x14ac:dyDescent="0.2">
      <c r="AO6807" s="7"/>
    </row>
    <row r="6808" spans="41:41" ht="12.75" x14ac:dyDescent="0.2">
      <c r="AO6808" s="7"/>
    </row>
    <row r="6809" spans="41:41" ht="12.75" x14ac:dyDescent="0.2">
      <c r="AO6809" s="7"/>
    </row>
    <row r="6810" spans="41:41" ht="12.75" x14ac:dyDescent="0.2">
      <c r="AO6810" s="7"/>
    </row>
    <row r="6811" spans="41:41" ht="12.75" x14ac:dyDescent="0.2">
      <c r="AO6811" s="7"/>
    </row>
    <row r="6812" spans="41:41" ht="12.75" x14ac:dyDescent="0.2">
      <c r="AO6812" s="7"/>
    </row>
    <row r="6813" spans="41:41" ht="12.75" x14ac:dyDescent="0.2">
      <c r="AO6813" s="7"/>
    </row>
    <row r="6814" spans="41:41" ht="12.75" x14ac:dyDescent="0.2">
      <c r="AO6814" s="7"/>
    </row>
    <row r="6815" spans="41:41" ht="12.75" x14ac:dyDescent="0.2">
      <c r="AO6815" s="7"/>
    </row>
    <row r="6816" spans="41:41" ht="12.75" x14ac:dyDescent="0.2">
      <c r="AO6816" s="7"/>
    </row>
    <row r="6817" spans="41:41" ht="12.75" x14ac:dyDescent="0.2">
      <c r="AO6817" s="7"/>
    </row>
    <row r="6818" spans="41:41" ht="12.75" x14ac:dyDescent="0.2">
      <c r="AO6818" s="7"/>
    </row>
    <row r="6819" spans="41:41" ht="12.75" x14ac:dyDescent="0.2">
      <c r="AO6819" s="7"/>
    </row>
    <row r="6820" spans="41:41" ht="12.75" x14ac:dyDescent="0.2">
      <c r="AO6820" s="7"/>
    </row>
    <row r="6821" spans="41:41" ht="12.75" x14ac:dyDescent="0.2">
      <c r="AO6821" s="7"/>
    </row>
    <row r="6822" spans="41:41" ht="12.75" x14ac:dyDescent="0.2">
      <c r="AO6822" s="7"/>
    </row>
    <row r="6823" spans="41:41" ht="12.75" x14ac:dyDescent="0.2">
      <c r="AO6823" s="7"/>
    </row>
    <row r="6824" spans="41:41" ht="12.75" x14ac:dyDescent="0.2">
      <c r="AO6824" s="7"/>
    </row>
    <row r="6825" spans="41:41" ht="12.75" x14ac:dyDescent="0.2">
      <c r="AO6825" s="7"/>
    </row>
    <row r="6826" spans="41:41" ht="12.75" x14ac:dyDescent="0.2">
      <c r="AO6826" s="7"/>
    </row>
    <row r="6827" spans="41:41" ht="12.75" x14ac:dyDescent="0.2">
      <c r="AO6827" s="7"/>
    </row>
    <row r="6828" spans="41:41" ht="12.75" x14ac:dyDescent="0.2">
      <c r="AO6828" s="7"/>
    </row>
    <row r="6829" spans="41:41" ht="12.75" x14ac:dyDescent="0.2">
      <c r="AO6829" s="7"/>
    </row>
    <row r="6830" spans="41:41" ht="12.75" x14ac:dyDescent="0.2">
      <c r="AO6830" s="7"/>
    </row>
    <row r="6831" spans="41:41" ht="12.75" x14ac:dyDescent="0.2">
      <c r="AO6831" s="7"/>
    </row>
    <row r="6832" spans="41:41" ht="12.75" x14ac:dyDescent="0.2">
      <c r="AO6832" s="7"/>
    </row>
    <row r="6833" spans="41:41" ht="12.75" x14ac:dyDescent="0.2">
      <c r="AO6833" s="7"/>
    </row>
    <row r="6834" spans="41:41" ht="12.75" x14ac:dyDescent="0.2">
      <c r="AO6834" s="7"/>
    </row>
    <row r="6835" spans="41:41" ht="12.75" x14ac:dyDescent="0.2">
      <c r="AO6835" s="7"/>
    </row>
    <row r="6836" spans="41:41" ht="12.75" x14ac:dyDescent="0.2">
      <c r="AO6836" s="7"/>
    </row>
    <row r="6837" spans="41:41" ht="12.75" x14ac:dyDescent="0.2">
      <c r="AO6837" s="7"/>
    </row>
    <row r="6838" spans="41:41" ht="12.75" x14ac:dyDescent="0.2">
      <c r="AO6838" s="7"/>
    </row>
    <row r="6839" spans="41:41" ht="12.75" x14ac:dyDescent="0.2">
      <c r="AO6839" s="7"/>
    </row>
    <row r="6840" spans="41:41" ht="12.75" x14ac:dyDescent="0.2">
      <c r="AO6840" s="7"/>
    </row>
    <row r="6841" spans="41:41" ht="12.75" x14ac:dyDescent="0.2">
      <c r="AO6841" s="7"/>
    </row>
    <row r="6842" spans="41:41" ht="12.75" x14ac:dyDescent="0.2">
      <c r="AO6842" s="7"/>
    </row>
    <row r="6843" spans="41:41" ht="12.75" x14ac:dyDescent="0.2">
      <c r="AO6843" s="7"/>
    </row>
    <row r="6844" spans="41:41" ht="12.75" x14ac:dyDescent="0.2">
      <c r="AO6844" s="7"/>
    </row>
    <row r="6845" spans="41:41" ht="12.75" x14ac:dyDescent="0.2">
      <c r="AO6845" s="7"/>
    </row>
    <row r="6846" spans="41:41" ht="12.75" x14ac:dyDescent="0.2">
      <c r="AO6846" s="7"/>
    </row>
    <row r="6847" spans="41:41" ht="12.75" x14ac:dyDescent="0.2">
      <c r="AO6847" s="7"/>
    </row>
    <row r="6848" spans="41:41" ht="12.75" x14ac:dyDescent="0.2">
      <c r="AO6848" s="7"/>
    </row>
    <row r="6849" spans="41:41" ht="12.75" x14ac:dyDescent="0.2">
      <c r="AO6849" s="7"/>
    </row>
    <row r="6850" spans="41:41" ht="12.75" x14ac:dyDescent="0.2">
      <c r="AO6850" s="7"/>
    </row>
    <row r="6851" spans="41:41" ht="12.75" x14ac:dyDescent="0.2">
      <c r="AO6851" s="7"/>
    </row>
    <row r="6852" spans="41:41" ht="12.75" x14ac:dyDescent="0.2">
      <c r="AO6852" s="7"/>
    </row>
    <row r="6853" spans="41:41" ht="12.75" x14ac:dyDescent="0.2">
      <c r="AO6853" s="7"/>
    </row>
    <row r="6854" spans="41:41" ht="12.75" x14ac:dyDescent="0.2">
      <c r="AO6854" s="7"/>
    </row>
    <row r="6855" spans="41:41" ht="12.75" x14ac:dyDescent="0.2">
      <c r="AO6855" s="7"/>
    </row>
    <row r="6856" spans="41:41" ht="12.75" x14ac:dyDescent="0.2">
      <c r="AO6856" s="7"/>
    </row>
    <row r="6857" spans="41:41" ht="12.75" x14ac:dyDescent="0.2">
      <c r="AO6857" s="7"/>
    </row>
    <row r="6858" spans="41:41" ht="12.75" x14ac:dyDescent="0.2">
      <c r="AO6858" s="7"/>
    </row>
    <row r="6859" spans="41:41" ht="12.75" x14ac:dyDescent="0.2">
      <c r="AO6859" s="7"/>
    </row>
    <row r="6860" spans="41:41" ht="12.75" x14ac:dyDescent="0.2">
      <c r="AO6860" s="7"/>
    </row>
    <row r="6861" spans="41:41" ht="12.75" x14ac:dyDescent="0.2">
      <c r="AO6861" s="7"/>
    </row>
    <row r="6862" spans="41:41" ht="12.75" x14ac:dyDescent="0.2">
      <c r="AO6862" s="7"/>
    </row>
    <row r="6863" spans="41:41" ht="12.75" x14ac:dyDescent="0.2">
      <c r="AO6863" s="7"/>
    </row>
    <row r="6864" spans="41:41" ht="12.75" x14ac:dyDescent="0.2">
      <c r="AO6864" s="7"/>
    </row>
    <row r="6865" spans="41:41" ht="12.75" x14ac:dyDescent="0.2">
      <c r="AO6865" s="7"/>
    </row>
    <row r="6866" spans="41:41" ht="12.75" x14ac:dyDescent="0.2">
      <c r="AO6866" s="7"/>
    </row>
    <row r="6867" spans="41:41" ht="12.75" x14ac:dyDescent="0.2">
      <c r="AO6867" s="7"/>
    </row>
    <row r="6868" spans="41:41" ht="12.75" x14ac:dyDescent="0.2">
      <c r="AO6868" s="7"/>
    </row>
    <row r="6869" spans="41:41" ht="12.75" x14ac:dyDescent="0.2">
      <c r="AO6869" s="7"/>
    </row>
    <row r="6870" spans="41:41" ht="12.75" x14ac:dyDescent="0.2">
      <c r="AO6870" s="7"/>
    </row>
    <row r="6871" spans="41:41" ht="12.75" x14ac:dyDescent="0.2">
      <c r="AO6871" s="7"/>
    </row>
    <row r="6872" spans="41:41" ht="12.75" x14ac:dyDescent="0.2">
      <c r="AO6872" s="7"/>
    </row>
    <row r="6873" spans="41:41" ht="12.75" x14ac:dyDescent="0.2">
      <c r="AO6873" s="7"/>
    </row>
    <row r="6874" spans="41:41" ht="12.75" x14ac:dyDescent="0.2">
      <c r="AO6874" s="7"/>
    </row>
    <row r="6875" spans="41:41" ht="12.75" x14ac:dyDescent="0.2">
      <c r="AO6875" s="7"/>
    </row>
    <row r="6876" spans="41:41" ht="12.75" x14ac:dyDescent="0.2">
      <c r="AO6876" s="7"/>
    </row>
    <row r="6877" spans="41:41" ht="12.75" x14ac:dyDescent="0.2">
      <c r="AO6877" s="7"/>
    </row>
    <row r="6878" spans="41:41" ht="12.75" x14ac:dyDescent="0.2">
      <c r="AO6878" s="7"/>
    </row>
    <row r="6879" spans="41:41" ht="12.75" x14ac:dyDescent="0.2">
      <c r="AO6879" s="7"/>
    </row>
    <row r="6880" spans="41:41" ht="12.75" x14ac:dyDescent="0.2">
      <c r="AO6880" s="7"/>
    </row>
    <row r="6881" spans="41:41" ht="12.75" x14ac:dyDescent="0.2">
      <c r="AO6881" s="7"/>
    </row>
    <row r="6882" spans="41:41" ht="12.75" x14ac:dyDescent="0.2">
      <c r="AO6882" s="7"/>
    </row>
    <row r="6883" spans="41:41" ht="12.75" x14ac:dyDescent="0.2">
      <c r="AO6883" s="7"/>
    </row>
    <row r="6884" spans="41:41" ht="12.75" x14ac:dyDescent="0.2">
      <c r="AO6884" s="7"/>
    </row>
    <row r="6885" spans="41:41" ht="12.75" x14ac:dyDescent="0.2">
      <c r="AO6885" s="7"/>
    </row>
    <row r="6886" spans="41:41" ht="12.75" x14ac:dyDescent="0.2">
      <c r="AO6886" s="7"/>
    </row>
    <row r="6887" spans="41:41" ht="12.75" x14ac:dyDescent="0.2">
      <c r="AO6887" s="7"/>
    </row>
    <row r="6888" spans="41:41" ht="12.75" x14ac:dyDescent="0.2">
      <c r="AO6888" s="7"/>
    </row>
    <row r="6889" spans="41:41" ht="12.75" x14ac:dyDescent="0.2">
      <c r="AO6889" s="7"/>
    </row>
    <row r="6890" spans="41:41" ht="12.75" x14ac:dyDescent="0.2">
      <c r="AO6890" s="7"/>
    </row>
    <row r="6891" spans="41:41" ht="12.75" x14ac:dyDescent="0.2">
      <c r="AO6891" s="7"/>
    </row>
    <row r="6892" spans="41:41" ht="12.75" x14ac:dyDescent="0.2">
      <c r="AO6892" s="7"/>
    </row>
    <row r="6893" spans="41:41" ht="12.75" x14ac:dyDescent="0.2">
      <c r="AO6893" s="7"/>
    </row>
    <row r="6894" spans="41:41" ht="12.75" x14ac:dyDescent="0.2">
      <c r="AO6894" s="7"/>
    </row>
    <row r="6895" spans="41:41" ht="12.75" x14ac:dyDescent="0.2">
      <c r="AO6895" s="7"/>
    </row>
    <row r="6896" spans="41:41" ht="12.75" x14ac:dyDescent="0.2">
      <c r="AO6896" s="7"/>
    </row>
    <row r="6897" spans="41:41" ht="12.75" x14ac:dyDescent="0.2">
      <c r="AO6897" s="7"/>
    </row>
    <row r="6898" spans="41:41" ht="12.75" x14ac:dyDescent="0.2">
      <c r="AO6898" s="7"/>
    </row>
    <row r="6899" spans="41:41" ht="12.75" x14ac:dyDescent="0.2">
      <c r="AO6899" s="7"/>
    </row>
    <row r="6900" spans="41:41" ht="12.75" x14ac:dyDescent="0.2">
      <c r="AO6900" s="7"/>
    </row>
    <row r="6901" spans="41:41" ht="12.75" x14ac:dyDescent="0.2">
      <c r="AO6901" s="7"/>
    </row>
    <row r="6902" spans="41:41" ht="12.75" x14ac:dyDescent="0.2">
      <c r="AO6902" s="7"/>
    </row>
    <row r="6903" spans="41:41" ht="12.75" x14ac:dyDescent="0.2">
      <c r="AO6903" s="7"/>
    </row>
    <row r="6904" spans="41:41" ht="12.75" x14ac:dyDescent="0.2">
      <c r="AO6904" s="7"/>
    </row>
    <row r="6905" spans="41:41" ht="12.75" x14ac:dyDescent="0.2">
      <c r="AO6905" s="7"/>
    </row>
    <row r="6906" spans="41:41" ht="12.75" x14ac:dyDescent="0.2">
      <c r="AO6906" s="7"/>
    </row>
    <row r="6907" spans="41:41" ht="12.75" x14ac:dyDescent="0.2">
      <c r="AO6907" s="7"/>
    </row>
    <row r="6908" spans="41:41" ht="12.75" x14ac:dyDescent="0.2">
      <c r="AO6908" s="7"/>
    </row>
    <row r="6909" spans="41:41" ht="12.75" x14ac:dyDescent="0.2">
      <c r="AO6909" s="7"/>
    </row>
    <row r="6910" spans="41:41" ht="12.75" x14ac:dyDescent="0.2">
      <c r="AO6910" s="7"/>
    </row>
    <row r="6911" spans="41:41" ht="12.75" x14ac:dyDescent="0.2">
      <c r="AO6911" s="7"/>
    </row>
    <row r="6912" spans="41:41" ht="12.75" x14ac:dyDescent="0.2">
      <c r="AO6912" s="7"/>
    </row>
    <row r="6913" spans="41:41" ht="12.75" x14ac:dyDescent="0.2">
      <c r="AO6913" s="7"/>
    </row>
    <row r="6914" spans="41:41" ht="12.75" x14ac:dyDescent="0.2">
      <c r="AO6914" s="7"/>
    </row>
    <row r="6915" spans="41:41" ht="12.75" x14ac:dyDescent="0.2">
      <c r="AO6915" s="7"/>
    </row>
    <row r="6916" spans="41:41" ht="12.75" x14ac:dyDescent="0.2">
      <c r="AO6916" s="7"/>
    </row>
    <row r="6917" spans="41:41" ht="12.75" x14ac:dyDescent="0.2">
      <c r="AO6917" s="7"/>
    </row>
    <row r="6918" spans="41:41" ht="12.75" x14ac:dyDescent="0.2">
      <c r="AO6918" s="7"/>
    </row>
    <row r="6919" spans="41:41" ht="12.75" x14ac:dyDescent="0.2">
      <c r="AO6919" s="7"/>
    </row>
    <row r="6920" spans="41:41" ht="12.75" x14ac:dyDescent="0.2">
      <c r="AO6920" s="7"/>
    </row>
    <row r="6921" spans="41:41" ht="12.75" x14ac:dyDescent="0.2">
      <c r="AO6921" s="7"/>
    </row>
    <row r="6922" spans="41:41" ht="12.75" x14ac:dyDescent="0.2">
      <c r="AO6922" s="7"/>
    </row>
    <row r="6923" spans="41:41" ht="12.75" x14ac:dyDescent="0.2">
      <c r="AO6923" s="7"/>
    </row>
    <row r="6924" spans="41:41" ht="12.75" x14ac:dyDescent="0.2">
      <c r="AO6924" s="7"/>
    </row>
    <row r="6925" spans="41:41" ht="12.75" x14ac:dyDescent="0.2">
      <c r="AO6925" s="7"/>
    </row>
    <row r="6926" spans="41:41" ht="12.75" x14ac:dyDescent="0.2">
      <c r="AO6926" s="7"/>
    </row>
    <row r="6927" spans="41:41" ht="12.75" x14ac:dyDescent="0.2">
      <c r="AO6927" s="7"/>
    </row>
    <row r="6928" spans="41:41" ht="12.75" x14ac:dyDescent="0.2">
      <c r="AO6928" s="7"/>
    </row>
    <row r="6929" spans="41:41" ht="12.75" x14ac:dyDescent="0.2">
      <c r="AO6929" s="7"/>
    </row>
    <row r="6930" spans="41:41" ht="12.75" x14ac:dyDescent="0.2">
      <c r="AO6930" s="7"/>
    </row>
    <row r="6931" spans="41:41" ht="12.75" x14ac:dyDescent="0.2">
      <c r="AO6931" s="7"/>
    </row>
    <row r="6932" spans="41:41" ht="12.75" x14ac:dyDescent="0.2">
      <c r="AO6932" s="7"/>
    </row>
    <row r="6933" spans="41:41" ht="12.75" x14ac:dyDescent="0.2">
      <c r="AO6933" s="7"/>
    </row>
    <row r="6934" spans="41:41" ht="12.75" x14ac:dyDescent="0.2">
      <c r="AO6934" s="7"/>
    </row>
    <row r="6935" spans="41:41" ht="12.75" x14ac:dyDescent="0.2">
      <c r="AO6935" s="7"/>
    </row>
    <row r="6936" spans="41:41" ht="12.75" x14ac:dyDescent="0.2">
      <c r="AO6936" s="7"/>
    </row>
    <row r="6937" spans="41:41" ht="12.75" x14ac:dyDescent="0.2">
      <c r="AO6937" s="7"/>
    </row>
    <row r="6938" spans="41:41" ht="12.75" x14ac:dyDescent="0.2">
      <c r="AO6938" s="7"/>
    </row>
    <row r="6939" spans="41:41" ht="12.75" x14ac:dyDescent="0.2">
      <c r="AO6939" s="7"/>
    </row>
    <row r="6940" spans="41:41" ht="12.75" x14ac:dyDescent="0.2">
      <c r="AO6940" s="7"/>
    </row>
    <row r="6941" spans="41:41" ht="12.75" x14ac:dyDescent="0.2">
      <c r="AO6941" s="7"/>
    </row>
    <row r="6942" spans="41:41" ht="12.75" x14ac:dyDescent="0.2">
      <c r="AO6942" s="7"/>
    </row>
    <row r="6943" spans="41:41" ht="12.75" x14ac:dyDescent="0.2">
      <c r="AO6943" s="7"/>
    </row>
    <row r="6944" spans="41:41" ht="12.75" x14ac:dyDescent="0.2">
      <c r="AO6944" s="7"/>
    </row>
    <row r="6945" spans="41:41" ht="12.75" x14ac:dyDescent="0.2">
      <c r="AO6945" s="7"/>
    </row>
    <row r="6946" spans="41:41" ht="12.75" x14ac:dyDescent="0.2">
      <c r="AO6946" s="7"/>
    </row>
    <row r="6947" spans="41:41" ht="12.75" x14ac:dyDescent="0.2">
      <c r="AO6947" s="7"/>
    </row>
    <row r="6948" spans="41:41" ht="12.75" x14ac:dyDescent="0.2">
      <c r="AO6948" s="7"/>
    </row>
    <row r="6949" spans="41:41" ht="12.75" x14ac:dyDescent="0.2">
      <c r="AO6949" s="7"/>
    </row>
    <row r="6950" spans="41:41" ht="12.75" x14ac:dyDescent="0.2">
      <c r="AO6950" s="7"/>
    </row>
    <row r="6951" spans="41:41" ht="12.75" x14ac:dyDescent="0.2">
      <c r="AO6951" s="7"/>
    </row>
    <row r="6952" spans="41:41" ht="12.75" x14ac:dyDescent="0.2">
      <c r="AO6952" s="7"/>
    </row>
    <row r="6953" spans="41:41" ht="12.75" x14ac:dyDescent="0.2">
      <c r="AO6953" s="7"/>
    </row>
    <row r="6954" spans="41:41" ht="12.75" x14ac:dyDescent="0.2">
      <c r="AO6954" s="7"/>
    </row>
    <row r="6955" spans="41:41" ht="12.75" x14ac:dyDescent="0.2">
      <c r="AO6955" s="7"/>
    </row>
    <row r="6956" spans="41:41" ht="12.75" x14ac:dyDescent="0.2">
      <c r="AO6956" s="7"/>
    </row>
    <row r="6957" spans="41:41" ht="12.75" x14ac:dyDescent="0.2">
      <c r="AO6957" s="7"/>
    </row>
    <row r="6958" spans="41:41" ht="12.75" x14ac:dyDescent="0.2">
      <c r="AO6958" s="7"/>
    </row>
    <row r="6959" spans="41:41" ht="12.75" x14ac:dyDescent="0.2">
      <c r="AO6959" s="7"/>
    </row>
    <row r="6960" spans="41:41" ht="12.75" x14ac:dyDescent="0.2">
      <c r="AO6960" s="7"/>
    </row>
    <row r="6961" spans="41:41" ht="12.75" x14ac:dyDescent="0.2">
      <c r="AO6961" s="7"/>
    </row>
    <row r="6962" spans="41:41" ht="12.75" x14ac:dyDescent="0.2">
      <c r="AO6962" s="7"/>
    </row>
    <row r="6963" spans="41:41" ht="12.75" x14ac:dyDescent="0.2">
      <c r="AO6963" s="7"/>
    </row>
    <row r="6964" spans="41:41" ht="12.75" x14ac:dyDescent="0.2">
      <c r="AO6964" s="7"/>
    </row>
    <row r="6965" spans="41:41" ht="12.75" x14ac:dyDescent="0.2">
      <c r="AO6965" s="7"/>
    </row>
    <row r="6966" spans="41:41" ht="12.75" x14ac:dyDescent="0.2">
      <c r="AO6966" s="7"/>
    </row>
    <row r="6967" spans="41:41" ht="12.75" x14ac:dyDescent="0.2">
      <c r="AO6967" s="7"/>
    </row>
    <row r="6968" spans="41:41" ht="12.75" x14ac:dyDescent="0.2">
      <c r="AO6968" s="7"/>
    </row>
    <row r="6969" spans="41:41" ht="12.75" x14ac:dyDescent="0.2">
      <c r="AO6969" s="7"/>
    </row>
    <row r="6970" spans="41:41" ht="12.75" x14ac:dyDescent="0.2">
      <c r="AO6970" s="7"/>
    </row>
    <row r="6971" spans="41:41" ht="12.75" x14ac:dyDescent="0.2">
      <c r="AO6971" s="7"/>
    </row>
    <row r="6972" spans="41:41" ht="12.75" x14ac:dyDescent="0.2">
      <c r="AO6972" s="7"/>
    </row>
    <row r="6973" spans="41:41" ht="12.75" x14ac:dyDescent="0.2">
      <c r="AO6973" s="7"/>
    </row>
    <row r="6974" spans="41:41" ht="12.75" x14ac:dyDescent="0.2">
      <c r="AO6974" s="7"/>
    </row>
    <row r="6975" spans="41:41" ht="12.75" x14ac:dyDescent="0.2">
      <c r="AO6975" s="7"/>
    </row>
    <row r="6976" spans="41:41" ht="12.75" x14ac:dyDescent="0.2">
      <c r="AO6976" s="7"/>
    </row>
    <row r="6977" spans="41:41" ht="12.75" x14ac:dyDescent="0.2">
      <c r="AO6977" s="7"/>
    </row>
    <row r="6978" spans="41:41" ht="12.75" x14ac:dyDescent="0.2">
      <c r="AO6978" s="7"/>
    </row>
    <row r="6979" spans="41:41" ht="12.75" x14ac:dyDescent="0.2">
      <c r="AO6979" s="7"/>
    </row>
    <row r="6980" spans="41:41" ht="12.75" x14ac:dyDescent="0.2">
      <c r="AO6980" s="7"/>
    </row>
    <row r="6981" spans="41:41" ht="12.75" x14ac:dyDescent="0.2">
      <c r="AO6981" s="7"/>
    </row>
    <row r="6982" spans="41:41" ht="12.75" x14ac:dyDescent="0.2">
      <c r="AO6982" s="7"/>
    </row>
    <row r="6983" spans="41:41" ht="12.75" x14ac:dyDescent="0.2">
      <c r="AO6983" s="7"/>
    </row>
    <row r="6984" spans="41:41" ht="12.75" x14ac:dyDescent="0.2">
      <c r="AO6984" s="7"/>
    </row>
    <row r="6985" spans="41:41" ht="12.75" x14ac:dyDescent="0.2">
      <c r="AO6985" s="7"/>
    </row>
    <row r="6986" spans="41:41" ht="12.75" x14ac:dyDescent="0.2">
      <c r="AO6986" s="7"/>
    </row>
    <row r="6987" spans="41:41" ht="12.75" x14ac:dyDescent="0.2">
      <c r="AO6987" s="7"/>
    </row>
    <row r="6988" spans="41:41" ht="12.75" x14ac:dyDescent="0.2">
      <c r="AO6988" s="7"/>
    </row>
    <row r="6989" spans="41:41" ht="12.75" x14ac:dyDescent="0.2">
      <c r="AO6989" s="7"/>
    </row>
    <row r="6990" spans="41:41" ht="12.75" x14ac:dyDescent="0.2">
      <c r="AO6990" s="7"/>
    </row>
    <row r="6991" spans="41:41" ht="12.75" x14ac:dyDescent="0.2">
      <c r="AO6991" s="7"/>
    </row>
    <row r="6992" spans="41:41" ht="12.75" x14ac:dyDescent="0.2">
      <c r="AO6992" s="7"/>
    </row>
    <row r="6993" spans="41:41" ht="12.75" x14ac:dyDescent="0.2">
      <c r="AO6993" s="7"/>
    </row>
    <row r="6994" spans="41:41" ht="12.75" x14ac:dyDescent="0.2">
      <c r="AO6994" s="7"/>
    </row>
    <row r="6995" spans="41:41" ht="12.75" x14ac:dyDescent="0.2">
      <c r="AO6995" s="7"/>
    </row>
    <row r="6996" spans="41:41" ht="12.75" x14ac:dyDescent="0.2">
      <c r="AO6996" s="7"/>
    </row>
    <row r="6997" spans="41:41" ht="12.75" x14ac:dyDescent="0.2">
      <c r="AO6997" s="7"/>
    </row>
    <row r="6998" spans="41:41" ht="12.75" x14ac:dyDescent="0.2">
      <c r="AO6998" s="7"/>
    </row>
    <row r="6999" spans="41:41" ht="12.75" x14ac:dyDescent="0.2">
      <c r="AO6999" s="7"/>
    </row>
    <row r="7000" spans="41:41" ht="12.75" x14ac:dyDescent="0.2">
      <c r="AO7000" s="7"/>
    </row>
    <row r="7001" spans="41:41" ht="12.75" x14ac:dyDescent="0.2">
      <c r="AO7001" s="7"/>
    </row>
    <row r="7002" spans="41:41" ht="12.75" x14ac:dyDescent="0.2">
      <c r="AO7002" s="7"/>
    </row>
    <row r="7003" spans="41:41" ht="12.75" x14ac:dyDescent="0.2">
      <c r="AO7003" s="7"/>
    </row>
    <row r="7004" spans="41:41" ht="12.75" x14ac:dyDescent="0.2">
      <c r="AO7004" s="7"/>
    </row>
    <row r="7005" spans="41:41" ht="12.75" x14ac:dyDescent="0.2">
      <c r="AO7005" s="7"/>
    </row>
    <row r="7006" spans="41:41" ht="12.75" x14ac:dyDescent="0.2">
      <c r="AO7006" s="7"/>
    </row>
    <row r="7007" spans="41:41" ht="12.75" x14ac:dyDescent="0.2">
      <c r="AO7007" s="7"/>
    </row>
    <row r="7008" spans="41:41" ht="12.75" x14ac:dyDescent="0.2">
      <c r="AO7008" s="7"/>
    </row>
    <row r="7009" spans="41:41" ht="12.75" x14ac:dyDescent="0.2">
      <c r="AO7009" s="7"/>
    </row>
    <row r="7010" spans="41:41" ht="12.75" x14ac:dyDescent="0.2">
      <c r="AO7010" s="7"/>
    </row>
    <row r="7011" spans="41:41" ht="12.75" x14ac:dyDescent="0.2">
      <c r="AO7011" s="7"/>
    </row>
    <row r="7012" spans="41:41" ht="12.75" x14ac:dyDescent="0.2">
      <c r="AO7012" s="7"/>
    </row>
    <row r="7013" spans="41:41" ht="12.75" x14ac:dyDescent="0.2">
      <c r="AO7013" s="7"/>
    </row>
    <row r="7014" spans="41:41" ht="12.75" x14ac:dyDescent="0.2">
      <c r="AO7014" s="7"/>
    </row>
    <row r="7015" spans="41:41" ht="12.75" x14ac:dyDescent="0.2">
      <c r="AO7015" s="7"/>
    </row>
    <row r="7016" spans="41:41" ht="12.75" x14ac:dyDescent="0.2">
      <c r="AO7016" s="7"/>
    </row>
    <row r="7017" spans="41:41" ht="12.75" x14ac:dyDescent="0.2">
      <c r="AO7017" s="7"/>
    </row>
    <row r="7018" spans="41:41" ht="12.75" x14ac:dyDescent="0.2">
      <c r="AO7018" s="7"/>
    </row>
    <row r="7019" spans="41:41" ht="12.75" x14ac:dyDescent="0.2">
      <c r="AO7019" s="7"/>
    </row>
    <row r="7020" spans="41:41" ht="12.75" x14ac:dyDescent="0.2">
      <c r="AO7020" s="7"/>
    </row>
    <row r="7021" spans="41:41" ht="12.75" x14ac:dyDescent="0.2">
      <c r="AO7021" s="7"/>
    </row>
    <row r="7022" spans="41:41" ht="12.75" x14ac:dyDescent="0.2">
      <c r="AO7022" s="7"/>
    </row>
    <row r="7023" spans="41:41" ht="12.75" x14ac:dyDescent="0.2">
      <c r="AO7023" s="7"/>
    </row>
    <row r="7024" spans="41:41" ht="12.75" x14ac:dyDescent="0.2">
      <c r="AO7024" s="7"/>
    </row>
    <row r="7025" spans="41:41" ht="12.75" x14ac:dyDescent="0.2">
      <c r="AO7025" s="7"/>
    </row>
    <row r="7026" spans="41:41" ht="12.75" x14ac:dyDescent="0.2">
      <c r="AO7026" s="7"/>
    </row>
    <row r="7027" spans="41:41" ht="12.75" x14ac:dyDescent="0.2">
      <c r="AO7027" s="7"/>
    </row>
    <row r="7028" spans="41:41" ht="12.75" x14ac:dyDescent="0.2">
      <c r="AO7028" s="7"/>
    </row>
    <row r="7029" spans="41:41" ht="12.75" x14ac:dyDescent="0.2">
      <c r="AO7029" s="7"/>
    </row>
    <row r="7030" spans="41:41" ht="12.75" x14ac:dyDescent="0.2">
      <c r="AO7030" s="7"/>
    </row>
    <row r="7031" spans="41:41" ht="12.75" x14ac:dyDescent="0.2">
      <c r="AO7031" s="7"/>
    </row>
    <row r="7032" spans="41:41" ht="12.75" x14ac:dyDescent="0.2">
      <c r="AO7032" s="7"/>
    </row>
    <row r="7033" spans="41:41" ht="12.75" x14ac:dyDescent="0.2">
      <c r="AO7033" s="7"/>
    </row>
    <row r="7034" spans="41:41" ht="12.75" x14ac:dyDescent="0.2">
      <c r="AO7034" s="7"/>
    </row>
    <row r="7035" spans="41:41" ht="12.75" x14ac:dyDescent="0.2">
      <c r="AO7035" s="7"/>
    </row>
    <row r="7036" spans="41:41" ht="12.75" x14ac:dyDescent="0.2">
      <c r="AO7036" s="7"/>
    </row>
    <row r="7037" spans="41:41" ht="12.75" x14ac:dyDescent="0.2">
      <c r="AO7037" s="7"/>
    </row>
    <row r="7038" spans="41:41" ht="12.75" x14ac:dyDescent="0.2">
      <c r="AO7038" s="7"/>
    </row>
    <row r="7039" spans="41:41" ht="12.75" x14ac:dyDescent="0.2">
      <c r="AO7039" s="7"/>
    </row>
    <row r="7040" spans="41:41" ht="12.75" x14ac:dyDescent="0.2">
      <c r="AO7040" s="7"/>
    </row>
    <row r="7041" spans="41:41" ht="12.75" x14ac:dyDescent="0.2">
      <c r="AO7041" s="7"/>
    </row>
    <row r="7042" spans="41:41" ht="12.75" x14ac:dyDescent="0.2">
      <c r="AO7042" s="7"/>
    </row>
    <row r="7043" spans="41:41" ht="12.75" x14ac:dyDescent="0.2">
      <c r="AO7043" s="7"/>
    </row>
    <row r="7044" spans="41:41" ht="12.75" x14ac:dyDescent="0.2">
      <c r="AO7044" s="7"/>
    </row>
    <row r="7045" spans="41:41" ht="12.75" x14ac:dyDescent="0.2">
      <c r="AO7045" s="7"/>
    </row>
    <row r="7046" spans="41:41" ht="12.75" x14ac:dyDescent="0.2">
      <c r="AO7046" s="7"/>
    </row>
    <row r="7047" spans="41:41" ht="12.75" x14ac:dyDescent="0.2">
      <c r="AO7047" s="7"/>
    </row>
    <row r="7048" spans="41:41" ht="12.75" x14ac:dyDescent="0.2">
      <c r="AO7048" s="7"/>
    </row>
    <row r="7049" spans="41:41" ht="12.75" x14ac:dyDescent="0.2">
      <c r="AO7049" s="7"/>
    </row>
    <row r="7050" spans="41:41" ht="12.75" x14ac:dyDescent="0.2">
      <c r="AO7050" s="7"/>
    </row>
    <row r="7051" spans="41:41" ht="12.75" x14ac:dyDescent="0.2">
      <c r="AO7051" s="7"/>
    </row>
    <row r="7052" spans="41:41" ht="12.75" x14ac:dyDescent="0.2">
      <c r="AO7052" s="7"/>
    </row>
    <row r="7053" spans="41:41" ht="12.75" x14ac:dyDescent="0.2">
      <c r="AO7053" s="7"/>
    </row>
    <row r="7054" spans="41:41" ht="12.75" x14ac:dyDescent="0.2">
      <c r="AO7054" s="7"/>
    </row>
    <row r="7055" spans="41:41" ht="12.75" x14ac:dyDescent="0.2">
      <c r="AO7055" s="7"/>
    </row>
    <row r="7056" spans="41:41" ht="12.75" x14ac:dyDescent="0.2">
      <c r="AO7056" s="7"/>
    </row>
    <row r="7057" spans="41:41" ht="12.75" x14ac:dyDescent="0.2">
      <c r="AO7057" s="7"/>
    </row>
    <row r="7058" spans="41:41" ht="12.75" x14ac:dyDescent="0.2">
      <c r="AO7058" s="7"/>
    </row>
    <row r="7059" spans="41:41" ht="12.75" x14ac:dyDescent="0.2">
      <c r="AO7059" s="7"/>
    </row>
    <row r="7060" spans="41:41" ht="12.75" x14ac:dyDescent="0.2">
      <c r="AO7060" s="7"/>
    </row>
    <row r="7061" spans="41:41" ht="12.75" x14ac:dyDescent="0.2">
      <c r="AO7061" s="7"/>
    </row>
    <row r="7062" spans="41:41" ht="12.75" x14ac:dyDescent="0.2">
      <c r="AO7062" s="7"/>
    </row>
    <row r="7063" spans="41:41" ht="12.75" x14ac:dyDescent="0.2">
      <c r="AO7063" s="7"/>
    </row>
    <row r="7064" spans="41:41" ht="12.75" x14ac:dyDescent="0.2">
      <c r="AO7064" s="7"/>
    </row>
    <row r="7065" spans="41:41" ht="12.75" x14ac:dyDescent="0.2">
      <c r="AO7065" s="7"/>
    </row>
    <row r="7066" spans="41:41" ht="12.75" x14ac:dyDescent="0.2">
      <c r="AO7066" s="7"/>
    </row>
    <row r="7067" spans="41:41" ht="12.75" x14ac:dyDescent="0.2">
      <c r="AO7067" s="7"/>
    </row>
    <row r="7068" spans="41:41" ht="12.75" x14ac:dyDescent="0.2">
      <c r="AO7068" s="7"/>
    </row>
    <row r="7069" spans="41:41" ht="12.75" x14ac:dyDescent="0.2">
      <c r="AO7069" s="7"/>
    </row>
    <row r="7070" spans="41:41" ht="12.75" x14ac:dyDescent="0.2">
      <c r="AO7070" s="7"/>
    </row>
    <row r="7071" spans="41:41" ht="12.75" x14ac:dyDescent="0.2">
      <c r="AO7071" s="7"/>
    </row>
    <row r="7072" spans="41:41" ht="12.75" x14ac:dyDescent="0.2">
      <c r="AO7072" s="7"/>
    </row>
    <row r="7073" spans="41:41" ht="12.75" x14ac:dyDescent="0.2">
      <c r="AO7073" s="7"/>
    </row>
    <row r="7074" spans="41:41" ht="12.75" x14ac:dyDescent="0.2">
      <c r="AO7074" s="7"/>
    </row>
    <row r="7075" spans="41:41" ht="12.75" x14ac:dyDescent="0.2">
      <c r="AO7075" s="7"/>
    </row>
    <row r="7076" spans="41:41" ht="12.75" x14ac:dyDescent="0.2">
      <c r="AO7076" s="7"/>
    </row>
    <row r="7077" spans="41:41" ht="12.75" x14ac:dyDescent="0.2">
      <c r="AO7077" s="7"/>
    </row>
    <row r="7078" spans="41:41" ht="12.75" x14ac:dyDescent="0.2">
      <c r="AO7078" s="7"/>
    </row>
    <row r="7079" spans="41:41" ht="12.75" x14ac:dyDescent="0.2">
      <c r="AO7079" s="7"/>
    </row>
    <row r="7080" spans="41:41" ht="12.75" x14ac:dyDescent="0.2">
      <c r="AO7080" s="7"/>
    </row>
    <row r="7081" spans="41:41" ht="12.75" x14ac:dyDescent="0.2">
      <c r="AO7081" s="7"/>
    </row>
    <row r="7082" spans="41:41" ht="12.75" x14ac:dyDescent="0.2">
      <c r="AO7082" s="7"/>
    </row>
    <row r="7083" spans="41:41" ht="12.75" x14ac:dyDescent="0.2">
      <c r="AO7083" s="7"/>
    </row>
    <row r="7084" spans="41:41" ht="12.75" x14ac:dyDescent="0.2">
      <c r="AO7084" s="7"/>
    </row>
    <row r="7085" spans="41:41" ht="12.75" x14ac:dyDescent="0.2">
      <c r="AO7085" s="7"/>
    </row>
    <row r="7086" spans="41:41" ht="12.75" x14ac:dyDescent="0.2">
      <c r="AO7086" s="7"/>
    </row>
    <row r="7087" spans="41:41" ht="12.75" x14ac:dyDescent="0.2">
      <c r="AO7087" s="7"/>
    </row>
    <row r="7088" spans="41:41" ht="12.75" x14ac:dyDescent="0.2">
      <c r="AO7088" s="7"/>
    </row>
    <row r="7089" spans="41:41" ht="12.75" x14ac:dyDescent="0.2">
      <c r="AO7089" s="7"/>
    </row>
    <row r="7090" spans="41:41" ht="12.75" x14ac:dyDescent="0.2">
      <c r="AO7090" s="7"/>
    </row>
    <row r="7091" spans="41:41" ht="12.75" x14ac:dyDescent="0.2">
      <c r="AO7091" s="7"/>
    </row>
    <row r="7092" spans="41:41" ht="12.75" x14ac:dyDescent="0.2">
      <c r="AO7092" s="7"/>
    </row>
    <row r="7093" spans="41:41" ht="12.75" x14ac:dyDescent="0.2">
      <c r="AO7093" s="7"/>
    </row>
    <row r="7094" spans="41:41" ht="12.75" x14ac:dyDescent="0.2">
      <c r="AO7094" s="7"/>
    </row>
    <row r="7095" spans="41:41" ht="12.75" x14ac:dyDescent="0.2">
      <c r="AO7095" s="7"/>
    </row>
    <row r="7096" spans="41:41" ht="12.75" x14ac:dyDescent="0.2">
      <c r="AO7096" s="7"/>
    </row>
    <row r="7097" spans="41:41" ht="12.75" x14ac:dyDescent="0.2">
      <c r="AO7097" s="7"/>
    </row>
    <row r="7098" spans="41:41" ht="12.75" x14ac:dyDescent="0.2">
      <c r="AO7098" s="7"/>
    </row>
    <row r="7099" spans="41:41" ht="12.75" x14ac:dyDescent="0.2">
      <c r="AO7099" s="7"/>
    </row>
    <row r="7100" spans="41:41" ht="12.75" x14ac:dyDescent="0.2">
      <c r="AO7100" s="7"/>
    </row>
    <row r="7101" spans="41:41" ht="12.75" x14ac:dyDescent="0.2">
      <c r="AO7101" s="7"/>
    </row>
    <row r="7102" spans="41:41" ht="12.75" x14ac:dyDescent="0.2">
      <c r="AO7102" s="7"/>
    </row>
    <row r="7103" spans="41:41" ht="12.75" x14ac:dyDescent="0.2">
      <c r="AO7103" s="7"/>
    </row>
    <row r="7104" spans="41:41" ht="12.75" x14ac:dyDescent="0.2">
      <c r="AO7104" s="7"/>
    </row>
    <row r="7105" spans="41:41" ht="12.75" x14ac:dyDescent="0.2">
      <c r="AO7105" s="7"/>
    </row>
    <row r="7106" spans="41:41" ht="12.75" x14ac:dyDescent="0.2">
      <c r="AO7106" s="7"/>
    </row>
    <row r="7107" spans="41:41" ht="12.75" x14ac:dyDescent="0.2">
      <c r="AO7107" s="7"/>
    </row>
    <row r="7108" spans="41:41" ht="12.75" x14ac:dyDescent="0.2">
      <c r="AO7108" s="7"/>
    </row>
    <row r="7109" spans="41:41" ht="12.75" x14ac:dyDescent="0.2">
      <c r="AO7109" s="7"/>
    </row>
    <row r="7110" spans="41:41" ht="12.75" x14ac:dyDescent="0.2">
      <c r="AO7110" s="7"/>
    </row>
    <row r="7111" spans="41:41" ht="12.75" x14ac:dyDescent="0.2">
      <c r="AO7111" s="7"/>
    </row>
    <row r="7112" spans="41:41" ht="12.75" x14ac:dyDescent="0.2">
      <c r="AO7112" s="7"/>
    </row>
    <row r="7113" spans="41:41" ht="12.75" x14ac:dyDescent="0.2">
      <c r="AO7113" s="7"/>
    </row>
    <row r="7114" spans="41:41" ht="12.75" x14ac:dyDescent="0.2">
      <c r="AO7114" s="7"/>
    </row>
    <row r="7115" spans="41:41" ht="12.75" x14ac:dyDescent="0.2">
      <c r="AO7115" s="7"/>
    </row>
    <row r="7116" spans="41:41" ht="12.75" x14ac:dyDescent="0.2">
      <c r="AO7116" s="7"/>
    </row>
    <row r="7117" spans="41:41" ht="12.75" x14ac:dyDescent="0.2">
      <c r="AO7117" s="7"/>
    </row>
    <row r="7118" spans="41:41" ht="12.75" x14ac:dyDescent="0.2">
      <c r="AO7118" s="7"/>
    </row>
    <row r="7119" spans="41:41" ht="12.75" x14ac:dyDescent="0.2">
      <c r="AO7119" s="7"/>
    </row>
    <row r="7120" spans="41:41" ht="12.75" x14ac:dyDescent="0.2">
      <c r="AO7120" s="7"/>
    </row>
    <row r="7121" spans="41:41" ht="12.75" x14ac:dyDescent="0.2">
      <c r="AO7121" s="7"/>
    </row>
    <row r="7122" spans="41:41" ht="12.75" x14ac:dyDescent="0.2">
      <c r="AO7122" s="7"/>
    </row>
    <row r="7123" spans="41:41" ht="12.75" x14ac:dyDescent="0.2">
      <c r="AO7123" s="7"/>
    </row>
    <row r="7124" spans="41:41" ht="12.75" x14ac:dyDescent="0.2">
      <c r="AO7124" s="7"/>
    </row>
    <row r="7125" spans="41:41" ht="12.75" x14ac:dyDescent="0.2">
      <c r="AO7125" s="7"/>
    </row>
    <row r="7126" spans="41:41" ht="12.75" x14ac:dyDescent="0.2">
      <c r="AO7126" s="7"/>
    </row>
    <row r="7127" spans="41:41" ht="12.75" x14ac:dyDescent="0.2">
      <c r="AO7127" s="7"/>
    </row>
    <row r="7128" spans="41:41" ht="12.75" x14ac:dyDescent="0.2">
      <c r="AO7128" s="7"/>
    </row>
    <row r="7129" spans="41:41" ht="12.75" x14ac:dyDescent="0.2">
      <c r="AO7129" s="7"/>
    </row>
    <row r="7130" spans="41:41" ht="12.75" x14ac:dyDescent="0.2">
      <c r="AO7130" s="7"/>
    </row>
    <row r="7131" spans="41:41" ht="12.75" x14ac:dyDescent="0.2">
      <c r="AO7131" s="7"/>
    </row>
    <row r="7132" spans="41:41" ht="12.75" x14ac:dyDescent="0.2">
      <c r="AO7132" s="7"/>
    </row>
    <row r="7133" spans="41:41" ht="12.75" x14ac:dyDescent="0.2">
      <c r="AO7133" s="7"/>
    </row>
    <row r="7134" spans="41:41" ht="12.75" x14ac:dyDescent="0.2">
      <c r="AO7134" s="7"/>
    </row>
    <row r="7135" spans="41:41" ht="12.75" x14ac:dyDescent="0.2">
      <c r="AO7135" s="7"/>
    </row>
    <row r="7136" spans="41:41" ht="12.75" x14ac:dyDescent="0.2">
      <c r="AO7136" s="7"/>
    </row>
    <row r="7137" spans="41:41" ht="12.75" x14ac:dyDescent="0.2">
      <c r="AO7137" s="7"/>
    </row>
    <row r="7138" spans="41:41" ht="12.75" x14ac:dyDescent="0.2">
      <c r="AO7138" s="7"/>
    </row>
    <row r="7139" spans="41:41" ht="12.75" x14ac:dyDescent="0.2">
      <c r="AO7139" s="7"/>
    </row>
    <row r="7140" spans="41:41" ht="12.75" x14ac:dyDescent="0.2">
      <c r="AO7140" s="7"/>
    </row>
    <row r="7141" spans="41:41" ht="12.75" x14ac:dyDescent="0.2">
      <c r="AO7141" s="7"/>
    </row>
    <row r="7142" spans="41:41" ht="12.75" x14ac:dyDescent="0.2">
      <c r="AO7142" s="7"/>
    </row>
    <row r="7143" spans="41:41" ht="12.75" x14ac:dyDescent="0.2">
      <c r="AO7143" s="7"/>
    </row>
    <row r="7144" spans="41:41" ht="12.75" x14ac:dyDescent="0.2">
      <c r="AO7144" s="7"/>
    </row>
    <row r="7145" spans="41:41" ht="12.75" x14ac:dyDescent="0.2">
      <c r="AO7145" s="7"/>
    </row>
    <row r="7146" spans="41:41" ht="12.75" x14ac:dyDescent="0.2">
      <c r="AO7146" s="7"/>
    </row>
    <row r="7147" spans="41:41" ht="12.75" x14ac:dyDescent="0.2">
      <c r="AO7147" s="7"/>
    </row>
    <row r="7148" spans="41:41" ht="12.75" x14ac:dyDescent="0.2">
      <c r="AO7148" s="7"/>
    </row>
    <row r="7149" spans="41:41" ht="12.75" x14ac:dyDescent="0.2">
      <c r="AO7149" s="7"/>
    </row>
    <row r="7150" spans="41:41" ht="12.75" x14ac:dyDescent="0.2">
      <c r="AO7150" s="7"/>
    </row>
    <row r="7151" spans="41:41" ht="12.75" x14ac:dyDescent="0.2">
      <c r="AO7151" s="7"/>
    </row>
    <row r="7152" spans="41:41" ht="12.75" x14ac:dyDescent="0.2">
      <c r="AO7152" s="7"/>
    </row>
    <row r="7153" spans="41:41" ht="12.75" x14ac:dyDescent="0.2">
      <c r="AO7153" s="7"/>
    </row>
    <row r="7154" spans="41:41" ht="12.75" x14ac:dyDescent="0.2">
      <c r="AO7154" s="7"/>
    </row>
    <row r="7155" spans="41:41" ht="12.75" x14ac:dyDescent="0.2">
      <c r="AO7155" s="7"/>
    </row>
    <row r="7156" spans="41:41" ht="12.75" x14ac:dyDescent="0.2">
      <c r="AO7156" s="7"/>
    </row>
    <row r="7157" spans="41:41" ht="12.75" x14ac:dyDescent="0.2">
      <c r="AO7157" s="7"/>
    </row>
    <row r="7158" spans="41:41" ht="12.75" x14ac:dyDescent="0.2">
      <c r="AO7158" s="7"/>
    </row>
    <row r="7159" spans="41:41" ht="12.75" x14ac:dyDescent="0.2">
      <c r="AO7159" s="7"/>
    </row>
    <row r="7160" spans="41:41" ht="12.75" x14ac:dyDescent="0.2">
      <c r="AO7160" s="7"/>
    </row>
    <row r="7161" spans="41:41" ht="12.75" x14ac:dyDescent="0.2">
      <c r="AO7161" s="7"/>
    </row>
    <row r="7162" spans="41:41" ht="12.75" x14ac:dyDescent="0.2">
      <c r="AO7162" s="7"/>
    </row>
    <row r="7163" spans="41:41" ht="12.75" x14ac:dyDescent="0.2">
      <c r="AO7163" s="7"/>
    </row>
    <row r="7164" spans="41:41" ht="12.75" x14ac:dyDescent="0.2">
      <c r="AO7164" s="7"/>
    </row>
    <row r="7165" spans="41:41" ht="12.75" x14ac:dyDescent="0.2">
      <c r="AO7165" s="7"/>
    </row>
    <row r="7166" spans="41:41" ht="12.75" x14ac:dyDescent="0.2">
      <c r="AO7166" s="7"/>
    </row>
    <row r="7167" spans="41:41" ht="12.75" x14ac:dyDescent="0.2">
      <c r="AO7167" s="7"/>
    </row>
    <row r="7168" spans="41:41" ht="12.75" x14ac:dyDescent="0.2">
      <c r="AO7168" s="7"/>
    </row>
    <row r="7169" spans="41:41" ht="12.75" x14ac:dyDescent="0.2">
      <c r="AO7169" s="7"/>
    </row>
    <row r="7170" spans="41:41" ht="12.75" x14ac:dyDescent="0.2">
      <c r="AO7170" s="7"/>
    </row>
    <row r="7171" spans="41:41" ht="12.75" x14ac:dyDescent="0.2">
      <c r="AO7171" s="7"/>
    </row>
    <row r="7172" spans="41:41" ht="12.75" x14ac:dyDescent="0.2">
      <c r="AO7172" s="7"/>
    </row>
    <row r="7173" spans="41:41" ht="12.75" x14ac:dyDescent="0.2">
      <c r="AO7173" s="7"/>
    </row>
    <row r="7174" spans="41:41" ht="12.75" x14ac:dyDescent="0.2">
      <c r="AO7174" s="7"/>
    </row>
    <row r="7175" spans="41:41" ht="12.75" x14ac:dyDescent="0.2">
      <c r="AO7175" s="7"/>
    </row>
    <row r="7176" spans="41:41" ht="12.75" x14ac:dyDescent="0.2">
      <c r="AO7176" s="7"/>
    </row>
    <row r="7177" spans="41:41" ht="12.75" x14ac:dyDescent="0.2">
      <c r="AO7177" s="7"/>
    </row>
    <row r="7178" spans="41:41" ht="12.75" x14ac:dyDescent="0.2">
      <c r="AO7178" s="7"/>
    </row>
    <row r="7179" spans="41:41" ht="12.75" x14ac:dyDescent="0.2">
      <c r="AO7179" s="7"/>
    </row>
    <row r="7180" spans="41:41" ht="12.75" x14ac:dyDescent="0.2">
      <c r="AO7180" s="7"/>
    </row>
    <row r="7181" spans="41:41" ht="12.75" x14ac:dyDescent="0.2">
      <c r="AO7181" s="7"/>
    </row>
    <row r="7182" spans="41:41" ht="12.75" x14ac:dyDescent="0.2">
      <c r="AO7182" s="7"/>
    </row>
    <row r="7183" spans="41:41" ht="12.75" x14ac:dyDescent="0.2">
      <c r="AO7183" s="7"/>
    </row>
    <row r="7184" spans="41:41" ht="12.75" x14ac:dyDescent="0.2">
      <c r="AO7184" s="7"/>
    </row>
    <row r="7185" spans="41:41" ht="12.75" x14ac:dyDescent="0.2">
      <c r="AO7185" s="7"/>
    </row>
    <row r="7186" spans="41:41" ht="12.75" x14ac:dyDescent="0.2">
      <c r="AO7186" s="7"/>
    </row>
    <row r="7187" spans="41:41" ht="12.75" x14ac:dyDescent="0.2">
      <c r="AO7187" s="7"/>
    </row>
    <row r="7188" spans="41:41" ht="12.75" x14ac:dyDescent="0.2">
      <c r="AO7188" s="7"/>
    </row>
    <row r="7189" spans="41:41" ht="12.75" x14ac:dyDescent="0.2">
      <c r="AO7189" s="7"/>
    </row>
    <row r="7190" spans="41:41" ht="12.75" x14ac:dyDescent="0.2">
      <c r="AO7190" s="7"/>
    </row>
    <row r="7191" spans="41:41" ht="12.75" x14ac:dyDescent="0.2">
      <c r="AO7191" s="7"/>
    </row>
    <row r="7192" spans="41:41" ht="12.75" x14ac:dyDescent="0.2">
      <c r="AO7192" s="7"/>
    </row>
    <row r="7193" spans="41:41" ht="12.75" x14ac:dyDescent="0.2">
      <c r="AO7193" s="7"/>
    </row>
    <row r="7194" spans="41:41" ht="12.75" x14ac:dyDescent="0.2">
      <c r="AO7194" s="7"/>
    </row>
    <row r="7195" spans="41:41" ht="12.75" x14ac:dyDescent="0.2">
      <c r="AO7195" s="7"/>
    </row>
    <row r="7196" spans="41:41" ht="12.75" x14ac:dyDescent="0.2">
      <c r="AO7196" s="7"/>
    </row>
    <row r="7197" spans="41:41" ht="12.75" x14ac:dyDescent="0.2">
      <c r="AO7197" s="7"/>
    </row>
    <row r="7198" spans="41:41" ht="12.75" x14ac:dyDescent="0.2">
      <c r="AO7198" s="7"/>
    </row>
    <row r="7199" spans="41:41" ht="12.75" x14ac:dyDescent="0.2">
      <c r="AO7199" s="7"/>
    </row>
    <row r="7200" spans="41:41" ht="12.75" x14ac:dyDescent="0.2">
      <c r="AO7200" s="7"/>
    </row>
    <row r="7201" spans="41:41" ht="12.75" x14ac:dyDescent="0.2">
      <c r="AO7201" s="7"/>
    </row>
    <row r="7202" spans="41:41" ht="12.75" x14ac:dyDescent="0.2">
      <c r="AO7202" s="7"/>
    </row>
    <row r="7203" spans="41:41" ht="12.75" x14ac:dyDescent="0.2">
      <c r="AO7203" s="7"/>
    </row>
    <row r="7204" spans="41:41" ht="12.75" x14ac:dyDescent="0.2">
      <c r="AO7204" s="7"/>
    </row>
    <row r="7205" spans="41:41" ht="12.75" x14ac:dyDescent="0.2">
      <c r="AO7205" s="7"/>
    </row>
    <row r="7206" spans="41:41" ht="12.75" x14ac:dyDescent="0.2">
      <c r="AO7206" s="7"/>
    </row>
    <row r="7207" spans="41:41" ht="12.75" x14ac:dyDescent="0.2">
      <c r="AO7207" s="7"/>
    </row>
    <row r="7208" spans="41:41" ht="12.75" x14ac:dyDescent="0.2">
      <c r="AO7208" s="7"/>
    </row>
    <row r="7209" spans="41:41" ht="12.75" x14ac:dyDescent="0.2">
      <c r="AO7209" s="7"/>
    </row>
    <row r="7210" spans="41:41" ht="12.75" x14ac:dyDescent="0.2">
      <c r="AO7210" s="7"/>
    </row>
    <row r="7211" spans="41:41" ht="12.75" x14ac:dyDescent="0.2">
      <c r="AO7211" s="7"/>
    </row>
    <row r="7212" spans="41:41" ht="12.75" x14ac:dyDescent="0.2">
      <c r="AO7212" s="7"/>
    </row>
    <row r="7213" spans="41:41" ht="12.75" x14ac:dyDescent="0.2">
      <c r="AO7213" s="7"/>
    </row>
    <row r="7214" spans="41:41" ht="12.75" x14ac:dyDescent="0.2">
      <c r="AO7214" s="7"/>
    </row>
    <row r="7215" spans="41:41" ht="12.75" x14ac:dyDescent="0.2">
      <c r="AO7215" s="7"/>
    </row>
    <row r="7216" spans="41:41" ht="12.75" x14ac:dyDescent="0.2">
      <c r="AO7216" s="7"/>
    </row>
    <row r="7217" spans="41:41" ht="12.75" x14ac:dyDescent="0.2">
      <c r="AO7217" s="7"/>
    </row>
    <row r="7218" spans="41:41" ht="12.75" x14ac:dyDescent="0.2">
      <c r="AO7218" s="7"/>
    </row>
    <row r="7219" spans="41:41" ht="12.75" x14ac:dyDescent="0.2">
      <c r="AO7219" s="7"/>
    </row>
    <row r="7220" spans="41:41" ht="12.75" x14ac:dyDescent="0.2">
      <c r="AO7220" s="7"/>
    </row>
    <row r="7221" spans="41:41" ht="12.75" x14ac:dyDescent="0.2">
      <c r="AO7221" s="7"/>
    </row>
    <row r="7222" spans="41:41" ht="12.75" x14ac:dyDescent="0.2">
      <c r="AO7222" s="7"/>
    </row>
    <row r="7223" spans="41:41" ht="12.75" x14ac:dyDescent="0.2">
      <c r="AO7223" s="7"/>
    </row>
    <row r="7224" spans="41:41" ht="12.75" x14ac:dyDescent="0.2">
      <c r="AO7224" s="7"/>
    </row>
    <row r="7225" spans="41:41" ht="12.75" x14ac:dyDescent="0.2">
      <c r="AO7225" s="7"/>
    </row>
    <row r="7226" spans="41:41" ht="12.75" x14ac:dyDescent="0.2">
      <c r="AO7226" s="7"/>
    </row>
    <row r="7227" spans="41:41" ht="12.75" x14ac:dyDescent="0.2">
      <c r="AO7227" s="7"/>
    </row>
    <row r="7228" spans="41:41" ht="12.75" x14ac:dyDescent="0.2">
      <c r="AO7228" s="7"/>
    </row>
    <row r="7229" spans="41:41" ht="12.75" x14ac:dyDescent="0.2">
      <c r="AO7229" s="7"/>
    </row>
    <row r="7230" spans="41:41" ht="12.75" x14ac:dyDescent="0.2">
      <c r="AO7230" s="7"/>
    </row>
    <row r="7231" spans="41:41" ht="12.75" x14ac:dyDescent="0.2">
      <c r="AO7231" s="7"/>
    </row>
    <row r="7232" spans="41:41" ht="12.75" x14ac:dyDescent="0.2">
      <c r="AO7232" s="7"/>
    </row>
    <row r="7233" spans="41:41" ht="12.75" x14ac:dyDescent="0.2">
      <c r="AO7233" s="7"/>
    </row>
    <row r="7234" spans="41:41" ht="12.75" x14ac:dyDescent="0.2">
      <c r="AO7234" s="7"/>
    </row>
    <row r="7235" spans="41:41" ht="12.75" x14ac:dyDescent="0.2">
      <c r="AO7235" s="7"/>
    </row>
    <row r="7236" spans="41:41" ht="12.75" x14ac:dyDescent="0.2">
      <c r="AO7236" s="7"/>
    </row>
    <row r="7237" spans="41:41" ht="12.75" x14ac:dyDescent="0.2">
      <c r="AO7237" s="7"/>
    </row>
    <row r="7238" spans="41:41" ht="12.75" x14ac:dyDescent="0.2">
      <c r="AO7238" s="7"/>
    </row>
    <row r="7239" spans="41:41" ht="12.75" x14ac:dyDescent="0.2">
      <c r="AO7239" s="7"/>
    </row>
    <row r="7240" spans="41:41" ht="12.75" x14ac:dyDescent="0.2">
      <c r="AO7240" s="7"/>
    </row>
    <row r="7241" spans="41:41" ht="12.75" x14ac:dyDescent="0.2">
      <c r="AO7241" s="7"/>
    </row>
    <row r="7242" spans="41:41" ht="12.75" x14ac:dyDescent="0.2">
      <c r="AO7242" s="7"/>
    </row>
    <row r="7243" spans="41:41" ht="12.75" x14ac:dyDescent="0.2">
      <c r="AO7243" s="7"/>
    </row>
    <row r="7244" spans="41:41" ht="12.75" x14ac:dyDescent="0.2">
      <c r="AO7244" s="7"/>
    </row>
    <row r="7245" spans="41:41" ht="12.75" x14ac:dyDescent="0.2">
      <c r="AO7245" s="7"/>
    </row>
    <row r="7246" spans="41:41" ht="12.75" x14ac:dyDescent="0.2">
      <c r="AO7246" s="7"/>
    </row>
    <row r="7247" spans="41:41" ht="12.75" x14ac:dyDescent="0.2">
      <c r="AO7247" s="7"/>
    </row>
    <row r="7248" spans="41:41" ht="12.75" x14ac:dyDescent="0.2">
      <c r="AO7248" s="7"/>
    </row>
    <row r="7249" spans="41:41" ht="12.75" x14ac:dyDescent="0.2">
      <c r="AO7249" s="7"/>
    </row>
    <row r="7250" spans="41:41" ht="12.75" x14ac:dyDescent="0.2">
      <c r="AO7250" s="7"/>
    </row>
    <row r="7251" spans="41:41" ht="12.75" x14ac:dyDescent="0.2">
      <c r="AO7251" s="7"/>
    </row>
    <row r="7252" spans="41:41" ht="12.75" x14ac:dyDescent="0.2">
      <c r="AO7252" s="7"/>
    </row>
    <row r="7253" spans="41:41" ht="12.75" x14ac:dyDescent="0.2">
      <c r="AO7253" s="7"/>
    </row>
    <row r="7254" spans="41:41" ht="12.75" x14ac:dyDescent="0.2">
      <c r="AO7254" s="7"/>
    </row>
    <row r="7255" spans="41:41" ht="12.75" x14ac:dyDescent="0.2">
      <c r="AO7255" s="7"/>
    </row>
    <row r="7256" spans="41:41" ht="12.75" x14ac:dyDescent="0.2">
      <c r="AO7256" s="7"/>
    </row>
    <row r="7257" spans="41:41" ht="12.75" x14ac:dyDescent="0.2">
      <c r="AO7257" s="7"/>
    </row>
    <row r="7258" spans="41:41" ht="12.75" x14ac:dyDescent="0.2">
      <c r="AO7258" s="7"/>
    </row>
    <row r="7259" spans="41:41" ht="12.75" x14ac:dyDescent="0.2">
      <c r="AO7259" s="7"/>
    </row>
    <row r="7260" spans="41:41" ht="12.75" x14ac:dyDescent="0.2">
      <c r="AO7260" s="7"/>
    </row>
    <row r="7261" spans="41:41" ht="12.75" x14ac:dyDescent="0.2">
      <c r="AO7261" s="7"/>
    </row>
    <row r="7262" spans="41:41" ht="12.75" x14ac:dyDescent="0.2">
      <c r="AO7262" s="7"/>
    </row>
    <row r="7263" spans="41:41" ht="12.75" x14ac:dyDescent="0.2">
      <c r="AO7263" s="7"/>
    </row>
    <row r="7264" spans="41:41" ht="12.75" x14ac:dyDescent="0.2">
      <c r="AO7264" s="7"/>
    </row>
    <row r="7265" spans="41:41" ht="12.75" x14ac:dyDescent="0.2">
      <c r="AO7265" s="7"/>
    </row>
    <row r="7266" spans="41:41" ht="12.75" x14ac:dyDescent="0.2">
      <c r="AO7266" s="7"/>
    </row>
    <row r="7267" spans="41:41" ht="12.75" x14ac:dyDescent="0.2">
      <c r="AO7267" s="7"/>
    </row>
    <row r="7268" spans="41:41" ht="12.75" x14ac:dyDescent="0.2">
      <c r="AO7268" s="7"/>
    </row>
    <row r="7269" spans="41:41" ht="12.75" x14ac:dyDescent="0.2">
      <c r="AO7269" s="7"/>
    </row>
    <row r="7270" spans="41:41" ht="12.75" x14ac:dyDescent="0.2">
      <c r="AO7270" s="7"/>
    </row>
    <row r="7271" spans="41:41" ht="12.75" x14ac:dyDescent="0.2">
      <c r="AO7271" s="7"/>
    </row>
    <row r="7272" spans="41:41" ht="12.75" x14ac:dyDescent="0.2">
      <c r="AO7272" s="7"/>
    </row>
    <row r="7273" spans="41:41" ht="12.75" x14ac:dyDescent="0.2">
      <c r="AO7273" s="7"/>
    </row>
    <row r="7274" spans="41:41" ht="12.75" x14ac:dyDescent="0.2">
      <c r="AO7274" s="7"/>
    </row>
    <row r="7275" spans="41:41" ht="12.75" x14ac:dyDescent="0.2">
      <c r="AO7275" s="7"/>
    </row>
    <row r="7276" spans="41:41" ht="12.75" x14ac:dyDescent="0.2">
      <c r="AO7276" s="7"/>
    </row>
    <row r="7277" spans="41:41" ht="12.75" x14ac:dyDescent="0.2">
      <c r="AO7277" s="7"/>
    </row>
    <row r="7278" spans="41:41" ht="12.75" x14ac:dyDescent="0.2">
      <c r="AO7278" s="7"/>
    </row>
    <row r="7279" spans="41:41" ht="12.75" x14ac:dyDescent="0.2">
      <c r="AO7279" s="7"/>
    </row>
    <row r="7280" spans="41:41" ht="12.75" x14ac:dyDescent="0.2">
      <c r="AO7280" s="7"/>
    </row>
    <row r="7281" spans="41:41" ht="12.75" x14ac:dyDescent="0.2">
      <c r="AO7281" s="7"/>
    </row>
    <row r="7282" spans="41:41" ht="12.75" x14ac:dyDescent="0.2">
      <c r="AO7282" s="7"/>
    </row>
    <row r="7283" spans="41:41" ht="12.75" x14ac:dyDescent="0.2">
      <c r="AO7283" s="7"/>
    </row>
    <row r="7284" spans="41:41" ht="12.75" x14ac:dyDescent="0.2">
      <c r="AO7284" s="7"/>
    </row>
    <row r="7285" spans="41:41" ht="12.75" x14ac:dyDescent="0.2">
      <c r="AO7285" s="7"/>
    </row>
    <row r="7286" spans="41:41" ht="12.75" x14ac:dyDescent="0.2">
      <c r="AO7286" s="7"/>
    </row>
    <row r="7287" spans="41:41" ht="12.75" x14ac:dyDescent="0.2">
      <c r="AO7287" s="7"/>
    </row>
    <row r="7288" spans="41:41" ht="12.75" x14ac:dyDescent="0.2">
      <c r="AO7288" s="7"/>
    </row>
    <row r="7289" spans="41:41" ht="12.75" x14ac:dyDescent="0.2">
      <c r="AO7289" s="7"/>
    </row>
    <row r="7290" spans="41:41" ht="12.75" x14ac:dyDescent="0.2">
      <c r="AO7290" s="7"/>
    </row>
    <row r="7291" spans="41:41" ht="12.75" x14ac:dyDescent="0.2">
      <c r="AO7291" s="7"/>
    </row>
    <row r="7292" spans="41:41" ht="12.75" x14ac:dyDescent="0.2">
      <c r="AO7292" s="7"/>
    </row>
    <row r="7293" spans="41:41" ht="12.75" x14ac:dyDescent="0.2">
      <c r="AO7293" s="7"/>
    </row>
    <row r="7294" spans="41:41" ht="12.75" x14ac:dyDescent="0.2">
      <c r="AO7294" s="7"/>
    </row>
    <row r="7295" spans="41:41" ht="12.75" x14ac:dyDescent="0.2">
      <c r="AO7295" s="7"/>
    </row>
    <row r="7296" spans="41:41" ht="12.75" x14ac:dyDescent="0.2">
      <c r="AO7296" s="7"/>
    </row>
    <row r="7297" spans="41:41" ht="12.75" x14ac:dyDescent="0.2">
      <c r="AO7297" s="7"/>
    </row>
    <row r="7298" spans="41:41" ht="12.75" x14ac:dyDescent="0.2">
      <c r="AO7298" s="7"/>
    </row>
    <row r="7299" spans="41:41" ht="12.75" x14ac:dyDescent="0.2">
      <c r="AO7299" s="7"/>
    </row>
    <row r="7300" spans="41:41" ht="12.75" x14ac:dyDescent="0.2">
      <c r="AO7300" s="7"/>
    </row>
    <row r="7301" spans="41:41" ht="12.75" x14ac:dyDescent="0.2">
      <c r="AO7301" s="7"/>
    </row>
    <row r="7302" spans="41:41" ht="12.75" x14ac:dyDescent="0.2">
      <c r="AO7302" s="7"/>
    </row>
    <row r="7303" spans="41:41" ht="12.75" x14ac:dyDescent="0.2">
      <c r="AO7303" s="7"/>
    </row>
    <row r="7304" spans="41:41" ht="12.75" x14ac:dyDescent="0.2">
      <c r="AO7304" s="7"/>
    </row>
    <row r="7305" spans="41:41" ht="12.75" x14ac:dyDescent="0.2">
      <c r="AO7305" s="7"/>
    </row>
    <row r="7306" spans="41:41" ht="12.75" x14ac:dyDescent="0.2">
      <c r="AO7306" s="7"/>
    </row>
    <row r="7307" spans="41:41" ht="12.75" x14ac:dyDescent="0.2">
      <c r="AO7307" s="7"/>
    </row>
    <row r="7308" spans="41:41" ht="12.75" x14ac:dyDescent="0.2">
      <c r="AO7308" s="7"/>
    </row>
    <row r="7309" spans="41:41" ht="12.75" x14ac:dyDescent="0.2">
      <c r="AO7309" s="7"/>
    </row>
    <row r="7310" spans="41:41" ht="12.75" x14ac:dyDescent="0.2">
      <c r="AO7310" s="7"/>
    </row>
    <row r="7311" spans="41:41" ht="12.75" x14ac:dyDescent="0.2">
      <c r="AO7311" s="7"/>
    </row>
    <row r="7312" spans="41:41" ht="12.75" x14ac:dyDescent="0.2">
      <c r="AO7312" s="7"/>
    </row>
    <row r="7313" spans="41:41" ht="12.75" x14ac:dyDescent="0.2">
      <c r="AO7313" s="7"/>
    </row>
    <row r="7314" spans="41:41" ht="12.75" x14ac:dyDescent="0.2">
      <c r="AO7314" s="7"/>
    </row>
    <row r="7315" spans="41:41" ht="12.75" x14ac:dyDescent="0.2">
      <c r="AO7315" s="7"/>
    </row>
    <row r="7316" spans="41:41" ht="12.75" x14ac:dyDescent="0.2">
      <c r="AO7316" s="7"/>
    </row>
    <row r="7317" spans="41:41" ht="12.75" x14ac:dyDescent="0.2">
      <c r="AO7317" s="7"/>
    </row>
    <row r="7318" spans="41:41" ht="12.75" x14ac:dyDescent="0.2">
      <c r="AO7318" s="7"/>
    </row>
    <row r="7319" spans="41:41" ht="12.75" x14ac:dyDescent="0.2">
      <c r="AO7319" s="7"/>
    </row>
    <row r="7320" spans="41:41" ht="12.75" x14ac:dyDescent="0.2">
      <c r="AO7320" s="7"/>
    </row>
    <row r="7321" spans="41:41" ht="12.75" x14ac:dyDescent="0.2">
      <c r="AO7321" s="7"/>
    </row>
    <row r="7322" spans="41:41" ht="12.75" x14ac:dyDescent="0.2">
      <c r="AO7322" s="7"/>
    </row>
    <row r="7323" spans="41:41" ht="12.75" x14ac:dyDescent="0.2">
      <c r="AO7323" s="7"/>
    </row>
    <row r="7324" spans="41:41" ht="12.75" x14ac:dyDescent="0.2">
      <c r="AO7324" s="7"/>
    </row>
    <row r="7325" spans="41:41" ht="12.75" x14ac:dyDescent="0.2">
      <c r="AO7325" s="7"/>
    </row>
    <row r="7326" spans="41:41" ht="12.75" x14ac:dyDescent="0.2">
      <c r="AO7326" s="7"/>
    </row>
    <row r="7327" spans="41:41" ht="12.75" x14ac:dyDescent="0.2">
      <c r="AO7327" s="7"/>
    </row>
    <row r="7328" spans="41:41" ht="12.75" x14ac:dyDescent="0.2">
      <c r="AO7328" s="7"/>
    </row>
    <row r="7329" spans="41:41" ht="12.75" x14ac:dyDescent="0.2">
      <c r="AO7329" s="7"/>
    </row>
    <row r="7330" spans="41:41" ht="12.75" x14ac:dyDescent="0.2">
      <c r="AO7330" s="7"/>
    </row>
    <row r="7331" spans="41:41" ht="12.75" x14ac:dyDescent="0.2">
      <c r="AO7331" s="7"/>
    </row>
    <row r="7332" spans="41:41" ht="12.75" x14ac:dyDescent="0.2">
      <c r="AO7332" s="7"/>
    </row>
    <row r="7333" spans="41:41" ht="12.75" x14ac:dyDescent="0.2">
      <c r="AO7333" s="7"/>
    </row>
    <row r="7334" spans="41:41" ht="12.75" x14ac:dyDescent="0.2">
      <c r="AO7334" s="7"/>
    </row>
    <row r="7335" spans="41:41" ht="12.75" x14ac:dyDescent="0.2">
      <c r="AO7335" s="7"/>
    </row>
    <row r="7336" spans="41:41" ht="12.75" x14ac:dyDescent="0.2">
      <c r="AO7336" s="7"/>
    </row>
    <row r="7337" spans="41:41" ht="12.75" x14ac:dyDescent="0.2">
      <c r="AO7337" s="7"/>
    </row>
    <row r="7338" spans="41:41" ht="12.75" x14ac:dyDescent="0.2">
      <c r="AO7338" s="7"/>
    </row>
    <row r="7339" spans="41:41" ht="12.75" x14ac:dyDescent="0.2">
      <c r="AO7339" s="7"/>
    </row>
    <row r="7340" spans="41:41" ht="12.75" x14ac:dyDescent="0.2">
      <c r="AO7340" s="7"/>
    </row>
    <row r="7341" spans="41:41" ht="12.75" x14ac:dyDescent="0.2">
      <c r="AO7341" s="7"/>
    </row>
    <row r="7342" spans="41:41" ht="12.75" x14ac:dyDescent="0.2">
      <c r="AO7342" s="7"/>
    </row>
    <row r="7343" spans="41:41" ht="12.75" x14ac:dyDescent="0.2">
      <c r="AO7343" s="7"/>
    </row>
    <row r="7344" spans="41:41" ht="12.75" x14ac:dyDescent="0.2">
      <c r="AO7344" s="7"/>
    </row>
    <row r="7345" spans="41:41" ht="12.75" x14ac:dyDescent="0.2">
      <c r="AO7345" s="7"/>
    </row>
    <row r="7346" spans="41:41" ht="12.75" x14ac:dyDescent="0.2">
      <c r="AO7346" s="7"/>
    </row>
    <row r="7347" spans="41:41" ht="12.75" x14ac:dyDescent="0.2">
      <c r="AO7347" s="7"/>
    </row>
    <row r="7348" spans="41:41" ht="12.75" x14ac:dyDescent="0.2">
      <c r="AO7348" s="7"/>
    </row>
    <row r="7349" spans="41:41" ht="12.75" x14ac:dyDescent="0.2">
      <c r="AO7349" s="7"/>
    </row>
    <row r="7350" spans="41:41" ht="12.75" x14ac:dyDescent="0.2">
      <c r="AO7350" s="7"/>
    </row>
    <row r="7351" spans="41:41" ht="12.75" x14ac:dyDescent="0.2">
      <c r="AO7351" s="7"/>
    </row>
    <row r="7352" spans="41:41" ht="12.75" x14ac:dyDescent="0.2">
      <c r="AO7352" s="7"/>
    </row>
    <row r="7353" spans="41:41" ht="12.75" x14ac:dyDescent="0.2">
      <c r="AO7353" s="7"/>
    </row>
    <row r="7354" spans="41:41" ht="12.75" x14ac:dyDescent="0.2">
      <c r="AO7354" s="7"/>
    </row>
    <row r="7355" spans="41:41" ht="12.75" x14ac:dyDescent="0.2">
      <c r="AO7355" s="7"/>
    </row>
    <row r="7356" spans="41:41" ht="12.75" x14ac:dyDescent="0.2">
      <c r="AO7356" s="7"/>
    </row>
    <row r="7357" spans="41:41" ht="12.75" x14ac:dyDescent="0.2">
      <c r="AO7357" s="7"/>
    </row>
    <row r="7358" spans="41:41" ht="12.75" x14ac:dyDescent="0.2">
      <c r="AO7358" s="7"/>
    </row>
    <row r="7359" spans="41:41" ht="12.75" x14ac:dyDescent="0.2">
      <c r="AO7359" s="7"/>
    </row>
    <row r="7360" spans="41:41" ht="12.75" x14ac:dyDescent="0.2">
      <c r="AO7360" s="7"/>
    </row>
    <row r="7361" spans="41:41" ht="12.75" x14ac:dyDescent="0.2">
      <c r="AO7361" s="7"/>
    </row>
    <row r="7362" spans="41:41" ht="12.75" x14ac:dyDescent="0.2">
      <c r="AO7362" s="7"/>
    </row>
    <row r="7363" spans="41:41" ht="12.75" x14ac:dyDescent="0.2">
      <c r="AO7363" s="7"/>
    </row>
    <row r="7364" spans="41:41" ht="12.75" x14ac:dyDescent="0.2">
      <c r="AO7364" s="7"/>
    </row>
    <row r="7365" spans="41:41" ht="12.75" x14ac:dyDescent="0.2">
      <c r="AO7365" s="7"/>
    </row>
    <row r="7366" spans="41:41" ht="12.75" x14ac:dyDescent="0.2">
      <c r="AO7366" s="7"/>
    </row>
    <row r="7367" spans="41:41" ht="12.75" x14ac:dyDescent="0.2">
      <c r="AO7367" s="7"/>
    </row>
    <row r="7368" spans="41:41" ht="12.75" x14ac:dyDescent="0.2">
      <c r="AO7368" s="7"/>
    </row>
    <row r="7369" spans="41:41" ht="12.75" x14ac:dyDescent="0.2">
      <c r="AO7369" s="7"/>
    </row>
    <row r="7370" spans="41:41" ht="12.75" x14ac:dyDescent="0.2">
      <c r="AO7370" s="7"/>
    </row>
    <row r="7371" spans="41:41" ht="12.75" x14ac:dyDescent="0.2">
      <c r="AO7371" s="7"/>
    </row>
    <row r="7372" spans="41:41" ht="12.75" x14ac:dyDescent="0.2">
      <c r="AO7372" s="7"/>
    </row>
    <row r="7373" spans="41:41" ht="12.75" x14ac:dyDescent="0.2">
      <c r="AO7373" s="7"/>
    </row>
    <row r="7374" spans="41:41" ht="12.75" x14ac:dyDescent="0.2">
      <c r="AO7374" s="7"/>
    </row>
    <row r="7375" spans="41:41" ht="12.75" x14ac:dyDescent="0.2">
      <c r="AO7375" s="7"/>
    </row>
    <row r="7376" spans="41:41" ht="12.75" x14ac:dyDescent="0.2">
      <c r="AO7376" s="7"/>
    </row>
    <row r="7377" spans="41:41" ht="12.75" x14ac:dyDescent="0.2">
      <c r="AO7377" s="7"/>
    </row>
    <row r="7378" spans="41:41" ht="12.75" x14ac:dyDescent="0.2">
      <c r="AO7378" s="7"/>
    </row>
    <row r="7379" spans="41:41" ht="12.75" x14ac:dyDescent="0.2">
      <c r="AO7379" s="7"/>
    </row>
    <row r="7380" spans="41:41" ht="12.75" x14ac:dyDescent="0.2">
      <c r="AO7380" s="7"/>
    </row>
    <row r="7381" spans="41:41" ht="12.75" x14ac:dyDescent="0.2">
      <c r="AO7381" s="7"/>
    </row>
    <row r="7382" spans="41:41" ht="12.75" x14ac:dyDescent="0.2">
      <c r="AO7382" s="7"/>
    </row>
    <row r="7383" spans="41:41" ht="12.75" x14ac:dyDescent="0.2">
      <c r="AO7383" s="7"/>
    </row>
    <row r="7384" spans="41:41" ht="12.75" x14ac:dyDescent="0.2">
      <c r="AO7384" s="7"/>
    </row>
    <row r="7385" spans="41:41" ht="12.75" x14ac:dyDescent="0.2">
      <c r="AO7385" s="7"/>
    </row>
    <row r="7386" spans="41:41" ht="12.75" x14ac:dyDescent="0.2">
      <c r="AO7386" s="7"/>
    </row>
    <row r="7387" spans="41:41" ht="12.75" x14ac:dyDescent="0.2">
      <c r="AO7387" s="7"/>
    </row>
    <row r="7388" spans="41:41" ht="12.75" x14ac:dyDescent="0.2">
      <c r="AO7388" s="7"/>
    </row>
    <row r="7389" spans="41:41" ht="12.75" x14ac:dyDescent="0.2">
      <c r="AO7389" s="7"/>
    </row>
    <row r="7390" spans="41:41" ht="12.75" x14ac:dyDescent="0.2">
      <c r="AO7390" s="7"/>
    </row>
    <row r="7391" spans="41:41" ht="12.75" x14ac:dyDescent="0.2">
      <c r="AO7391" s="7"/>
    </row>
    <row r="7392" spans="41:41" ht="12.75" x14ac:dyDescent="0.2">
      <c r="AO7392" s="7"/>
    </row>
    <row r="7393" spans="41:41" ht="12.75" x14ac:dyDescent="0.2">
      <c r="AO7393" s="7"/>
    </row>
    <row r="7394" spans="41:41" ht="12.75" x14ac:dyDescent="0.2">
      <c r="AO7394" s="7"/>
    </row>
    <row r="7395" spans="41:41" ht="12.75" x14ac:dyDescent="0.2">
      <c r="AO7395" s="7"/>
    </row>
    <row r="7396" spans="41:41" ht="12.75" x14ac:dyDescent="0.2">
      <c r="AO7396" s="7"/>
    </row>
    <row r="7397" spans="41:41" ht="12.75" x14ac:dyDescent="0.2">
      <c r="AO7397" s="7"/>
    </row>
    <row r="7398" spans="41:41" ht="12.75" x14ac:dyDescent="0.2">
      <c r="AO7398" s="7"/>
    </row>
    <row r="7399" spans="41:41" ht="12.75" x14ac:dyDescent="0.2">
      <c r="AO7399" s="7"/>
    </row>
    <row r="7400" spans="41:41" ht="12.75" x14ac:dyDescent="0.2">
      <c r="AO7400" s="7"/>
    </row>
    <row r="7401" spans="41:41" ht="12.75" x14ac:dyDescent="0.2">
      <c r="AO7401" s="7"/>
    </row>
    <row r="7402" spans="41:41" ht="12.75" x14ac:dyDescent="0.2">
      <c r="AO7402" s="7"/>
    </row>
    <row r="7403" spans="41:41" ht="12.75" x14ac:dyDescent="0.2">
      <c r="AO7403" s="7"/>
    </row>
    <row r="7404" spans="41:41" ht="12.75" x14ac:dyDescent="0.2">
      <c r="AO7404" s="7"/>
    </row>
    <row r="7405" spans="41:41" ht="12.75" x14ac:dyDescent="0.2">
      <c r="AO7405" s="7"/>
    </row>
    <row r="7406" spans="41:41" ht="12.75" x14ac:dyDescent="0.2">
      <c r="AO7406" s="7"/>
    </row>
    <row r="7407" spans="41:41" ht="12.75" x14ac:dyDescent="0.2">
      <c r="AO7407" s="7"/>
    </row>
    <row r="7408" spans="41:41" ht="12.75" x14ac:dyDescent="0.2">
      <c r="AO7408" s="7"/>
    </row>
    <row r="7409" spans="41:41" ht="12.75" x14ac:dyDescent="0.2">
      <c r="AO7409" s="7"/>
    </row>
    <row r="7410" spans="41:41" ht="12.75" x14ac:dyDescent="0.2">
      <c r="AO7410" s="7"/>
    </row>
    <row r="7411" spans="41:41" ht="12.75" x14ac:dyDescent="0.2">
      <c r="AO7411" s="7"/>
    </row>
    <row r="7412" spans="41:41" ht="12.75" x14ac:dyDescent="0.2">
      <c r="AO7412" s="7"/>
    </row>
    <row r="7413" spans="41:41" ht="12.75" x14ac:dyDescent="0.2">
      <c r="AO7413" s="7"/>
    </row>
    <row r="7414" spans="41:41" ht="12.75" x14ac:dyDescent="0.2">
      <c r="AO7414" s="7"/>
    </row>
    <row r="7415" spans="41:41" ht="12.75" x14ac:dyDescent="0.2">
      <c r="AO7415" s="7"/>
    </row>
    <row r="7416" spans="41:41" ht="12.75" x14ac:dyDescent="0.2">
      <c r="AO7416" s="7"/>
    </row>
    <row r="7417" spans="41:41" ht="12.75" x14ac:dyDescent="0.2">
      <c r="AO7417" s="7"/>
    </row>
    <row r="7418" spans="41:41" ht="12.75" x14ac:dyDescent="0.2">
      <c r="AO7418" s="7"/>
    </row>
    <row r="7419" spans="41:41" ht="12.75" x14ac:dyDescent="0.2">
      <c r="AO7419" s="7"/>
    </row>
    <row r="7420" spans="41:41" ht="12.75" x14ac:dyDescent="0.2">
      <c r="AO7420" s="7"/>
    </row>
    <row r="7421" spans="41:41" ht="12.75" x14ac:dyDescent="0.2">
      <c r="AO7421" s="7"/>
    </row>
    <row r="7422" spans="41:41" ht="12.75" x14ac:dyDescent="0.2">
      <c r="AO7422" s="7"/>
    </row>
    <row r="7423" spans="41:41" ht="12.75" x14ac:dyDescent="0.2">
      <c r="AO7423" s="7"/>
    </row>
    <row r="7424" spans="41:41" ht="12.75" x14ac:dyDescent="0.2">
      <c r="AO7424" s="7"/>
    </row>
    <row r="7425" spans="41:41" ht="12.75" x14ac:dyDescent="0.2">
      <c r="AO7425" s="7"/>
    </row>
    <row r="7426" spans="41:41" ht="12.75" x14ac:dyDescent="0.2">
      <c r="AO7426" s="7"/>
    </row>
    <row r="7427" spans="41:41" ht="12.75" x14ac:dyDescent="0.2">
      <c r="AO7427" s="7"/>
    </row>
    <row r="7428" spans="41:41" ht="12.75" x14ac:dyDescent="0.2">
      <c r="AO7428" s="7"/>
    </row>
    <row r="7429" spans="41:41" ht="12.75" x14ac:dyDescent="0.2">
      <c r="AO7429" s="7"/>
    </row>
    <row r="7430" spans="41:41" ht="12.75" x14ac:dyDescent="0.2">
      <c r="AO7430" s="7"/>
    </row>
    <row r="7431" spans="41:41" ht="12.75" x14ac:dyDescent="0.2">
      <c r="AO7431" s="7"/>
    </row>
    <row r="7432" spans="41:41" ht="12.75" x14ac:dyDescent="0.2">
      <c r="AO7432" s="7"/>
    </row>
    <row r="7433" spans="41:41" ht="12.75" x14ac:dyDescent="0.2">
      <c r="AO7433" s="7"/>
    </row>
    <row r="7434" spans="41:41" ht="12.75" x14ac:dyDescent="0.2">
      <c r="AO7434" s="7"/>
    </row>
    <row r="7435" spans="41:41" ht="12.75" x14ac:dyDescent="0.2">
      <c r="AO7435" s="7"/>
    </row>
    <row r="7436" spans="41:41" ht="12.75" x14ac:dyDescent="0.2">
      <c r="AO7436" s="7"/>
    </row>
    <row r="7437" spans="41:41" ht="12.75" x14ac:dyDescent="0.2">
      <c r="AO7437" s="7"/>
    </row>
    <row r="7438" spans="41:41" ht="12.75" x14ac:dyDescent="0.2">
      <c r="AO7438" s="7"/>
    </row>
    <row r="7439" spans="41:41" ht="12.75" x14ac:dyDescent="0.2">
      <c r="AO7439" s="7"/>
    </row>
    <row r="7440" spans="41:41" ht="12.75" x14ac:dyDescent="0.2">
      <c r="AO7440" s="7"/>
    </row>
    <row r="7441" spans="41:41" ht="12.75" x14ac:dyDescent="0.2">
      <c r="AO7441" s="7"/>
    </row>
    <row r="7442" spans="41:41" ht="12.75" x14ac:dyDescent="0.2">
      <c r="AO7442" s="7"/>
    </row>
    <row r="7443" spans="41:41" ht="12.75" x14ac:dyDescent="0.2">
      <c r="AO7443" s="7"/>
    </row>
    <row r="7444" spans="41:41" ht="12.75" x14ac:dyDescent="0.2">
      <c r="AO7444" s="7"/>
    </row>
    <row r="7445" spans="41:41" ht="12.75" x14ac:dyDescent="0.2">
      <c r="AO7445" s="7"/>
    </row>
    <row r="7446" spans="41:41" ht="12.75" x14ac:dyDescent="0.2">
      <c r="AO7446" s="7"/>
    </row>
    <row r="7447" spans="41:41" ht="12.75" x14ac:dyDescent="0.2">
      <c r="AO7447" s="7"/>
    </row>
    <row r="7448" spans="41:41" ht="12.75" x14ac:dyDescent="0.2">
      <c r="AO7448" s="7"/>
    </row>
    <row r="7449" spans="41:41" ht="12.75" x14ac:dyDescent="0.2">
      <c r="AO7449" s="7"/>
    </row>
    <row r="7450" spans="41:41" ht="12.75" x14ac:dyDescent="0.2">
      <c r="AO7450" s="7"/>
    </row>
    <row r="7451" spans="41:41" ht="12.75" x14ac:dyDescent="0.2">
      <c r="AO7451" s="7"/>
    </row>
    <row r="7452" spans="41:41" ht="12.75" x14ac:dyDescent="0.2">
      <c r="AO7452" s="7"/>
    </row>
    <row r="7453" spans="41:41" ht="12.75" x14ac:dyDescent="0.2">
      <c r="AO7453" s="7"/>
    </row>
    <row r="7454" spans="41:41" ht="12.75" x14ac:dyDescent="0.2">
      <c r="AO7454" s="7"/>
    </row>
    <row r="7455" spans="41:41" ht="12.75" x14ac:dyDescent="0.2">
      <c r="AO7455" s="7"/>
    </row>
    <row r="7456" spans="41:41" ht="12.75" x14ac:dyDescent="0.2">
      <c r="AO7456" s="7"/>
    </row>
    <row r="7457" spans="41:41" ht="12.75" x14ac:dyDescent="0.2">
      <c r="AO7457" s="7"/>
    </row>
    <row r="7458" spans="41:41" ht="12.75" x14ac:dyDescent="0.2">
      <c r="AO7458" s="7"/>
    </row>
    <row r="7459" spans="41:41" ht="12.75" x14ac:dyDescent="0.2">
      <c r="AO7459" s="7"/>
    </row>
    <row r="7460" spans="41:41" ht="12.75" x14ac:dyDescent="0.2">
      <c r="AO7460" s="7"/>
    </row>
    <row r="7461" spans="41:41" ht="12.75" x14ac:dyDescent="0.2">
      <c r="AO7461" s="7"/>
    </row>
    <row r="7462" spans="41:41" ht="12.75" x14ac:dyDescent="0.2">
      <c r="AO7462" s="7"/>
    </row>
    <row r="7463" spans="41:41" ht="12.75" x14ac:dyDescent="0.2">
      <c r="AO7463" s="7"/>
    </row>
    <row r="7464" spans="41:41" ht="12.75" x14ac:dyDescent="0.2">
      <c r="AO7464" s="7"/>
    </row>
    <row r="7465" spans="41:41" ht="12.75" x14ac:dyDescent="0.2">
      <c r="AO7465" s="7"/>
    </row>
    <row r="7466" spans="41:41" ht="12.75" x14ac:dyDescent="0.2">
      <c r="AO7466" s="7"/>
    </row>
    <row r="7467" spans="41:41" ht="12.75" x14ac:dyDescent="0.2">
      <c r="AO7467" s="7"/>
    </row>
    <row r="7468" spans="41:41" ht="12.75" x14ac:dyDescent="0.2">
      <c r="AO7468" s="7"/>
    </row>
    <row r="7469" spans="41:41" ht="12.75" x14ac:dyDescent="0.2">
      <c r="AO7469" s="7"/>
    </row>
    <row r="7470" spans="41:41" ht="12.75" x14ac:dyDescent="0.2">
      <c r="AO7470" s="7"/>
    </row>
    <row r="7471" spans="41:41" ht="12.75" x14ac:dyDescent="0.2">
      <c r="AO7471" s="7"/>
    </row>
    <row r="7472" spans="41:41" ht="12.75" x14ac:dyDescent="0.2">
      <c r="AO7472" s="7"/>
    </row>
    <row r="7473" spans="41:41" ht="12.75" x14ac:dyDescent="0.2">
      <c r="AO7473" s="7"/>
    </row>
    <row r="7474" spans="41:41" ht="12.75" x14ac:dyDescent="0.2">
      <c r="AO7474" s="7"/>
    </row>
    <row r="7475" spans="41:41" ht="12.75" x14ac:dyDescent="0.2">
      <c r="AO7475" s="7"/>
    </row>
    <row r="7476" spans="41:41" ht="12.75" x14ac:dyDescent="0.2">
      <c r="AO7476" s="7"/>
    </row>
    <row r="7477" spans="41:41" ht="12.75" x14ac:dyDescent="0.2">
      <c r="AO7477" s="7"/>
    </row>
    <row r="7478" spans="41:41" ht="12.75" x14ac:dyDescent="0.2">
      <c r="AO7478" s="7"/>
    </row>
    <row r="7479" spans="41:41" ht="12.75" x14ac:dyDescent="0.2">
      <c r="AO7479" s="7"/>
    </row>
    <row r="7480" spans="41:41" ht="12.75" x14ac:dyDescent="0.2">
      <c r="AO7480" s="7"/>
    </row>
    <row r="7481" spans="41:41" ht="12.75" x14ac:dyDescent="0.2">
      <c r="AO7481" s="7"/>
    </row>
    <row r="7482" spans="41:41" ht="12.75" x14ac:dyDescent="0.2">
      <c r="AO7482" s="7"/>
    </row>
    <row r="7483" spans="41:41" ht="12.75" x14ac:dyDescent="0.2">
      <c r="AO7483" s="7"/>
    </row>
    <row r="7484" spans="41:41" ht="12.75" x14ac:dyDescent="0.2">
      <c r="AO7484" s="7"/>
    </row>
    <row r="7485" spans="41:41" ht="12.75" x14ac:dyDescent="0.2">
      <c r="AO7485" s="7"/>
    </row>
    <row r="7486" spans="41:41" ht="12.75" x14ac:dyDescent="0.2">
      <c r="AO7486" s="7"/>
    </row>
    <row r="7487" spans="41:41" ht="12.75" x14ac:dyDescent="0.2">
      <c r="AO7487" s="7"/>
    </row>
    <row r="7488" spans="41:41" ht="12.75" x14ac:dyDescent="0.2">
      <c r="AO7488" s="7"/>
    </row>
    <row r="7489" spans="41:41" ht="12.75" x14ac:dyDescent="0.2">
      <c r="AO7489" s="7"/>
    </row>
    <row r="7490" spans="41:41" ht="12.75" x14ac:dyDescent="0.2">
      <c r="AO7490" s="7"/>
    </row>
    <row r="7491" spans="41:41" ht="12.75" x14ac:dyDescent="0.2">
      <c r="AO7491" s="7"/>
    </row>
    <row r="7492" spans="41:41" ht="12.75" x14ac:dyDescent="0.2">
      <c r="AO7492" s="7"/>
    </row>
    <row r="7493" spans="41:41" ht="12.75" x14ac:dyDescent="0.2">
      <c r="AO7493" s="7"/>
    </row>
    <row r="7494" spans="41:41" ht="12.75" x14ac:dyDescent="0.2">
      <c r="AO7494" s="7"/>
    </row>
    <row r="7495" spans="41:41" ht="12.75" x14ac:dyDescent="0.2">
      <c r="AO7495" s="7"/>
    </row>
    <row r="7496" spans="41:41" ht="12.75" x14ac:dyDescent="0.2">
      <c r="AO7496" s="7"/>
    </row>
    <row r="7497" spans="41:41" ht="12.75" x14ac:dyDescent="0.2">
      <c r="AO7497" s="7"/>
    </row>
    <row r="7498" spans="41:41" ht="12.75" x14ac:dyDescent="0.2">
      <c r="AO7498" s="7"/>
    </row>
    <row r="7499" spans="41:41" ht="12.75" x14ac:dyDescent="0.2">
      <c r="AO7499" s="7"/>
    </row>
    <row r="7500" spans="41:41" ht="12.75" x14ac:dyDescent="0.2">
      <c r="AO7500" s="7"/>
    </row>
    <row r="7501" spans="41:41" ht="12.75" x14ac:dyDescent="0.2">
      <c r="AO7501" s="7"/>
    </row>
    <row r="7502" spans="41:41" ht="12.75" x14ac:dyDescent="0.2">
      <c r="AO7502" s="7"/>
    </row>
    <row r="7503" spans="41:41" ht="12.75" x14ac:dyDescent="0.2">
      <c r="AO7503" s="7"/>
    </row>
    <row r="7504" spans="41:41" ht="12.75" x14ac:dyDescent="0.2">
      <c r="AO7504" s="7"/>
    </row>
    <row r="7505" spans="41:41" ht="12.75" x14ac:dyDescent="0.2">
      <c r="AO7505" s="7"/>
    </row>
    <row r="7506" spans="41:41" ht="12.75" x14ac:dyDescent="0.2">
      <c r="AO7506" s="7"/>
    </row>
    <row r="7507" spans="41:41" ht="12.75" x14ac:dyDescent="0.2">
      <c r="AO7507" s="7"/>
    </row>
    <row r="7508" spans="41:41" ht="12.75" x14ac:dyDescent="0.2">
      <c r="AO7508" s="7"/>
    </row>
    <row r="7509" spans="41:41" ht="12.75" x14ac:dyDescent="0.2">
      <c r="AO7509" s="7"/>
    </row>
    <row r="7510" spans="41:41" ht="12.75" x14ac:dyDescent="0.2">
      <c r="AO7510" s="7"/>
    </row>
    <row r="7511" spans="41:41" ht="12.75" x14ac:dyDescent="0.2">
      <c r="AO7511" s="7"/>
    </row>
    <row r="7512" spans="41:41" ht="12.75" x14ac:dyDescent="0.2">
      <c r="AO7512" s="7"/>
    </row>
    <row r="7513" spans="41:41" ht="12.75" x14ac:dyDescent="0.2">
      <c r="AO7513" s="7"/>
    </row>
    <row r="7514" spans="41:41" ht="12.75" x14ac:dyDescent="0.2">
      <c r="AO7514" s="7"/>
    </row>
    <row r="7515" spans="41:41" ht="12.75" x14ac:dyDescent="0.2">
      <c r="AO7515" s="7"/>
    </row>
    <row r="7516" spans="41:41" ht="12.75" x14ac:dyDescent="0.2">
      <c r="AO7516" s="7"/>
    </row>
    <row r="7517" spans="41:41" ht="12.75" x14ac:dyDescent="0.2">
      <c r="AO7517" s="7"/>
    </row>
    <row r="7518" spans="41:41" ht="12.75" x14ac:dyDescent="0.2">
      <c r="AO7518" s="7"/>
    </row>
    <row r="7519" spans="41:41" ht="12.75" x14ac:dyDescent="0.2">
      <c r="AO7519" s="7"/>
    </row>
    <row r="7520" spans="41:41" ht="12.75" x14ac:dyDescent="0.2">
      <c r="AO7520" s="7"/>
    </row>
    <row r="7521" spans="41:41" ht="12.75" x14ac:dyDescent="0.2">
      <c r="AO7521" s="7"/>
    </row>
    <row r="7522" spans="41:41" ht="12.75" x14ac:dyDescent="0.2">
      <c r="AO7522" s="7"/>
    </row>
    <row r="7523" spans="41:41" ht="12.75" x14ac:dyDescent="0.2">
      <c r="AO7523" s="7"/>
    </row>
    <row r="7524" spans="41:41" ht="12.75" x14ac:dyDescent="0.2">
      <c r="AO7524" s="7"/>
    </row>
    <row r="7525" spans="41:41" ht="12.75" x14ac:dyDescent="0.2">
      <c r="AO7525" s="7"/>
    </row>
    <row r="7526" spans="41:41" ht="12.75" x14ac:dyDescent="0.2">
      <c r="AO7526" s="7"/>
    </row>
    <row r="7527" spans="41:41" ht="12.75" x14ac:dyDescent="0.2">
      <c r="AO7527" s="7"/>
    </row>
    <row r="7528" spans="41:41" ht="12.75" x14ac:dyDescent="0.2">
      <c r="AO7528" s="7"/>
    </row>
    <row r="7529" spans="41:41" ht="12.75" x14ac:dyDescent="0.2">
      <c r="AO7529" s="7"/>
    </row>
    <row r="7530" spans="41:41" ht="12.75" x14ac:dyDescent="0.2">
      <c r="AO7530" s="7"/>
    </row>
    <row r="7531" spans="41:41" ht="12.75" x14ac:dyDescent="0.2">
      <c r="AO7531" s="7"/>
    </row>
    <row r="7532" spans="41:41" ht="12.75" x14ac:dyDescent="0.2">
      <c r="AO7532" s="7"/>
    </row>
    <row r="7533" spans="41:41" ht="12.75" x14ac:dyDescent="0.2">
      <c r="AO7533" s="7"/>
    </row>
    <row r="7534" spans="41:41" ht="12.75" x14ac:dyDescent="0.2">
      <c r="AO7534" s="7"/>
    </row>
    <row r="7535" spans="41:41" ht="12.75" x14ac:dyDescent="0.2">
      <c r="AO7535" s="7"/>
    </row>
    <row r="7536" spans="41:41" ht="12.75" x14ac:dyDescent="0.2">
      <c r="AO7536" s="7"/>
    </row>
    <row r="7537" spans="41:41" ht="12.75" x14ac:dyDescent="0.2">
      <c r="AO7537" s="7"/>
    </row>
    <row r="7538" spans="41:41" ht="12.75" x14ac:dyDescent="0.2">
      <c r="AO7538" s="7"/>
    </row>
    <row r="7539" spans="41:41" ht="12.75" x14ac:dyDescent="0.2">
      <c r="AO7539" s="7"/>
    </row>
    <row r="7540" spans="41:41" ht="12.75" x14ac:dyDescent="0.2">
      <c r="AO7540" s="7"/>
    </row>
    <row r="7541" spans="41:41" ht="12.75" x14ac:dyDescent="0.2">
      <c r="AO7541" s="7"/>
    </row>
    <row r="7542" spans="41:41" ht="12.75" x14ac:dyDescent="0.2">
      <c r="AO7542" s="7"/>
    </row>
    <row r="7543" spans="41:41" ht="12.75" x14ac:dyDescent="0.2">
      <c r="AO7543" s="7"/>
    </row>
    <row r="7544" spans="41:41" ht="12.75" x14ac:dyDescent="0.2">
      <c r="AO7544" s="7"/>
    </row>
    <row r="7545" spans="41:41" ht="12.75" x14ac:dyDescent="0.2">
      <c r="AO7545" s="7"/>
    </row>
    <row r="7546" spans="41:41" ht="12.75" x14ac:dyDescent="0.2">
      <c r="AO7546" s="7"/>
    </row>
    <row r="7547" spans="41:41" ht="12.75" x14ac:dyDescent="0.2">
      <c r="AO7547" s="7"/>
    </row>
    <row r="7548" spans="41:41" ht="12.75" x14ac:dyDescent="0.2">
      <c r="AO7548" s="7"/>
    </row>
    <row r="7549" spans="41:41" ht="12.75" x14ac:dyDescent="0.2">
      <c r="AO7549" s="7"/>
    </row>
    <row r="7550" spans="41:41" ht="12.75" x14ac:dyDescent="0.2">
      <c r="AO7550" s="7"/>
    </row>
    <row r="7551" spans="41:41" ht="12.75" x14ac:dyDescent="0.2">
      <c r="AO7551" s="7"/>
    </row>
    <row r="7552" spans="41:41" ht="12.75" x14ac:dyDescent="0.2">
      <c r="AO7552" s="7"/>
    </row>
    <row r="7553" spans="41:41" ht="12.75" x14ac:dyDescent="0.2">
      <c r="AO7553" s="7"/>
    </row>
    <row r="7554" spans="41:41" ht="12.75" x14ac:dyDescent="0.2">
      <c r="AO7554" s="7"/>
    </row>
    <row r="7555" spans="41:41" ht="12.75" x14ac:dyDescent="0.2">
      <c r="AO7555" s="7"/>
    </row>
    <row r="7556" spans="41:41" ht="12.75" x14ac:dyDescent="0.2">
      <c r="AO7556" s="7"/>
    </row>
    <row r="7557" spans="41:41" ht="12.75" x14ac:dyDescent="0.2">
      <c r="AO7557" s="7"/>
    </row>
    <row r="7558" spans="41:41" ht="12.75" x14ac:dyDescent="0.2">
      <c r="AO7558" s="7"/>
    </row>
    <row r="7559" spans="41:41" ht="12.75" x14ac:dyDescent="0.2">
      <c r="AO7559" s="7"/>
    </row>
    <row r="7560" spans="41:41" ht="12.75" x14ac:dyDescent="0.2">
      <c r="AO7560" s="7"/>
    </row>
    <row r="7561" spans="41:41" ht="12.75" x14ac:dyDescent="0.2">
      <c r="AO7561" s="7"/>
    </row>
    <row r="7562" spans="41:41" ht="12.75" x14ac:dyDescent="0.2">
      <c r="AO7562" s="7"/>
    </row>
    <row r="7563" spans="41:41" ht="12.75" x14ac:dyDescent="0.2">
      <c r="AO7563" s="7"/>
    </row>
    <row r="7564" spans="41:41" ht="12.75" x14ac:dyDescent="0.2">
      <c r="AO7564" s="7"/>
    </row>
    <row r="7565" spans="41:41" ht="12.75" x14ac:dyDescent="0.2">
      <c r="AO7565" s="7"/>
    </row>
    <row r="7566" spans="41:41" ht="12.75" x14ac:dyDescent="0.2">
      <c r="AO7566" s="7"/>
    </row>
    <row r="7567" spans="41:41" ht="12.75" x14ac:dyDescent="0.2">
      <c r="AO7567" s="7"/>
    </row>
    <row r="7568" spans="41:41" ht="12.75" x14ac:dyDescent="0.2">
      <c r="AO7568" s="7"/>
    </row>
    <row r="7569" spans="41:41" ht="12.75" x14ac:dyDescent="0.2">
      <c r="AO7569" s="7"/>
    </row>
    <row r="7570" spans="41:41" ht="12.75" x14ac:dyDescent="0.2">
      <c r="AO7570" s="7"/>
    </row>
    <row r="7571" spans="41:41" ht="12.75" x14ac:dyDescent="0.2">
      <c r="AO7571" s="7"/>
    </row>
    <row r="7572" spans="41:41" ht="12.75" x14ac:dyDescent="0.2">
      <c r="AO7572" s="7"/>
    </row>
    <row r="7573" spans="41:41" ht="12.75" x14ac:dyDescent="0.2">
      <c r="AO7573" s="7"/>
    </row>
    <row r="7574" spans="41:41" ht="12.75" x14ac:dyDescent="0.2">
      <c r="AO7574" s="7"/>
    </row>
    <row r="7575" spans="41:41" ht="12.75" x14ac:dyDescent="0.2">
      <c r="AO7575" s="7"/>
    </row>
    <row r="7576" spans="41:41" ht="12.75" x14ac:dyDescent="0.2">
      <c r="AO7576" s="7"/>
    </row>
    <row r="7577" spans="41:41" ht="12.75" x14ac:dyDescent="0.2">
      <c r="AO7577" s="7"/>
    </row>
    <row r="7578" spans="41:41" ht="12.75" x14ac:dyDescent="0.2">
      <c r="AO7578" s="7"/>
    </row>
    <row r="7579" spans="41:41" ht="12.75" x14ac:dyDescent="0.2">
      <c r="AO7579" s="7"/>
    </row>
    <row r="7580" spans="41:41" ht="12.75" x14ac:dyDescent="0.2">
      <c r="AO7580" s="7"/>
    </row>
    <row r="7581" spans="41:41" ht="12.75" x14ac:dyDescent="0.2">
      <c r="AO7581" s="7"/>
    </row>
    <row r="7582" spans="41:41" ht="12.75" x14ac:dyDescent="0.2">
      <c r="AO7582" s="7"/>
    </row>
    <row r="7583" spans="41:41" ht="12.75" x14ac:dyDescent="0.2">
      <c r="AO7583" s="7"/>
    </row>
    <row r="7584" spans="41:41" ht="12.75" x14ac:dyDescent="0.2">
      <c r="AO7584" s="7"/>
    </row>
    <row r="7585" spans="41:41" ht="12.75" x14ac:dyDescent="0.2">
      <c r="AO7585" s="7"/>
    </row>
    <row r="7586" spans="41:41" ht="12.75" x14ac:dyDescent="0.2">
      <c r="AO7586" s="7"/>
    </row>
    <row r="7587" spans="41:41" ht="12.75" x14ac:dyDescent="0.2">
      <c r="AO7587" s="7"/>
    </row>
    <row r="7588" spans="41:41" ht="12.75" x14ac:dyDescent="0.2">
      <c r="AO7588" s="7"/>
    </row>
    <row r="7589" spans="41:41" ht="12.75" x14ac:dyDescent="0.2">
      <c r="AO7589" s="7"/>
    </row>
    <row r="7590" spans="41:41" ht="12.75" x14ac:dyDescent="0.2">
      <c r="AO7590" s="7"/>
    </row>
    <row r="7591" spans="41:41" ht="12.75" x14ac:dyDescent="0.2">
      <c r="AO7591" s="7"/>
    </row>
    <row r="7592" spans="41:41" ht="12.75" x14ac:dyDescent="0.2">
      <c r="AO7592" s="7"/>
    </row>
    <row r="7593" spans="41:41" ht="12.75" x14ac:dyDescent="0.2">
      <c r="AO7593" s="7"/>
    </row>
    <row r="7594" spans="41:41" ht="12.75" x14ac:dyDescent="0.2">
      <c r="AO7594" s="7"/>
    </row>
    <row r="7595" spans="41:41" ht="12.75" x14ac:dyDescent="0.2">
      <c r="AO7595" s="7"/>
    </row>
    <row r="7596" spans="41:41" ht="12.75" x14ac:dyDescent="0.2">
      <c r="AO7596" s="7"/>
    </row>
    <row r="7597" spans="41:41" ht="12.75" x14ac:dyDescent="0.2">
      <c r="AO7597" s="7"/>
    </row>
    <row r="7598" spans="41:41" ht="12.75" x14ac:dyDescent="0.2">
      <c r="AO7598" s="7"/>
    </row>
    <row r="7599" spans="41:41" ht="12.75" x14ac:dyDescent="0.2">
      <c r="AO7599" s="7"/>
    </row>
    <row r="7600" spans="41:41" ht="12.75" x14ac:dyDescent="0.2">
      <c r="AO7600" s="7"/>
    </row>
    <row r="7601" spans="41:41" ht="12.75" x14ac:dyDescent="0.2">
      <c r="AO7601" s="7"/>
    </row>
    <row r="7602" spans="41:41" ht="12.75" x14ac:dyDescent="0.2">
      <c r="AO7602" s="7"/>
    </row>
    <row r="7603" spans="41:41" ht="12.75" x14ac:dyDescent="0.2">
      <c r="AO7603" s="7"/>
    </row>
    <row r="7604" spans="41:41" ht="12.75" x14ac:dyDescent="0.2">
      <c r="AO7604" s="7"/>
    </row>
    <row r="7605" spans="41:41" ht="12.75" x14ac:dyDescent="0.2">
      <c r="AO7605" s="7"/>
    </row>
    <row r="7606" spans="41:41" ht="12.75" x14ac:dyDescent="0.2">
      <c r="AO7606" s="7"/>
    </row>
    <row r="7607" spans="41:41" ht="12.75" x14ac:dyDescent="0.2">
      <c r="AO7607" s="7"/>
    </row>
    <row r="7608" spans="41:41" ht="12.75" x14ac:dyDescent="0.2">
      <c r="AO7608" s="7"/>
    </row>
    <row r="7609" spans="41:41" ht="12.75" x14ac:dyDescent="0.2">
      <c r="AO7609" s="7"/>
    </row>
    <row r="7610" spans="41:41" ht="12.75" x14ac:dyDescent="0.2">
      <c r="AO7610" s="7"/>
    </row>
    <row r="7611" spans="41:41" ht="12.75" x14ac:dyDescent="0.2">
      <c r="AO7611" s="7"/>
    </row>
    <row r="7612" spans="41:41" ht="12.75" x14ac:dyDescent="0.2">
      <c r="AO7612" s="7"/>
    </row>
    <row r="7613" spans="41:41" ht="12.75" x14ac:dyDescent="0.2">
      <c r="AO7613" s="7"/>
    </row>
    <row r="7614" spans="41:41" ht="12.75" x14ac:dyDescent="0.2">
      <c r="AO7614" s="7"/>
    </row>
    <row r="7615" spans="41:41" ht="12.75" x14ac:dyDescent="0.2">
      <c r="AO7615" s="7"/>
    </row>
    <row r="7616" spans="41:41" ht="12.75" x14ac:dyDescent="0.2">
      <c r="AO7616" s="7"/>
    </row>
    <row r="7617" spans="41:41" ht="12.75" x14ac:dyDescent="0.2">
      <c r="AO7617" s="7"/>
    </row>
    <row r="7618" spans="41:41" ht="12.75" x14ac:dyDescent="0.2">
      <c r="AO7618" s="7"/>
    </row>
    <row r="7619" spans="41:41" ht="12.75" x14ac:dyDescent="0.2">
      <c r="AO7619" s="7"/>
    </row>
    <row r="7620" spans="41:41" ht="12.75" x14ac:dyDescent="0.2">
      <c r="AO7620" s="7"/>
    </row>
    <row r="7621" spans="41:41" ht="12.75" x14ac:dyDescent="0.2">
      <c r="AO7621" s="7"/>
    </row>
    <row r="7622" spans="41:41" ht="12.75" x14ac:dyDescent="0.2">
      <c r="AO7622" s="7"/>
    </row>
    <row r="7623" spans="41:41" ht="12.75" x14ac:dyDescent="0.2">
      <c r="AO7623" s="7"/>
    </row>
    <row r="7624" spans="41:41" ht="12.75" x14ac:dyDescent="0.2">
      <c r="AO7624" s="7"/>
    </row>
    <row r="7625" spans="41:41" ht="12.75" x14ac:dyDescent="0.2">
      <c r="AO7625" s="7"/>
    </row>
    <row r="7626" spans="41:41" ht="12.75" x14ac:dyDescent="0.2">
      <c r="AO7626" s="7"/>
    </row>
    <row r="7627" spans="41:41" ht="12.75" x14ac:dyDescent="0.2">
      <c r="AO7627" s="7"/>
    </row>
    <row r="7628" spans="41:41" ht="12.75" x14ac:dyDescent="0.2">
      <c r="AO7628" s="7"/>
    </row>
    <row r="7629" spans="41:41" ht="12.75" x14ac:dyDescent="0.2">
      <c r="AO7629" s="7"/>
    </row>
    <row r="7630" spans="41:41" ht="12.75" x14ac:dyDescent="0.2">
      <c r="AO7630" s="7"/>
    </row>
    <row r="7631" spans="41:41" ht="12.75" x14ac:dyDescent="0.2">
      <c r="AO7631" s="7"/>
    </row>
    <row r="7632" spans="41:41" ht="12.75" x14ac:dyDescent="0.2">
      <c r="AO7632" s="7"/>
    </row>
    <row r="7633" spans="41:41" ht="12.75" x14ac:dyDescent="0.2">
      <c r="AO7633" s="7"/>
    </row>
    <row r="7634" spans="41:41" ht="12.75" x14ac:dyDescent="0.2">
      <c r="AO7634" s="7"/>
    </row>
    <row r="7635" spans="41:41" ht="12.75" x14ac:dyDescent="0.2">
      <c r="AO7635" s="7"/>
    </row>
    <row r="7636" spans="41:41" ht="12.75" x14ac:dyDescent="0.2">
      <c r="AO7636" s="7"/>
    </row>
    <row r="7637" spans="41:41" ht="12.75" x14ac:dyDescent="0.2">
      <c r="AO7637" s="7"/>
    </row>
    <row r="7638" spans="41:41" ht="12.75" x14ac:dyDescent="0.2">
      <c r="AO7638" s="7"/>
    </row>
    <row r="7639" spans="41:41" ht="12.75" x14ac:dyDescent="0.2">
      <c r="AO7639" s="7"/>
    </row>
    <row r="7640" spans="41:41" ht="12.75" x14ac:dyDescent="0.2">
      <c r="AO7640" s="7"/>
    </row>
    <row r="7641" spans="41:41" ht="12.75" x14ac:dyDescent="0.2">
      <c r="AO7641" s="7"/>
    </row>
    <row r="7642" spans="41:41" ht="12.75" x14ac:dyDescent="0.2">
      <c r="AO7642" s="7"/>
    </row>
    <row r="7643" spans="41:41" ht="12.75" x14ac:dyDescent="0.2">
      <c r="AO7643" s="7"/>
    </row>
    <row r="7644" spans="41:41" ht="12.75" x14ac:dyDescent="0.2">
      <c r="AO7644" s="7"/>
    </row>
    <row r="7645" spans="41:41" ht="12.75" x14ac:dyDescent="0.2">
      <c r="AO7645" s="7"/>
    </row>
    <row r="7646" spans="41:41" ht="12.75" x14ac:dyDescent="0.2">
      <c r="AO7646" s="7"/>
    </row>
    <row r="7647" spans="41:41" ht="12.75" x14ac:dyDescent="0.2">
      <c r="AO7647" s="7"/>
    </row>
    <row r="7648" spans="41:41" ht="12.75" x14ac:dyDescent="0.2">
      <c r="AO7648" s="7"/>
    </row>
    <row r="7649" spans="41:41" ht="12.75" x14ac:dyDescent="0.2">
      <c r="AO7649" s="7"/>
    </row>
    <row r="7650" spans="41:41" ht="12.75" x14ac:dyDescent="0.2">
      <c r="AO7650" s="7"/>
    </row>
    <row r="7651" spans="41:41" ht="12.75" x14ac:dyDescent="0.2">
      <c r="AO7651" s="7"/>
    </row>
    <row r="7652" spans="41:41" ht="12.75" x14ac:dyDescent="0.2">
      <c r="AO7652" s="7"/>
    </row>
    <row r="7653" spans="41:41" ht="12.75" x14ac:dyDescent="0.2">
      <c r="AO7653" s="7"/>
    </row>
    <row r="7654" spans="41:41" ht="12.75" x14ac:dyDescent="0.2">
      <c r="AO7654" s="7"/>
    </row>
    <row r="7655" spans="41:41" ht="12.75" x14ac:dyDescent="0.2">
      <c r="AO7655" s="7"/>
    </row>
    <row r="7656" spans="41:41" ht="12.75" x14ac:dyDescent="0.2">
      <c r="AO7656" s="7"/>
    </row>
    <row r="7657" spans="41:41" ht="12.75" x14ac:dyDescent="0.2">
      <c r="AO7657" s="7"/>
    </row>
    <row r="7658" spans="41:41" ht="12.75" x14ac:dyDescent="0.2">
      <c r="AO7658" s="7"/>
    </row>
    <row r="7659" spans="41:41" ht="12.75" x14ac:dyDescent="0.2">
      <c r="AO7659" s="7"/>
    </row>
    <row r="7660" spans="41:41" ht="12.75" x14ac:dyDescent="0.2">
      <c r="AO7660" s="7"/>
    </row>
    <row r="7661" spans="41:41" ht="12.75" x14ac:dyDescent="0.2">
      <c r="AO7661" s="7"/>
    </row>
    <row r="7662" spans="41:41" ht="12.75" x14ac:dyDescent="0.2">
      <c r="AO7662" s="7"/>
    </row>
    <row r="7663" spans="41:41" ht="12.75" x14ac:dyDescent="0.2">
      <c r="AO7663" s="7"/>
    </row>
    <row r="7664" spans="41:41" ht="12.75" x14ac:dyDescent="0.2">
      <c r="AO7664" s="7"/>
    </row>
    <row r="7665" spans="41:41" ht="12.75" x14ac:dyDescent="0.2">
      <c r="AO7665" s="7"/>
    </row>
    <row r="7666" spans="41:41" ht="12.75" x14ac:dyDescent="0.2">
      <c r="AO7666" s="7"/>
    </row>
    <row r="7667" spans="41:41" ht="12.75" x14ac:dyDescent="0.2">
      <c r="AO7667" s="7"/>
    </row>
    <row r="7668" spans="41:41" ht="12.75" x14ac:dyDescent="0.2">
      <c r="AO7668" s="7"/>
    </row>
    <row r="7669" spans="41:41" ht="12.75" x14ac:dyDescent="0.2">
      <c r="AO7669" s="7"/>
    </row>
    <row r="7670" spans="41:41" ht="12.75" x14ac:dyDescent="0.2">
      <c r="AO7670" s="7"/>
    </row>
    <row r="7671" spans="41:41" ht="12.75" x14ac:dyDescent="0.2">
      <c r="AO7671" s="7"/>
    </row>
    <row r="7672" spans="41:41" ht="12.75" x14ac:dyDescent="0.2">
      <c r="AO7672" s="7"/>
    </row>
    <row r="7673" spans="41:41" ht="12.75" x14ac:dyDescent="0.2">
      <c r="AO7673" s="7"/>
    </row>
    <row r="7674" spans="41:41" ht="12.75" x14ac:dyDescent="0.2">
      <c r="AO7674" s="7"/>
    </row>
    <row r="7675" spans="41:41" ht="12.75" x14ac:dyDescent="0.2">
      <c r="AO7675" s="7"/>
    </row>
    <row r="7676" spans="41:41" ht="12.75" x14ac:dyDescent="0.2">
      <c r="AO7676" s="7"/>
    </row>
    <row r="7677" spans="41:41" ht="12.75" x14ac:dyDescent="0.2">
      <c r="AO7677" s="7"/>
    </row>
    <row r="7678" spans="41:41" ht="12.75" x14ac:dyDescent="0.2">
      <c r="AO7678" s="7"/>
    </row>
    <row r="7679" spans="41:41" ht="12.75" x14ac:dyDescent="0.2">
      <c r="AO7679" s="7"/>
    </row>
    <row r="7680" spans="41:41" ht="12.75" x14ac:dyDescent="0.2">
      <c r="AO7680" s="7"/>
    </row>
    <row r="7681" spans="41:41" ht="12.75" x14ac:dyDescent="0.2">
      <c r="AO7681" s="7"/>
    </row>
    <row r="7682" spans="41:41" ht="12.75" x14ac:dyDescent="0.2">
      <c r="AO7682" s="7"/>
    </row>
    <row r="7683" spans="41:41" ht="12.75" x14ac:dyDescent="0.2">
      <c r="AO7683" s="7"/>
    </row>
    <row r="7684" spans="41:41" ht="12.75" x14ac:dyDescent="0.2">
      <c r="AO7684" s="7"/>
    </row>
    <row r="7685" spans="41:41" ht="12.75" x14ac:dyDescent="0.2">
      <c r="AO7685" s="7"/>
    </row>
    <row r="7686" spans="41:41" ht="12.75" x14ac:dyDescent="0.2">
      <c r="AO7686" s="7"/>
    </row>
    <row r="7687" spans="41:41" ht="12.75" x14ac:dyDescent="0.2">
      <c r="AO7687" s="7"/>
    </row>
    <row r="7688" spans="41:41" ht="12.75" x14ac:dyDescent="0.2">
      <c r="AO7688" s="7"/>
    </row>
    <row r="7689" spans="41:41" ht="12.75" x14ac:dyDescent="0.2">
      <c r="AO7689" s="7"/>
    </row>
    <row r="7690" spans="41:41" ht="12.75" x14ac:dyDescent="0.2">
      <c r="AO7690" s="7"/>
    </row>
    <row r="7691" spans="41:41" ht="12.75" x14ac:dyDescent="0.2">
      <c r="AO7691" s="7"/>
    </row>
    <row r="7692" spans="41:41" ht="12.75" x14ac:dyDescent="0.2">
      <c r="AO7692" s="7"/>
    </row>
    <row r="7693" spans="41:41" ht="12.75" x14ac:dyDescent="0.2">
      <c r="AO7693" s="7"/>
    </row>
    <row r="7694" spans="41:41" ht="12.75" x14ac:dyDescent="0.2">
      <c r="AO7694" s="7"/>
    </row>
    <row r="7695" spans="41:41" ht="12.75" x14ac:dyDescent="0.2">
      <c r="AO7695" s="7"/>
    </row>
    <row r="7696" spans="41:41" ht="12.75" x14ac:dyDescent="0.2">
      <c r="AO7696" s="7"/>
    </row>
    <row r="7697" spans="41:41" ht="12.75" x14ac:dyDescent="0.2">
      <c r="AO7697" s="7"/>
    </row>
    <row r="7698" spans="41:41" ht="12.75" x14ac:dyDescent="0.2">
      <c r="AO7698" s="7"/>
    </row>
    <row r="7699" spans="41:41" ht="12.75" x14ac:dyDescent="0.2">
      <c r="AO7699" s="7"/>
    </row>
    <row r="7700" spans="41:41" ht="12.75" x14ac:dyDescent="0.2">
      <c r="AO7700" s="7"/>
    </row>
    <row r="7701" spans="41:41" ht="12.75" x14ac:dyDescent="0.2">
      <c r="AO7701" s="7"/>
    </row>
    <row r="7702" spans="41:41" ht="12.75" x14ac:dyDescent="0.2">
      <c r="AO7702" s="7"/>
    </row>
    <row r="7703" spans="41:41" ht="12.75" x14ac:dyDescent="0.2">
      <c r="AO7703" s="7"/>
    </row>
    <row r="7704" spans="41:41" ht="12.75" x14ac:dyDescent="0.2">
      <c r="AO7704" s="7"/>
    </row>
    <row r="7705" spans="41:41" ht="12.75" x14ac:dyDescent="0.2">
      <c r="AO7705" s="7"/>
    </row>
    <row r="7706" spans="41:41" ht="12.75" x14ac:dyDescent="0.2">
      <c r="AO7706" s="7"/>
    </row>
    <row r="7707" spans="41:41" ht="12.75" x14ac:dyDescent="0.2">
      <c r="AO7707" s="7"/>
    </row>
    <row r="7708" spans="41:41" ht="12.75" x14ac:dyDescent="0.2">
      <c r="AO7708" s="7"/>
    </row>
    <row r="7709" spans="41:41" ht="12.75" x14ac:dyDescent="0.2">
      <c r="AO7709" s="7"/>
    </row>
    <row r="7710" spans="41:41" ht="12.75" x14ac:dyDescent="0.2">
      <c r="AO7710" s="7"/>
    </row>
    <row r="7711" spans="41:41" ht="12.75" x14ac:dyDescent="0.2">
      <c r="AO7711" s="7"/>
    </row>
    <row r="7712" spans="41:41" ht="12.75" x14ac:dyDescent="0.2">
      <c r="AO7712" s="7"/>
    </row>
    <row r="7713" spans="41:41" ht="12.75" x14ac:dyDescent="0.2">
      <c r="AO7713" s="7"/>
    </row>
    <row r="7714" spans="41:41" ht="12.75" x14ac:dyDescent="0.2">
      <c r="AO7714" s="7"/>
    </row>
    <row r="7715" spans="41:41" ht="12.75" x14ac:dyDescent="0.2">
      <c r="AO7715" s="7"/>
    </row>
    <row r="7716" spans="41:41" ht="12.75" x14ac:dyDescent="0.2">
      <c r="AO7716" s="7"/>
    </row>
    <row r="7717" spans="41:41" ht="12.75" x14ac:dyDescent="0.2">
      <c r="AO7717" s="7"/>
    </row>
    <row r="7718" spans="41:41" ht="12.75" x14ac:dyDescent="0.2">
      <c r="AO7718" s="7"/>
    </row>
    <row r="7719" spans="41:41" ht="12.75" x14ac:dyDescent="0.2">
      <c r="AO7719" s="7"/>
    </row>
    <row r="7720" spans="41:41" ht="12.75" x14ac:dyDescent="0.2">
      <c r="AO7720" s="7"/>
    </row>
    <row r="7721" spans="41:41" ht="12.75" x14ac:dyDescent="0.2">
      <c r="AO7721" s="7"/>
    </row>
    <row r="7722" spans="41:41" ht="12.75" x14ac:dyDescent="0.2">
      <c r="AO7722" s="7"/>
    </row>
    <row r="7723" spans="41:41" ht="12.75" x14ac:dyDescent="0.2">
      <c r="AO7723" s="7"/>
    </row>
    <row r="7724" spans="41:41" ht="12.75" x14ac:dyDescent="0.2">
      <c r="AO7724" s="7"/>
    </row>
    <row r="7725" spans="41:41" ht="12.75" x14ac:dyDescent="0.2">
      <c r="AO7725" s="7"/>
    </row>
    <row r="7726" spans="41:41" ht="12.75" x14ac:dyDescent="0.2">
      <c r="AO7726" s="7"/>
    </row>
    <row r="7727" spans="41:41" ht="12.75" x14ac:dyDescent="0.2">
      <c r="AO7727" s="7"/>
    </row>
    <row r="7728" spans="41:41" ht="12.75" x14ac:dyDescent="0.2">
      <c r="AO7728" s="7"/>
    </row>
    <row r="7729" spans="41:41" ht="12.75" x14ac:dyDescent="0.2">
      <c r="AO7729" s="7"/>
    </row>
    <row r="7730" spans="41:41" ht="12.75" x14ac:dyDescent="0.2">
      <c r="AO7730" s="7"/>
    </row>
    <row r="7731" spans="41:41" ht="12.75" x14ac:dyDescent="0.2">
      <c r="AO7731" s="7"/>
    </row>
    <row r="7732" spans="41:41" ht="12.75" x14ac:dyDescent="0.2">
      <c r="AO7732" s="7"/>
    </row>
    <row r="7733" spans="41:41" ht="12.75" x14ac:dyDescent="0.2">
      <c r="AO7733" s="7"/>
    </row>
    <row r="7734" spans="41:41" ht="12.75" x14ac:dyDescent="0.2">
      <c r="AO7734" s="7"/>
    </row>
    <row r="7735" spans="41:41" ht="12.75" x14ac:dyDescent="0.2">
      <c r="AO7735" s="7"/>
    </row>
    <row r="7736" spans="41:41" ht="12.75" x14ac:dyDescent="0.2">
      <c r="AO7736" s="7"/>
    </row>
    <row r="7737" spans="41:41" ht="12.75" x14ac:dyDescent="0.2">
      <c r="AO7737" s="7"/>
    </row>
    <row r="7738" spans="41:41" ht="12.75" x14ac:dyDescent="0.2">
      <c r="AO7738" s="7"/>
    </row>
    <row r="7739" spans="41:41" ht="12.75" x14ac:dyDescent="0.2">
      <c r="AO7739" s="7"/>
    </row>
    <row r="7740" spans="41:41" ht="12.75" x14ac:dyDescent="0.2">
      <c r="AO7740" s="7"/>
    </row>
    <row r="7741" spans="41:41" ht="12.75" x14ac:dyDescent="0.2">
      <c r="AO7741" s="7"/>
    </row>
    <row r="7742" spans="41:41" ht="12.75" x14ac:dyDescent="0.2">
      <c r="AO7742" s="7"/>
    </row>
    <row r="7743" spans="41:41" ht="12.75" x14ac:dyDescent="0.2">
      <c r="AO7743" s="7"/>
    </row>
    <row r="7744" spans="41:41" ht="12.75" x14ac:dyDescent="0.2">
      <c r="AO7744" s="7"/>
    </row>
    <row r="7745" spans="41:41" ht="12.75" x14ac:dyDescent="0.2">
      <c r="AO7745" s="7"/>
    </row>
    <row r="7746" spans="41:41" ht="12.75" x14ac:dyDescent="0.2">
      <c r="AO7746" s="7"/>
    </row>
    <row r="7747" spans="41:41" ht="12.75" x14ac:dyDescent="0.2">
      <c r="AO7747" s="7"/>
    </row>
    <row r="7748" spans="41:41" ht="12.75" x14ac:dyDescent="0.2">
      <c r="AO7748" s="7"/>
    </row>
    <row r="7749" spans="41:41" ht="12.75" x14ac:dyDescent="0.2">
      <c r="AO7749" s="7"/>
    </row>
    <row r="7750" spans="41:41" ht="12.75" x14ac:dyDescent="0.2">
      <c r="AO7750" s="7"/>
    </row>
    <row r="7751" spans="41:41" ht="12.75" x14ac:dyDescent="0.2">
      <c r="AO7751" s="7"/>
    </row>
    <row r="7752" spans="41:41" ht="12.75" x14ac:dyDescent="0.2">
      <c r="AO7752" s="7"/>
    </row>
    <row r="7753" spans="41:41" ht="12.75" x14ac:dyDescent="0.2">
      <c r="AO7753" s="7"/>
    </row>
    <row r="7754" spans="41:41" ht="12.75" x14ac:dyDescent="0.2">
      <c r="AO7754" s="7"/>
    </row>
    <row r="7755" spans="41:41" ht="12.75" x14ac:dyDescent="0.2">
      <c r="AO7755" s="7"/>
    </row>
    <row r="7756" spans="41:41" ht="12.75" x14ac:dyDescent="0.2">
      <c r="AO7756" s="7"/>
    </row>
    <row r="7757" spans="41:41" ht="12.75" x14ac:dyDescent="0.2">
      <c r="AO7757" s="7"/>
    </row>
    <row r="7758" spans="41:41" ht="12.75" x14ac:dyDescent="0.2">
      <c r="AO7758" s="7"/>
    </row>
    <row r="7759" spans="41:41" ht="12.75" x14ac:dyDescent="0.2">
      <c r="AO7759" s="7"/>
    </row>
    <row r="7760" spans="41:41" ht="12.75" x14ac:dyDescent="0.2">
      <c r="AO7760" s="7"/>
    </row>
    <row r="7761" spans="41:41" ht="12.75" x14ac:dyDescent="0.2">
      <c r="AO7761" s="7"/>
    </row>
    <row r="7762" spans="41:41" ht="12.75" x14ac:dyDescent="0.2">
      <c r="AO7762" s="7"/>
    </row>
    <row r="7763" spans="41:41" ht="12.75" x14ac:dyDescent="0.2">
      <c r="AO7763" s="7"/>
    </row>
    <row r="7764" spans="41:41" ht="12.75" x14ac:dyDescent="0.2">
      <c r="AO7764" s="7"/>
    </row>
    <row r="7765" spans="41:41" ht="12.75" x14ac:dyDescent="0.2">
      <c r="AO7765" s="7"/>
    </row>
    <row r="7766" spans="41:41" ht="12.75" x14ac:dyDescent="0.2">
      <c r="AO7766" s="7"/>
    </row>
    <row r="7767" spans="41:41" ht="12.75" x14ac:dyDescent="0.2">
      <c r="AO7767" s="7"/>
    </row>
    <row r="7768" spans="41:41" ht="12.75" x14ac:dyDescent="0.2">
      <c r="AO7768" s="7"/>
    </row>
    <row r="7769" spans="41:41" ht="12.75" x14ac:dyDescent="0.2">
      <c r="AO7769" s="7"/>
    </row>
    <row r="7770" spans="41:41" ht="12.75" x14ac:dyDescent="0.2">
      <c r="AO7770" s="7"/>
    </row>
    <row r="7771" spans="41:41" ht="12.75" x14ac:dyDescent="0.2">
      <c r="AO7771" s="7"/>
    </row>
    <row r="7772" spans="41:41" ht="12.75" x14ac:dyDescent="0.2">
      <c r="AO7772" s="7"/>
    </row>
    <row r="7773" spans="41:41" ht="12.75" x14ac:dyDescent="0.2">
      <c r="AO7773" s="7"/>
    </row>
    <row r="7774" spans="41:41" ht="12.75" x14ac:dyDescent="0.2">
      <c r="AO7774" s="7"/>
    </row>
    <row r="7775" spans="41:41" ht="12.75" x14ac:dyDescent="0.2">
      <c r="AO7775" s="7"/>
    </row>
    <row r="7776" spans="41:41" ht="12.75" x14ac:dyDescent="0.2">
      <c r="AO7776" s="7"/>
    </row>
    <row r="7777" spans="41:41" ht="12.75" x14ac:dyDescent="0.2">
      <c r="AO7777" s="7"/>
    </row>
    <row r="7778" spans="41:41" ht="12.75" x14ac:dyDescent="0.2">
      <c r="AO7778" s="7"/>
    </row>
    <row r="7779" spans="41:41" ht="12.75" x14ac:dyDescent="0.2">
      <c r="AO7779" s="7"/>
    </row>
    <row r="7780" spans="41:41" ht="12.75" x14ac:dyDescent="0.2">
      <c r="AO7780" s="7"/>
    </row>
    <row r="7781" spans="41:41" ht="12.75" x14ac:dyDescent="0.2">
      <c r="AO7781" s="7"/>
    </row>
    <row r="7782" spans="41:41" ht="12.75" x14ac:dyDescent="0.2">
      <c r="AO7782" s="7"/>
    </row>
    <row r="7783" spans="41:41" ht="12.75" x14ac:dyDescent="0.2">
      <c r="AO7783" s="7"/>
    </row>
    <row r="7784" spans="41:41" ht="12.75" x14ac:dyDescent="0.2">
      <c r="AO7784" s="7"/>
    </row>
    <row r="7785" spans="41:41" ht="12.75" x14ac:dyDescent="0.2">
      <c r="AO7785" s="7"/>
    </row>
    <row r="7786" spans="41:41" ht="12.75" x14ac:dyDescent="0.2">
      <c r="AO7786" s="7"/>
    </row>
    <row r="7787" spans="41:41" ht="12.75" x14ac:dyDescent="0.2">
      <c r="AO7787" s="7"/>
    </row>
    <row r="7788" spans="41:41" ht="12.75" x14ac:dyDescent="0.2">
      <c r="AO7788" s="7"/>
    </row>
    <row r="7789" spans="41:41" ht="12.75" x14ac:dyDescent="0.2">
      <c r="AO7789" s="7"/>
    </row>
    <row r="7790" spans="41:41" ht="12.75" x14ac:dyDescent="0.2">
      <c r="AO7790" s="7"/>
    </row>
    <row r="7791" spans="41:41" ht="12.75" x14ac:dyDescent="0.2">
      <c r="AO7791" s="7"/>
    </row>
    <row r="7792" spans="41:41" ht="12.75" x14ac:dyDescent="0.2">
      <c r="AO7792" s="7"/>
    </row>
    <row r="7793" spans="41:41" ht="12.75" x14ac:dyDescent="0.2">
      <c r="AO7793" s="7"/>
    </row>
    <row r="7794" spans="41:41" ht="12.75" x14ac:dyDescent="0.2">
      <c r="AO7794" s="7"/>
    </row>
    <row r="7795" spans="41:41" ht="12.75" x14ac:dyDescent="0.2">
      <c r="AO7795" s="7"/>
    </row>
    <row r="7796" spans="41:41" ht="12.75" x14ac:dyDescent="0.2">
      <c r="AO7796" s="7"/>
    </row>
    <row r="7797" spans="41:41" ht="12.75" x14ac:dyDescent="0.2">
      <c r="AO7797" s="7"/>
    </row>
    <row r="7798" spans="41:41" ht="12.75" x14ac:dyDescent="0.2">
      <c r="AO7798" s="7"/>
    </row>
    <row r="7799" spans="41:41" ht="12.75" x14ac:dyDescent="0.2">
      <c r="AO7799" s="7"/>
    </row>
    <row r="7800" spans="41:41" ht="12.75" x14ac:dyDescent="0.2">
      <c r="AO7800" s="7"/>
    </row>
    <row r="7801" spans="41:41" ht="12.75" x14ac:dyDescent="0.2">
      <c r="AO7801" s="7"/>
    </row>
    <row r="7802" spans="41:41" ht="12.75" x14ac:dyDescent="0.2">
      <c r="AO7802" s="7"/>
    </row>
    <row r="7803" spans="41:41" ht="12.75" x14ac:dyDescent="0.2">
      <c r="AO7803" s="7"/>
    </row>
    <row r="7804" spans="41:41" ht="12.75" x14ac:dyDescent="0.2">
      <c r="AO7804" s="7"/>
    </row>
    <row r="7805" spans="41:41" ht="12.75" x14ac:dyDescent="0.2">
      <c r="AO7805" s="7"/>
    </row>
    <row r="7806" spans="41:41" ht="12.75" x14ac:dyDescent="0.2">
      <c r="AO7806" s="7"/>
    </row>
    <row r="7807" spans="41:41" ht="12.75" x14ac:dyDescent="0.2">
      <c r="AO7807" s="7"/>
    </row>
    <row r="7808" spans="41:41" ht="12.75" x14ac:dyDescent="0.2">
      <c r="AO7808" s="7"/>
    </row>
    <row r="7809" spans="41:41" ht="12.75" x14ac:dyDescent="0.2">
      <c r="AO7809" s="7"/>
    </row>
    <row r="7810" spans="41:41" ht="12.75" x14ac:dyDescent="0.2">
      <c r="AO7810" s="7"/>
    </row>
    <row r="7811" spans="41:41" ht="12.75" x14ac:dyDescent="0.2">
      <c r="AO7811" s="7"/>
    </row>
    <row r="7812" spans="41:41" ht="12.75" x14ac:dyDescent="0.2">
      <c r="AO7812" s="7"/>
    </row>
    <row r="7813" spans="41:41" ht="12.75" x14ac:dyDescent="0.2">
      <c r="AO7813" s="7"/>
    </row>
    <row r="7814" spans="41:41" ht="12.75" x14ac:dyDescent="0.2">
      <c r="AO7814" s="7"/>
    </row>
    <row r="7815" spans="41:41" ht="12.75" x14ac:dyDescent="0.2">
      <c r="AO7815" s="7"/>
    </row>
    <row r="7816" spans="41:41" ht="12.75" x14ac:dyDescent="0.2">
      <c r="AO7816" s="7"/>
    </row>
    <row r="7817" spans="41:41" ht="12.75" x14ac:dyDescent="0.2">
      <c r="AO7817" s="7"/>
    </row>
    <row r="7818" spans="41:41" ht="12.75" x14ac:dyDescent="0.2">
      <c r="AO7818" s="7"/>
    </row>
    <row r="7819" spans="41:41" ht="12.75" x14ac:dyDescent="0.2">
      <c r="AO7819" s="7"/>
    </row>
    <row r="7820" spans="41:41" ht="12.75" x14ac:dyDescent="0.2">
      <c r="AO7820" s="7"/>
    </row>
    <row r="7821" spans="41:41" ht="12.75" x14ac:dyDescent="0.2">
      <c r="AO7821" s="7"/>
    </row>
    <row r="7822" spans="41:41" ht="12.75" x14ac:dyDescent="0.2">
      <c r="AO7822" s="7"/>
    </row>
    <row r="7823" spans="41:41" ht="12.75" x14ac:dyDescent="0.2">
      <c r="AO7823" s="7"/>
    </row>
    <row r="7824" spans="41:41" ht="12.75" x14ac:dyDescent="0.2">
      <c r="AO7824" s="7"/>
    </row>
    <row r="7825" spans="41:41" ht="12.75" x14ac:dyDescent="0.2">
      <c r="AO7825" s="7"/>
    </row>
    <row r="7826" spans="41:41" ht="12.75" x14ac:dyDescent="0.2">
      <c r="AO7826" s="7"/>
    </row>
    <row r="7827" spans="41:41" ht="12.75" x14ac:dyDescent="0.2">
      <c r="AO7827" s="7"/>
    </row>
    <row r="7828" spans="41:41" ht="12.75" x14ac:dyDescent="0.2">
      <c r="AO7828" s="7"/>
    </row>
    <row r="7829" spans="41:41" ht="12.75" x14ac:dyDescent="0.2">
      <c r="AO7829" s="7"/>
    </row>
    <row r="7830" spans="41:41" ht="12.75" x14ac:dyDescent="0.2">
      <c r="AO7830" s="7"/>
    </row>
    <row r="7831" spans="41:41" ht="12.75" x14ac:dyDescent="0.2">
      <c r="AO7831" s="7"/>
    </row>
    <row r="7832" spans="41:41" ht="12.75" x14ac:dyDescent="0.2">
      <c r="AO7832" s="7"/>
    </row>
    <row r="7833" spans="41:41" ht="12.75" x14ac:dyDescent="0.2">
      <c r="AO7833" s="7"/>
    </row>
    <row r="7834" spans="41:41" ht="12.75" x14ac:dyDescent="0.2">
      <c r="AO7834" s="7"/>
    </row>
    <row r="7835" spans="41:41" ht="12.75" x14ac:dyDescent="0.2">
      <c r="AO7835" s="7"/>
    </row>
    <row r="7836" spans="41:41" ht="12.75" x14ac:dyDescent="0.2">
      <c r="AO7836" s="7"/>
    </row>
    <row r="7837" spans="41:41" ht="12.75" x14ac:dyDescent="0.2">
      <c r="AO7837" s="7"/>
    </row>
    <row r="7838" spans="41:41" ht="12.75" x14ac:dyDescent="0.2">
      <c r="AO7838" s="7"/>
    </row>
    <row r="7839" spans="41:41" ht="12.75" x14ac:dyDescent="0.2">
      <c r="AO7839" s="7"/>
    </row>
    <row r="7840" spans="41:41" ht="12.75" x14ac:dyDescent="0.2">
      <c r="AO7840" s="7"/>
    </row>
    <row r="7841" spans="41:41" ht="12.75" x14ac:dyDescent="0.2">
      <c r="AO7841" s="7"/>
    </row>
    <row r="7842" spans="41:41" ht="12.75" x14ac:dyDescent="0.2">
      <c r="AO7842" s="7"/>
    </row>
    <row r="7843" spans="41:41" ht="12.75" x14ac:dyDescent="0.2">
      <c r="AO7843" s="7"/>
    </row>
    <row r="7844" spans="41:41" ht="12.75" x14ac:dyDescent="0.2">
      <c r="AO7844" s="7"/>
    </row>
    <row r="7845" spans="41:41" ht="12.75" x14ac:dyDescent="0.2">
      <c r="AO7845" s="7"/>
    </row>
    <row r="7846" spans="41:41" ht="12.75" x14ac:dyDescent="0.2">
      <c r="AO7846" s="7"/>
    </row>
    <row r="7847" spans="41:41" ht="12.75" x14ac:dyDescent="0.2">
      <c r="AO7847" s="7"/>
    </row>
    <row r="7848" spans="41:41" ht="12.75" x14ac:dyDescent="0.2">
      <c r="AO7848" s="7"/>
    </row>
    <row r="7849" spans="41:41" ht="12.75" x14ac:dyDescent="0.2">
      <c r="AO7849" s="7"/>
    </row>
    <row r="7850" spans="41:41" ht="12.75" x14ac:dyDescent="0.2">
      <c r="AO7850" s="7"/>
    </row>
    <row r="7851" spans="41:41" ht="12.75" x14ac:dyDescent="0.2">
      <c r="AO7851" s="7"/>
    </row>
    <row r="7852" spans="41:41" ht="12.75" x14ac:dyDescent="0.2">
      <c r="AO7852" s="7"/>
    </row>
    <row r="7853" spans="41:41" ht="12.75" x14ac:dyDescent="0.2">
      <c r="AO7853" s="7"/>
    </row>
    <row r="7854" spans="41:41" ht="12.75" x14ac:dyDescent="0.2">
      <c r="AO7854" s="7"/>
    </row>
    <row r="7855" spans="41:41" ht="12.75" x14ac:dyDescent="0.2">
      <c r="AO7855" s="7"/>
    </row>
    <row r="7856" spans="41:41" ht="12.75" x14ac:dyDescent="0.2">
      <c r="AO7856" s="7"/>
    </row>
    <row r="7857" spans="41:41" ht="12.75" x14ac:dyDescent="0.2">
      <c r="AO7857" s="7"/>
    </row>
    <row r="7858" spans="41:41" ht="12.75" x14ac:dyDescent="0.2">
      <c r="AO7858" s="7"/>
    </row>
    <row r="7859" spans="41:41" ht="12.75" x14ac:dyDescent="0.2">
      <c r="AO7859" s="7"/>
    </row>
    <row r="7860" spans="41:41" ht="12.75" x14ac:dyDescent="0.2">
      <c r="AO7860" s="7"/>
    </row>
    <row r="7861" spans="41:41" ht="12.75" x14ac:dyDescent="0.2">
      <c r="AO7861" s="7"/>
    </row>
    <row r="7862" spans="41:41" ht="12.75" x14ac:dyDescent="0.2">
      <c r="AO7862" s="7"/>
    </row>
    <row r="7863" spans="41:41" ht="12.75" x14ac:dyDescent="0.2">
      <c r="AO7863" s="7"/>
    </row>
    <row r="7864" spans="41:41" ht="12.75" x14ac:dyDescent="0.2">
      <c r="AO7864" s="7"/>
    </row>
    <row r="7865" spans="41:41" ht="12.75" x14ac:dyDescent="0.2">
      <c r="AO7865" s="7"/>
    </row>
    <row r="7866" spans="41:41" ht="12.75" x14ac:dyDescent="0.2">
      <c r="AO7866" s="7"/>
    </row>
    <row r="7867" spans="41:41" ht="12.75" x14ac:dyDescent="0.2">
      <c r="AO7867" s="7"/>
    </row>
    <row r="7868" spans="41:41" ht="12.75" x14ac:dyDescent="0.2">
      <c r="AO7868" s="7"/>
    </row>
    <row r="7869" spans="41:41" ht="12.75" x14ac:dyDescent="0.2">
      <c r="AO7869" s="7"/>
    </row>
    <row r="7870" spans="41:41" ht="12.75" x14ac:dyDescent="0.2">
      <c r="AO7870" s="7"/>
    </row>
    <row r="7871" spans="41:41" ht="12.75" x14ac:dyDescent="0.2">
      <c r="AO7871" s="7"/>
    </row>
    <row r="7872" spans="41:41" ht="12.75" x14ac:dyDescent="0.2">
      <c r="AO7872" s="7"/>
    </row>
    <row r="7873" spans="41:41" ht="12.75" x14ac:dyDescent="0.2">
      <c r="AO7873" s="7"/>
    </row>
    <row r="7874" spans="41:41" ht="12.75" x14ac:dyDescent="0.2">
      <c r="AO7874" s="7"/>
    </row>
    <row r="7875" spans="41:41" ht="12.75" x14ac:dyDescent="0.2">
      <c r="AO7875" s="7"/>
    </row>
    <row r="7876" spans="41:41" ht="12.75" x14ac:dyDescent="0.2">
      <c r="AO7876" s="7"/>
    </row>
    <row r="7877" spans="41:41" ht="12.75" x14ac:dyDescent="0.2">
      <c r="AO7877" s="7"/>
    </row>
    <row r="7878" spans="41:41" ht="12.75" x14ac:dyDescent="0.2">
      <c r="AO7878" s="7"/>
    </row>
    <row r="7879" spans="41:41" ht="12.75" x14ac:dyDescent="0.2">
      <c r="AO7879" s="7"/>
    </row>
    <row r="7880" spans="41:41" ht="12.75" x14ac:dyDescent="0.2">
      <c r="AO7880" s="7"/>
    </row>
    <row r="7881" spans="41:41" ht="12.75" x14ac:dyDescent="0.2">
      <c r="AO7881" s="7"/>
    </row>
    <row r="7882" spans="41:41" ht="12.75" x14ac:dyDescent="0.2">
      <c r="AO7882" s="7"/>
    </row>
    <row r="7883" spans="41:41" ht="12.75" x14ac:dyDescent="0.2">
      <c r="AO7883" s="7"/>
    </row>
    <row r="7884" spans="41:41" ht="12.75" x14ac:dyDescent="0.2">
      <c r="AO7884" s="7"/>
    </row>
    <row r="7885" spans="41:41" ht="12.75" x14ac:dyDescent="0.2">
      <c r="AO7885" s="7"/>
    </row>
    <row r="7886" spans="41:41" ht="12.75" x14ac:dyDescent="0.2">
      <c r="AO7886" s="7"/>
    </row>
    <row r="7887" spans="41:41" ht="12.75" x14ac:dyDescent="0.2">
      <c r="AO7887" s="7"/>
    </row>
    <row r="7888" spans="41:41" ht="12.75" x14ac:dyDescent="0.2">
      <c r="AO7888" s="7"/>
    </row>
    <row r="7889" spans="41:41" ht="12.75" x14ac:dyDescent="0.2">
      <c r="AO7889" s="7"/>
    </row>
    <row r="7890" spans="41:41" ht="12.75" x14ac:dyDescent="0.2">
      <c r="AO7890" s="7"/>
    </row>
    <row r="7891" spans="41:41" ht="12.75" x14ac:dyDescent="0.2">
      <c r="AO7891" s="7"/>
    </row>
    <row r="7892" spans="41:41" ht="12.75" x14ac:dyDescent="0.2">
      <c r="AO7892" s="7"/>
    </row>
    <row r="7893" spans="41:41" ht="12.75" x14ac:dyDescent="0.2">
      <c r="AO7893" s="7"/>
    </row>
    <row r="7894" spans="41:41" ht="12.75" x14ac:dyDescent="0.2">
      <c r="AO7894" s="7"/>
    </row>
    <row r="7895" spans="41:41" ht="12.75" x14ac:dyDescent="0.2">
      <c r="AO7895" s="7"/>
    </row>
    <row r="7896" spans="41:41" ht="12.75" x14ac:dyDescent="0.2">
      <c r="AO7896" s="7"/>
    </row>
    <row r="7897" spans="41:41" ht="12.75" x14ac:dyDescent="0.2">
      <c r="AO7897" s="7"/>
    </row>
    <row r="7898" spans="41:41" ht="12.75" x14ac:dyDescent="0.2">
      <c r="AO7898" s="7"/>
    </row>
    <row r="7899" spans="41:41" ht="12.75" x14ac:dyDescent="0.2">
      <c r="AO7899" s="7"/>
    </row>
    <row r="7900" spans="41:41" ht="12.75" x14ac:dyDescent="0.2">
      <c r="AO7900" s="7"/>
    </row>
    <row r="7901" spans="41:41" ht="12.75" x14ac:dyDescent="0.2">
      <c r="AO7901" s="7"/>
    </row>
    <row r="7902" spans="41:41" ht="12.75" x14ac:dyDescent="0.2">
      <c r="AO7902" s="7"/>
    </row>
    <row r="7903" spans="41:41" ht="12.75" x14ac:dyDescent="0.2">
      <c r="AO7903" s="7"/>
    </row>
    <row r="7904" spans="41:41" ht="12.75" x14ac:dyDescent="0.2">
      <c r="AO7904" s="7"/>
    </row>
    <row r="7905" spans="41:41" ht="12.75" x14ac:dyDescent="0.2">
      <c r="AO7905" s="7"/>
    </row>
    <row r="7906" spans="41:41" ht="12.75" x14ac:dyDescent="0.2">
      <c r="AO7906" s="7"/>
    </row>
    <row r="7907" spans="41:41" ht="12.75" x14ac:dyDescent="0.2">
      <c r="AO7907" s="7"/>
    </row>
    <row r="7908" spans="41:41" ht="12.75" x14ac:dyDescent="0.2">
      <c r="AO7908" s="7"/>
    </row>
    <row r="7909" spans="41:41" ht="12.75" x14ac:dyDescent="0.2">
      <c r="AO7909" s="7"/>
    </row>
    <row r="7910" spans="41:41" ht="12.75" x14ac:dyDescent="0.2">
      <c r="AO7910" s="7"/>
    </row>
    <row r="7911" spans="41:41" ht="12.75" x14ac:dyDescent="0.2">
      <c r="AO7911" s="7"/>
    </row>
    <row r="7912" spans="41:41" ht="12.75" x14ac:dyDescent="0.2">
      <c r="AO7912" s="7"/>
    </row>
    <row r="7913" spans="41:41" ht="12.75" x14ac:dyDescent="0.2">
      <c r="AO7913" s="7"/>
    </row>
    <row r="7914" spans="41:41" ht="12.75" x14ac:dyDescent="0.2">
      <c r="AO7914" s="7"/>
    </row>
    <row r="7915" spans="41:41" ht="12.75" x14ac:dyDescent="0.2">
      <c r="AO7915" s="7"/>
    </row>
    <row r="7916" spans="41:41" ht="12.75" x14ac:dyDescent="0.2">
      <c r="AO7916" s="7"/>
    </row>
    <row r="7917" spans="41:41" ht="12.75" x14ac:dyDescent="0.2">
      <c r="AO7917" s="7"/>
    </row>
    <row r="7918" spans="41:41" ht="12.75" x14ac:dyDescent="0.2">
      <c r="AO7918" s="7"/>
    </row>
    <row r="7919" spans="41:41" ht="12.75" x14ac:dyDescent="0.2">
      <c r="AO7919" s="7"/>
    </row>
    <row r="7920" spans="41:41" ht="12.75" x14ac:dyDescent="0.2">
      <c r="AO7920" s="7"/>
    </row>
    <row r="7921" spans="41:41" ht="12.75" x14ac:dyDescent="0.2">
      <c r="AO7921" s="7"/>
    </row>
    <row r="7922" spans="41:41" ht="12.75" x14ac:dyDescent="0.2">
      <c r="AO7922" s="7"/>
    </row>
    <row r="7923" spans="41:41" ht="12.75" x14ac:dyDescent="0.2">
      <c r="AO7923" s="7"/>
    </row>
    <row r="7924" spans="41:41" ht="12.75" x14ac:dyDescent="0.2">
      <c r="AO7924" s="7"/>
    </row>
    <row r="7925" spans="41:41" ht="12.75" x14ac:dyDescent="0.2">
      <c r="AO7925" s="7"/>
    </row>
    <row r="7926" spans="41:41" ht="12.75" x14ac:dyDescent="0.2">
      <c r="AO7926" s="7"/>
    </row>
    <row r="7927" spans="41:41" ht="12.75" x14ac:dyDescent="0.2">
      <c r="AO7927" s="7"/>
    </row>
    <row r="7928" spans="41:41" ht="12.75" x14ac:dyDescent="0.2">
      <c r="AO7928" s="7"/>
    </row>
    <row r="7929" spans="41:41" ht="12.75" x14ac:dyDescent="0.2">
      <c r="AO7929" s="7"/>
    </row>
    <row r="7930" spans="41:41" ht="12.75" x14ac:dyDescent="0.2">
      <c r="AO7930" s="7"/>
    </row>
    <row r="7931" spans="41:41" ht="12.75" x14ac:dyDescent="0.2">
      <c r="AO7931" s="7"/>
    </row>
    <row r="7932" spans="41:41" ht="12.75" x14ac:dyDescent="0.2">
      <c r="AO7932" s="7"/>
    </row>
    <row r="7933" spans="41:41" ht="12.75" x14ac:dyDescent="0.2">
      <c r="AO7933" s="7"/>
    </row>
    <row r="7934" spans="41:41" ht="12.75" x14ac:dyDescent="0.2">
      <c r="AO7934" s="7"/>
    </row>
    <row r="7935" spans="41:41" ht="12.75" x14ac:dyDescent="0.2">
      <c r="AO7935" s="7"/>
    </row>
    <row r="7936" spans="41:41" ht="12.75" x14ac:dyDescent="0.2">
      <c r="AO7936" s="7"/>
    </row>
    <row r="7937" spans="41:41" ht="12.75" x14ac:dyDescent="0.2">
      <c r="AO7937" s="7"/>
    </row>
    <row r="7938" spans="41:41" ht="12.75" x14ac:dyDescent="0.2">
      <c r="AO7938" s="7"/>
    </row>
    <row r="7939" spans="41:41" ht="12.75" x14ac:dyDescent="0.2">
      <c r="AO7939" s="7"/>
    </row>
    <row r="7940" spans="41:41" ht="12.75" x14ac:dyDescent="0.2">
      <c r="AO7940" s="7"/>
    </row>
    <row r="7941" spans="41:41" ht="12.75" x14ac:dyDescent="0.2">
      <c r="AO7941" s="7"/>
    </row>
    <row r="7942" spans="41:41" ht="12.75" x14ac:dyDescent="0.2">
      <c r="AO7942" s="7"/>
    </row>
    <row r="7943" spans="41:41" ht="12.75" x14ac:dyDescent="0.2">
      <c r="AO7943" s="7"/>
    </row>
    <row r="7944" spans="41:41" ht="12.75" x14ac:dyDescent="0.2">
      <c r="AO7944" s="7"/>
    </row>
    <row r="7945" spans="41:41" ht="12.75" x14ac:dyDescent="0.2">
      <c r="AO7945" s="7"/>
    </row>
    <row r="7946" spans="41:41" ht="12.75" x14ac:dyDescent="0.2">
      <c r="AO7946" s="7"/>
    </row>
    <row r="7947" spans="41:41" ht="12.75" x14ac:dyDescent="0.2">
      <c r="AO7947" s="7"/>
    </row>
    <row r="7948" spans="41:41" ht="12.75" x14ac:dyDescent="0.2">
      <c r="AO7948" s="7"/>
    </row>
    <row r="7949" spans="41:41" ht="12.75" x14ac:dyDescent="0.2">
      <c r="AO7949" s="7"/>
    </row>
    <row r="7950" spans="41:41" ht="12.75" x14ac:dyDescent="0.2">
      <c r="AO7950" s="7"/>
    </row>
    <row r="7951" spans="41:41" ht="12.75" x14ac:dyDescent="0.2">
      <c r="AO7951" s="7"/>
    </row>
    <row r="7952" spans="41:41" ht="12.75" x14ac:dyDescent="0.2">
      <c r="AO7952" s="7"/>
    </row>
    <row r="7953" spans="41:41" ht="12.75" x14ac:dyDescent="0.2">
      <c r="AO7953" s="7"/>
    </row>
    <row r="7954" spans="41:41" ht="12.75" x14ac:dyDescent="0.2">
      <c r="AO7954" s="7"/>
    </row>
    <row r="7955" spans="41:41" ht="12.75" x14ac:dyDescent="0.2">
      <c r="AO7955" s="7"/>
    </row>
    <row r="7956" spans="41:41" ht="12.75" x14ac:dyDescent="0.2">
      <c r="AO7956" s="7"/>
    </row>
    <row r="7957" spans="41:41" ht="12.75" x14ac:dyDescent="0.2">
      <c r="AO7957" s="7"/>
    </row>
    <row r="7958" spans="41:41" ht="12.75" x14ac:dyDescent="0.2">
      <c r="AO7958" s="7"/>
    </row>
    <row r="7959" spans="41:41" ht="12.75" x14ac:dyDescent="0.2">
      <c r="AO7959" s="7"/>
    </row>
    <row r="7960" spans="41:41" ht="12.75" x14ac:dyDescent="0.2">
      <c r="AO7960" s="7"/>
    </row>
    <row r="7961" spans="41:41" ht="12.75" x14ac:dyDescent="0.2">
      <c r="AO7961" s="7"/>
    </row>
    <row r="7962" spans="41:41" ht="12.75" x14ac:dyDescent="0.2">
      <c r="AO7962" s="7"/>
    </row>
    <row r="7963" spans="41:41" ht="12.75" x14ac:dyDescent="0.2">
      <c r="AO7963" s="7"/>
    </row>
    <row r="7964" spans="41:41" ht="12.75" x14ac:dyDescent="0.2">
      <c r="AO7964" s="7"/>
    </row>
    <row r="7965" spans="41:41" ht="12.75" x14ac:dyDescent="0.2">
      <c r="AO7965" s="7"/>
    </row>
    <row r="7966" spans="41:41" ht="12.75" x14ac:dyDescent="0.2">
      <c r="AO7966" s="7"/>
    </row>
    <row r="7967" spans="41:41" ht="12.75" x14ac:dyDescent="0.2">
      <c r="AO7967" s="7"/>
    </row>
    <row r="7968" spans="41:41" ht="12.75" x14ac:dyDescent="0.2">
      <c r="AO7968" s="7"/>
    </row>
    <row r="7969" spans="41:41" ht="12.75" x14ac:dyDescent="0.2">
      <c r="AO7969" s="7"/>
    </row>
    <row r="7970" spans="41:41" ht="12.75" x14ac:dyDescent="0.2">
      <c r="AO7970" s="7"/>
    </row>
    <row r="7971" spans="41:41" ht="12.75" x14ac:dyDescent="0.2">
      <c r="AO7971" s="7"/>
    </row>
    <row r="7972" spans="41:41" ht="12.75" x14ac:dyDescent="0.2">
      <c r="AO7972" s="7"/>
    </row>
    <row r="7973" spans="41:41" ht="12.75" x14ac:dyDescent="0.2">
      <c r="AO7973" s="7"/>
    </row>
    <row r="7974" spans="41:41" ht="12.75" x14ac:dyDescent="0.2">
      <c r="AO7974" s="7"/>
    </row>
    <row r="7975" spans="41:41" ht="12.75" x14ac:dyDescent="0.2">
      <c r="AO7975" s="7"/>
    </row>
    <row r="7976" spans="41:41" ht="12.75" x14ac:dyDescent="0.2">
      <c r="AO7976" s="7"/>
    </row>
    <row r="7977" spans="41:41" ht="12.75" x14ac:dyDescent="0.2">
      <c r="AO7977" s="7"/>
    </row>
    <row r="7978" spans="41:41" ht="12.75" x14ac:dyDescent="0.2">
      <c r="AO7978" s="7"/>
    </row>
    <row r="7979" spans="41:41" ht="12.75" x14ac:dyDescent="0.2">
      <c r="AO7979" s="7"/>
    </row>
    <row r="7980" spans="41:41" ht="12.75" x14ac:dyDescent="0.2">
      <c r="AO7980" s="7"/>
    </row>
    <row r="7981" spans="41:41" ht="12.75" x14ac:dyDescent="0.2">
      <c r="AO7981" s="7"/>
    </row>
    <row r="7982" spans="41:41" ht="12.75" x14ac:dyDescent="0.2">
      <c r="AO7982" s="7"/>
    </row>
    <row r="7983" spans="41:41" ht="12.75" x14ac:dyDescent="0.2">
      <c r="AO7983" s="7"/>
    </row>
    <row r="7984" spans="41:41" ht="12.75" x14ac:dyDescent="0.2">
      <c r="AO7984" s="7"/>
    </row>
    <row r="7985" spans="41:41" ht="12.75" x14ac:dyDescent="0.2">
      <c r="AO7985" s="7"/>
    </row>
    <row r="7986" spans="41:41" ht="12.75" x14ac:dyDescent="0.2">
      <c r="AO7986" s="7"/>
    </row>
    <row r="7987" spans="41:41" ht="12.75" x14ac:dyDescent="0.2">
      <c r="AO7987" s="7"/>
    </row>
    <row r="7988" spans="41:41" ht="12.75" x14ac:dyDescent="0.2">
      <c r="AO7988" s="7"/>
    </row>
    <row r="7989" spans="41:41" ht="12.75" x14ac:dyDescent="0.2">
      <c r="AO7989" s="7"/>
    </row>
    <row r="7990" spans="41:41" ht="12.75" x14ac:dyDescent="0.2">
      <c r="AO7990" s="7"/>
    </row>
    <row r="7991" spans="41:41" ht="12.75" x14ac:dyDescent="0.2">
      <c r="AO7991" s="7"/>
    </row>
    <row r="7992" spans="41:41" ht="12.75" x14ac:dyDescent="0.2">
      <c r="AO7992" s="7"/>
    </row>
    <row r="7993" spans="41:41" ht="12.75" x14ac:dyDescent="0.2">
      <c r="AO7993" s="7"/>
    </row>
    <row r="7994" spans="41:41" ht="12.75" x14ac:dyDescent="0.2">
      <c r="AO7994" s="7"/>
    </row>
    <row r="7995" spans="41:41" ht="12.75" x14ac:dyDescent="0.2">
      <c r="AO7995" s="7"/>
    </row>
    <row r="7996" spans="41:41" ht="12.75" x14ac:dyDescent="0.2">
      <c r="AO7996" s="7"/>
    </row>
    <row r="7997" spans="41:41" ht="12.75" x14ac:dyDescent="0.2">
      <c r="AO7997" s="7"/>
    </row>
    <row r="7998" spans="41:41" ht="12.75" x14ac:dyDescent="0.2">
      <c r="AO7998" s="7"/>
    </row>
    <row r="7999" spans="41:41" ht="12.75" x14ac:dyDescent="0.2">
      <c r="AO7999" s="7"/>
    </row>
    <row r="8000" spans="41:41" ht="12.75" x14ac:dyDescent="0.2">
      <c r="AO8000" s="7"/>
    </row>
    <row r="8001" spans="41:41" ht="12.75" x14ac:dyDescent="0.2">
      <c r="AO8001" s="7"/>
    </row>
    <row r="8002" spans="41:41" ht="12.75" x14ac:dyDescent="0.2">
      <c r="AO8002" s="7"/>
    </row>
    <row r="8003" spans="41:41" ht="12.75" x14ac:dyDescent="0.2">
      <c r="AO8003" s="7"/>
    </row>
    <row r="8004" spans="41:41" ht="12.75" x14ac:dyDescent="0.2">
      <c r="AO8004" s="7"/>
    </row>
    <row r="8005" spans="41:41" ht="12.75" x14ac:dyDescent="0.2">
      <c r="AO8005" s="7"/>
    </row>
    <row r="8006" spans="41:41" ht="12.75" x14ac:dyDescent="0.2">
      <c r="AO8006" s="7"/>
    </row>
    <row r="8007" spans="41:41" ht="12.75" x14ac:dyDescent="0.2">
      <c r="AO8007" s="7"/>
    </row>
    <row r="8008" spans="41:41" ht="12.75" x14ac:dyDescent="0.2">
      <c r="AO8008" s="7"/>
    </row>
    <row r="8009" spans="41:41" ht="12.75" x14ac:dyDescent="0.2">
      <c r="AO8009" s="7"/>
    </row>
    <row r="8010" spans="41:41" ht="12.75" x14ac:dyDescent="0.2">
      <c r="AO8010" s="7"/>
    </row>
    <row r="8011" spans="41:41" ht="12.75" x14ac:dyDescent="0.2">
      <c r="AO8011" s="7"/>
    </row>
    <row r="8012" spans="41:41" ht="12.75" x14ac:dyDescent="0.2">
      <c r="AO8012" s="7"/>
    </row>
    <row r="8013" spans="41:41" ht="12.75" x14ac:dyDescent="0.2">
      <c r="AO8013" s="7"/>
    </row>
    <row r="8014" spans="41:41" ht="12.75" x14ac:dyDescent="0.2">
      <c r="AO8014" s="7"/>
    </row>
    <row r="8015" spans="41:41" ht="12.75" x14ac:dyDescent="0.2">
      <c r="AO8015" s="7"/>
    </row>
    <row r="8016" spans="41:41" ht="12.75" x14ac:dyDescent="0.2">
      <c r="AO8016" s="7"/>
    </row>
    <row r="8017" spans="41:41" ht="12.75" x14ac:dyDescent="0.2">
      <c r="AO8017" s="7"/>
    </row>
    <row r="8018" spans="41:41" ht="12.75" x14ac:dyDescent="0.2">
      <c r="AO8018" s="7"/>
    </row>
    <row r="8019" spans="41:41" ht="12.75" x14ac:dyDescent="0.2">
      <c r="AO8019" s="7"/>
    </row>
    <row r="8020" spans="41:41" ht="12.75" x14ac:dyDescent="0.2">
      <c r="AO8020" s="7"/>
    </row>
    <row r="8021" spans="41:41" ht="12.75" x14ac:dyDescent="0.2">
      <c r="AO8021" s="7"/>
    </row>
    <row r="8022" spans="41:41" ht="12.75" x14ac:dyDescent="0.2">
      <c r="AO8022" s="7"/>
    </row>
    <row r="8023" spans="41:41" ht="12.75" x14ac:dyDescent="0.2">
      <c r="AO8023" s="7"/>
    </row>
    <row r="8024" spans="41:41" ht="12.75" x14ac:dyDescent="0.2">
      <c r="AO8024" s="7"/>
    </row>
    <row r="8025" spans="41:41" ht="12.75" x14ac:dyDescent="0.2">
      <c r="AO8025" s="7"/>
    </row>
    <row r="8026" spans="41:41" ht="12.75" x14ac:dyDescent="0.2">
      <c r="AO8026" s="7"/>
    </row>
    <row r="8027" spans="41:41" ht="12.75" x14ac:dyDescent="0.2">
      <c r="AO8027" s="7"/>
    </row>
    <row r="8028" spans="41:41" ht="12.75" x14ac:dyDescent="0.2">
      <c r="AO8028" s="7"/>
    </row>
    <row r="8029" spans="41:41" ht="12.75" x14ac:dyDescent="0.2">
      <c r="AO8029" s="7"/>
    </row>
    <row r="8030" spans="41:41" ht="12.75" x14ac:dyDescent="0.2">
      <c r="AO8030" s="7"/>
    </row>
    <row r="8031" spans="41:41" ht="12.75" x14ac:dyDescent="0.2">
      <c r="AO8031" s="7"/>
    </row>
    <row r="8032" spans="41:41" ht="12.75" x14ac:dyDescent="0.2">
      <c r="AO8032" s="7"/>
    </row>
    <row r="8033" spans="41:41" ht="12.75" x14ac:dyDescent="0.2">
      <c r="AO8033" s="7"/>
    </row>
    <row r="8034" spans="41:41" ht="12.75" x14ac:dyDescent="0.2">
      <c r="AO8034" s="7"/>
    </row>
    <row r="8035" spans="41:41" ht="12.75" x14ac:dyDescent="0.2">
      <c r="AO8035" s="7"/>
    </row>
    <row r="8036" spans="41:41" ht="12.75" x14ac:dyDescent="0.2">
      <c r="AO8036" s="7"/>
    </row>
    <row r="8037" spans="41:41" ht="12.75" x14ac:dyDescent="0.2">
      <c r="AO8037" s="7"/>
    </row>
    <row r="8038" spans="41:41" ht="12.75" x14ac:dyDescent="0.2">
      <c r="AO8038" s="7"/>
    </row>
    <row r="8039" spans="41:41" ht="12.75" x14ac:dyDescent="0.2">
      <c r="AO8039" s="7"/>
    </row>
    <row r="8040" spans="41:41" ht="12.75" x14ac:dyDescent="0.2">
      <c r="AO8040" s="7"/>
    </row>
    <row r="8041" spans="41:41" ht="12.75" x14ac:dyDescent="0.2">
      <c r="AO8041" s="7"/>
    </row>
    <row r="8042" spans="41:41" ht="12.75" x14ac:dyDescent="0.2">
      <c r="AO8042" s="7"/>
    </row>
    <row r="8043" spans="41:41" ht="12.75" x14ac:dyDescent="0.2">
      <c r="AO8043" s="7"/>
    </row>
    <row r="8044" spans="41:41" ht="12.75" x14ac:dyDescent="0.2">
      <c r="AO8044" s="7"/>
    </row>
    <row r="8045" spans="41:41" ht="12.75" x14ac:dyDescent="0.2">
      <c r="AO8045" s="7"/>
    </row>
    <row r="8046" spans="41:41" ht="12.75" x14ac:dyDescent="0.2">
      <c r="AO8046" s="7"/>
    </row>
    <row r="8047" spans="41:41" ht="12.75" x14ac:dyDescent="0.2">
      <c r="AO8047" s="7"/>
    </row>
    <row r="8048" spans="41:41" ht="12.75" x14ac:dyDescent="0.2">
      <c r="AO8048" s="7"/>
    </row>
    <row r="8049" spans="41:41" ht="12.75" x14ac:dyDescent="0.2">
      <c r="AO8049" s="7"/>
    </row>
    <row r="8050" spans="41:41" ht="12.75" x14ac:dyDescent="0.2">
      <c r="AO8050" s="7"/>
    </row>
    <row r="8051" spans="41:41" ht="12.75" x14ac:dyDescent="0.2">
      <c r="AO8051" s="7"/>
    </row>
    <row r="8052" spans="41:41" ht="12.75" x14ac:dyDescent="0.2">
      <c r="AO8052" s="7"/>
    </row>
    <row r="8053" spans="41:41" ht="12.75" x14ac:dyDescent="0.2">
      <c r="AO8053" s="7"/>
    </row>
    <row r="8054" spans="41:41" ht="12.75" x14ac:dyDescent="0.2">
      <c r="AO8054" s="7"/>
    </row>
    <row r="8055" spans="41:41" ht="12.75" x14ac:dyDescent="0.2">
      <c r="AO8055" s="7"/>
    </row>
    <row r="8056" spans="41:41" ht="12.75" x14ac:dyDescent="0.2">
      <c r="AO8056" s="7"/>
    </row>
    <row r="8057" spans="41:41" ht="12.75" x14ac:dyDescent="0.2">
      <c r="AO8057" s="7"/>
    </row>
    <row r="8058" spans="41:41" ht="12.75" x14ac:dyDescent="0.2">
      <c r="AO8058" s="7"/>
    </row>
    <row r="8059" spans="41:41" ht="12.75" x14ac:dyDescent="0.2">
      <c r="AO8059" s="7"/>
    </row>
    <row r="8060" spans="41:41" ht="12.75" x14ac:dyDescent="0.2">
      <c r="AO8060" s="7"/>
    </row>
    <row r="8061" spans="41:41" ht="12.75" x14ac:dyDescent="0.2">
      <c r="AO8061" s="7"/>
    </row>
    <row r="8062" spans="41:41" ht="12.75" x14ac:dyDescent="0.2">
      <c r="AO8062" s="7"/>
    </row>
    <row r="8063" spans="41:41" ht="12.75" x14ac:dyDescent="0.2">
      <c r="AO8063" s="7"/>
    </row>
    <row r="8064" spans="41:41" ht="12.75" x14ac:dyDescent="0.2">
      <c r="AO8064" s="7"/>
    </row>
    <row r="8065" spans="41:41" ht="12.75" x14ac:dyDescent="0.2">
      <c r="AO8065" s="7"/>
    </row>
    <row r="8066" spans="41:41" ht="12.75" x14ac:dyDescent="0.2">
      <c r="AO8066" s="7"/>
    </row>
    <row r="8067" spans="41:41" ht="12.75" x14ac:dyDescent="0.2">
      <c r="AO8067" s="7"/>
    </row>
    <row r="8068" spans="41:41" ht="12.75" x14ac:dyDescent="0.2">
      <c r="AO8068" s="7"/>
    </row>
    <row r="8069" spans="41:41" ht="12.75" x14ac:dyDescent="0.2">
      <c r="AO8069" s="7"/>
    </row>
    <row r="8070" spans="41:41" ht="12.75" x14ac:dyDescent="0.2">
      <c r="AO8070" s="7"/>
    </row>
    <row r="8071" spans="41:41" ht="12.75" x14ac:dyDescent="0.2">
      <c r="AO8071" s="7"/>
    </row>
    <row r="8072" spans="41:41" ht="12.75" x14ac:dyDescent="0.2">
      <c r="AO8072" s="7"/>
    </row>
    <row r="8073" spans="41:41" ht="12.75" x14ac:dyDescent="0.2">
      <c r="AO8073" s="7"/>
    </row>
    <row r="8074" spans="41:41" ht="12.75" x14ac:dyDescent="0.2">
      <c r="AO8074" s="7"/>
    </row>
    <row r="8075" spans="41:41" ht="12.75" x14ac:dyDescent="0.2">
      <c r="AO8075" s="7"/>
    </row>
    <row r="8076" spans="41:41" ht="12.75" x14ac:dyDescent="0.2">
      <c r="AO8076" s="7"/>
    </row>
    <row r="8077" spans="41:41" ht="12.75" x14ac:dyDescent="0.2">
      <c r="AO8077" s="7"/>
    </row>
    <row r="8078" spans="41:41" ht="12.75" x14ac:dyDescent="0.2">
      <c r="AO8078" s="7"/>
    </row>
    <row r="8079" spans="41:41" ht="12.75" x14ac:dyDescent="0.2">
      <c r="AO8079" s="7"/>
    </row>
    <row r="8080" spans="41:41" ht="12.75" x14ac:dyDescent="0.2">
      <c r="AO8080" s="7"/>
    </row>
    <row r="8081" spans="41:41" ht="12.75" x14ac:dyDescent="0.2">
      <c r="AO8081" s="7"/>
    </row>
    <row r="8082" spans="41:41" ht="12.75" x14ac:dyDescent="0.2">
      <c r="AO8082" s="7"/>
    </row>
    <row r="8083" spans="41:41" ht="12.75" x14ac:dyDescent="0.2">
      <c r="AO8083" s="7"/>
    </row>
    <row r="8084" spans="41:41" ht="12.75" x14ac:dyDescent="0.2">
      <c r="AO8084" s="7"/>
    </row>
    <row r="8085" spans="41:41" ht="12.75" x14ac:dyDescent="0.2">
      <c r="AO8085" s="7"/>
    </row>
    <row r="8086" spans="41:41" ht="12.75" x14ac:dyDescent="0.2">
      <c r="AO8086" s="7"/>
    </row>
    <row r="8087" spans="41:41" ht="12.75" x14ac:dyDescent="0.2">
      <c r="AO8087" s="7"/>
    </row>
    <row r="8088" spans="41:41" ht="12.75" x14ac:dyDescent="0.2">
      <c r="AO8088" s="7"/>
    </row>
    <row r="8089" spans="41:41" ht="12.75" x14ac:dyDescent="0.2">
      <c r="AO8089" s="7"/>
    </row>
    <row r="8090" spans="41:41" ht="12.75" x14ac:dyDescent="0.2">
      <c r="AO8090" s="7"/>
    </row>
    <row r="8091" spans="41:41" ht="12.75" x14ac:dyDescent="0.2">
      <c r="AO8091" s="7"/>
    </row>
    <row r="8092" spans="41:41" ht="12.75" x14ac:dyDescent="0.2">
      <c r="AO8092" s="7"/>
    </row>
    <row r="8093" spans="41:41" ht="12.75" x14ac:dyDescent="0.2">
      <c r="AO8093" s="7"/>
    </row>
    <row r="8094" spans="41:41" ht="12.75" x14ac:dyDescent="0.2">
      <c r="AO8094" s="7"/>
    </row>
    <row r="8095" spans="41:41" ht="12.75" x14ac:dyDescent="0.2">
      <c r="AO8095" s="7"/>
    </row>
    <row r="8096" spans="41:41" ht="12.75" x14ac:dyDescent="0.2">
      <c r="AO8096" s="7"/>
    </row>
    <row r="8097" spans="41:41" ht="12.75" x14ac:dyDescent="0.2">
      <c r="AO8097" s="7"/>
    </row>
    <row r="8098" spans="41:41" ht="12.75" x14ac:dyDescent="0.2">
      <c r="AO8098" s="7"/>
    </row>
    <row r="8099" spans="41:41" ht="12.75" x14ac:dyDescent="0.2">
      <c r="AO8099" s="7"/>
    </row>
    <row r="8100" spans="41:41" ht="12.75" x14ac:dyDescent="0.2">
      <c r="AO8100" s="7"/>
    </row>
    <row r="8101" spans="41:41" ht="12.75" x14ac:dyDescent="0.2">
      <c r="AO8101" s="7"/>
    </row>
    <row r="8102" spans="41:41" ht="12.75" x14ac:dyDescent="0.2">
      <c r="AO8102" s="7"/>
    </row>
    <row r="8103" spans="41:41" ht="12.75" x14ac:dyDescent="0.2">
      <c r="AO8103" s="7"/>
    </row>
    <row r="8104" spans="41:41" ht="12.75" x14ac:dyDescent="0.2">
      <c r="AO8104" s="7"/>
    </row>
    <row r="8105" spans="41:41" ht="12.75" x14ac:dyDescent="0.2">
      <c r="AO8105" s="7"/>
    </row>
    <row r="8106" spans="41:41" ht="12.75" x14ac:dyDescent="0.2">
      <c r="AO8106" s="7"/>
    </row>
    <row r="8107" spans="41:41" ht="12.75" x14ac:dyDescent="0.2">
      <c r="AO8107" s="7"/>
    </row>
    <row r="8108" spans="41:41" ht="12.75" x14ac:dyDescent="0.2">
      <c r="AO8108" s="7"/>
    </row>
    <row r="8109" spans="41:41" ht="12.75" x14ac:dyDescent="0.2">
      <c r="AO8109" s="7"/>
    </row>
    <row r="8110" spans="41:41" ht="12.75" x14ac:dyDescent="0.2">
      <c r="AO8110" s="7"/>
    </row>
    <row r="8111" spans="41:41" ht="12.75" x14ac:dyDescent="0.2">
      <c r="AO8111" s="7"/>
    </row>
    <row r="8112" spans="41:41" ht="12.75" x14ac:dyDescent="0.2">
      <c r="AO8112" s="7"/>
    </row>
    <row r="8113" spans="41:41" ht="12.75" x14ac:dyDescent="0.2">
      <c r="AO8113" s="7"/>
    </row>
    <row r="8114" spans="41:41" ht="12.75" x14ac:dyDescent="0.2">
      <c r="AO8114" s="7"/>
    </row>
    <row r="8115" spans="41:41" ht="12.75" x14ac:dyDescent="0.2">
      <c r="AO8115" s="7"/>
    </row>
    <row r="8116" spans="41:41" ht="12.75" x14ac:dyDescent="0.2">
      <c r="AO8116" s="7"/>
    </row>
    <row r="8117" spans="41:41" ht="12.75" x14ac:dyDescent="0.2">
      <c r="AO8117" s="7"/>
    </row>
    <row r="8118" spans="41:41" ht="12.75" x14ac:dyDescent="0.2">
      <c r="AO8118" s="7"/>
    </row>
    <row r="8119" spans="41:41" ht="12.75" x14ac:dyDescent="0.2">
      <c r="AO8119" s="7"/>
    </row>
    <row r="8120" spans="41:41" ht="12.75" x14ac:dyDescent="0.2">
      <c r="AO8120" s="7"/>
    </row>
    <row r="8121" spans="41:41" ht="12.75" x14ac:dyDescent="0.2">
      <c r="AO8121" s="7"/>
    </row>
    <row r="8122" spans="41:41" ht="12.75" x14ac:dyDescent="0.2">
      <c r="AO8122" s="7"/>
    </row>
    <row r="8123" spans="41:41" ht="12.75" x14ac:dyDescent="0.2">
      <c r="AO8123" s="7"/>
    </row>
    <row r="8124" spans="41:41" ht="12.75" x14ac:dyDescent="0.2">
      <c r="AO8124" s="7"/>
    </row>
    <row r="8125" spans="41:41" ht="12.75" x14ac:dyDescent="0.2">
      <c r="AO8125" s="7"/>
    </row>
    <row r="8126" spans="41:41" ht="12.75" x14ac:dyDescent="0.2">
      <c r="AO8126" s="7"/>
    </row>
    <row r="8127" spans="41:41" ht="12.75" x14ac:dyDescent="0.2">
      <c r="AO8127" s="7"/>
    </row>
    <row r="8128" spans="41:41" ht="12.75" x14ac:dyDescent="0.2">
      <c r="AO8128" s="7"/>
    </row>
    <row r="8129" spans="41:41" ht="12.75" x14ac:dyDescent="0.2">
      <c r="AO8129" s="7"/>
    </row>
    <row r="8130" spans="41:41" ht="12.75" x14ac:dyDescent="0.2">
      <c r="AO8130" s="7"/>
    </row>
    <row r="8131" spans="41:41" ht="12.75" x14ac:dyDescent="0.2">
      <c r="AO8131" s="7"/>
    </row>
    <row r="8132" spans="41:41" ht="12.75" x14ac:dyDescent="0.2">
      <c r="AO8132" s="7"/>
    </row>
    <row r="8133" spans="41:41" ht="12.75" x14ac:dyDescent="0.2">
      <c r="AO8133" s="7"/>
    </row>
    <row r="8134" spans="41:41" ht="12.75" x14ac:dyDescent="0.2">
      <c r="AO8134" s="7"/>
    </row>
    <row r="8135" spans="41:41" ht="12.75" x14ac:dyDescent="0.2">
      <c r="AO8135" s="7"/>
    </row>
    <row r="8136" spans="41:41" ht="12.75" x14ac:dyDescent="0.2">
      <c r="AO8136" s="7"/>
    </row>
    <row r="8137" spans="41:41" ht="12.75" x14ac:dyDescent="0.2">
      <c r="AO8137" s="7"/>
    </row>
    <row r="8138" spans="41:41" ht="12.75" x14ac:dyDescent="0.2">
      <c r="AO8138" s="7"/>
    </row>
    <row r="8139" spans="41:41" ht="12.75" x14ac:dyDescent="0.2">
      <c r="AO8139" s="7"/>
    </row>
    <row r="8140" spans="41:41" ht="12.75" x14ac:dyDescent="0.2">
      <c r="AO8140" s="7"/>
    </row>
    <row r="8141" spans="41:41" ht="12.75" x14ac:dyDescent="0.2">
      <c r="AO8141" s="7"/>
    </row>
    <row r="8142" spans="41:41" ht="12.75" x14ac:dyDescent="0.2">
      <c r="AO8142" s="7"/>
    </row>
    <row r="8143" spans="41:41" ht="12.75" x14ac:dyDescent="0.2">
      <c r="AO8143" s="7"/>
    </row>
    <row r="8144" spans="41:41" ht="12.75" x14ac:dyDescent="0.2">
      <c r="AO8144" s="7"/>
    </row>
    <row r="8145" spans="41:41" ht="12.75" x14ac:dyDescent="0.2">
      <c r="AO8145" s="7"/>
    </row>
    <row r="8146" spans="41:41" ht="12.75" x14ac:dyDescent="0.2">
      <c r="AO8146" s="7"/>
    </row>
    <row r="8147" spans="41:41" ht="12.75" x14ac:dyDescent="0.2">
      <c r="AO8147" s="7"/>
    </row>
    <row r="8148" spans="41:41" ht="12.75" x14ac:dyDescent="0.2">
      <c r="AO8148" s="7"/>
    </row>
    <row r="8149" spans="41:41" ht="12.75" x14ac:dyDescent="0.2">
      <c r="AO8149" s="7"/>
    </row>
    <row r="8150" spans="41:41" ht="12.75" x14ac:dyDescent="0.2">
      <c r="AO8150" s="7"/>
    </row>
    <row r="8151" spans="41:41" ht="12.75" x14ac:dyDescent="0.2">
      <c r="AO8151" s="7"/>
    </row>
    <row r="8152" spans="41:41" ht="12.75" x14ac:dyDescent="0.2">
      <c r="AO8152" s="7"/>
    </row>
    <row r="8153" spans="41:41" ht="12.75" x14ac:dyDescent="0.2">
      <c r="AO8153" s="7"/>
    </row>
    <row r="8154" spans="41:41" ht="12.75" x14ac:dyDescent="0.2">
      <c r="AO8154" s="7"/>
    </row>
    <row r="8155" spans="41:41" ht="12.75" x14ac:dyDescent="0.2">
      <c r="AO8155" s="7"/>
    </row>
    <row r="8156" spans="41:41" ht="12.75" x14ac:dyDescent="0.2">
      <c r="AO8156" s="7"/>
    </row>
    <row r="8157" spans="41:41" ht="12.75" x14ac:dyDescent="0.2">
      <c r="AO8157" s="7"/>
    </row>
    <row r="8158" spans="41:41" ht="12.75" x14ac:dyDescent="0.2">
      <c r="AO8158" s="7"/>
    </row>
    <row r="8159" spans="41:41" ht="12.75" x14ac:dyDescent="0.2">
      <c r="AO8159" s="7"/>
    </row>
    <row r="8160" spans="41:41" ht="12.75" x14ac:dyDescent="0.2">
      <c r="AO8160" s="7"/>
    </row>
    <row r="8161" spans="41:41" ht="12.75" x14ac:dyDescent="0.2">
      <c r="AO8161" s="7"/>
    </row>
    <row r="8162" spans="41:41" ht="12.75" x14ac:dyDescent="0.2">
      <c r="AO8162" s="7"/>
    </row>
    <row r="8163" spans="41:41" ht="12.75" x14ac:dyDescent="0.2">
      <c r="AO8163" s="7"/>
    </row>
    <row r="8164" spans="41:41" ht="12.75" x14ac:dyDescent="0.2">
      <c r="AO8164" s="7"/>
    </row>
    <row r="8165" spans="41:41" ht="12.75" x14ac:dyDescent="0.2">
      <c r="AO8165" s="7"/>
    </row>
    <row r="8166" spans="41:41" ht="12.75" x14ac:dyDescent="0.2">
      <c r="AO8166" s="7"/>
    </row>
    <row r="8167" spans="41:41" ht="12.75" x14ac:dyDescent="0.2">
      <c r="AO8167" s="7"/>
    </row>
    <row r="8168" spans="41:41" ht="12.75" x14ac:dyDescent="0.2">
      <c r="AO8168" s="7"/>
    </row>
    <row r="8169" spans="41:41" ht="12.75" x14ac:dyDescent="0.2">
      <c r="AO8169" s="7"/>
    </row>
    <row r="8170" spans="41:41" ht="12.75" x14ac:dyDescent="0.2">
      <c r="AO8170" s="7"/>
    </row>
    <row r="8171" spans="41:41" ht="12.75" x14ac:dyDescent="0.2">
      <c r="AO8171" s="7"/>
    </row>
    <row r="8172" spans="41:41" ht="12.75" x14ac:dyDescent="0.2">
      <c r="AO8172" s="7"/>
    </row>
    <row r="8173" spans="41:41" ht="12.75" x14ac:dyDescent="0.2">
      <c r="AO8173" s="7"/>
    </row>
    <row r="8174" spans="41:41" ht="12.75" x14ac:dyDescent="0.2">
      <c r="AO8174" s="7"/>
    </row>
    <row r="8175" spans="41:41" ht="12.75" x14ac:dyDescent="0.2">
      <c r="AO8175" s="7"/>
    </row>
    <row r="8176" spans="41:41" ht="12.75" x14ac:dyDescent="0.2">
      <c r="AO8176" s="7"/>
    </row>
    <row r="8177" spans="41:41" ht="12.75" x14ac:dyDescent="0.2">
      <c r="AO8177" s="7"/>
    </row>
    <row r="8178" spans="41:41" ht="12.75" x14ac:dyDescent="0.2">
      <c r="AO8178" s="7"/>
    </row>
    <row r="8179" spans="41:41" ht="12.75" x14ac:dyDescent="0.2">
      <c r="AO8179" s="7"/>
    </row>
    <row r="8180" spans="41:41" ht="12.75" x14ac:dyDescent="0.2">
      <c r="AO8180" s="7"/>
    </row>
    <row r="8181" spans="41:41" ht="12.75" x14ac:dyDescent="0.2">
      <c r="AO8181" s="7"/>
    </row>
    <row r="8182" spans="41:41" ht="12.75" x14ac:dyDescent="0.2">
      <c r="AO8182" s="7"/>
    </row>
    <row r="8183" spans="41:41" ht="12.75" x14ac:dyDescent="0.2">
      <c r="AO8183" s="7"/>
    </row>
    <row r="8184" spans="41:41" ht="12.75" x14ac:dyDescent="0.2">
      <c r="AO8184" s="7"/>
    </row>
    <row r="8185" spans="41:41" ht="12.75" x14ac:dyDescent="0.2">
      <c r="AO8185" s="7"/>
    </row>
    <row r="8186" spans="41:41" ht="12.75" x14ac:dyDescent="0.2">
      <c r="AO8186" s="7"/>
    </row>
    <row r="8187" spans="41:41" ht="12.75" x14ac:dyDescent="0.2">
      <c r="AO8187" s="7"/>
    </row>
    <row r="8188" spans="41:41" ht="12.75" x14ac:dyDescent="0.2">
      <c r="AO8188" s="7"/>
    </row>
    <row r="8189" spans="41:41" ht="12.75" x14ac:dyDescent="0.2">
      <c r="AO8189" s="7"/>
    </row>
    <row r="8190" spans="41:41" ht="12.75" x14ac:dyDescent="0.2">
      <c r="AO8190" s="7"/>
    </row>
    <row r="8191" spans="41:41" ht="12.75" x14ac:dyDescent="0.2">
      <c r="AO8191" s="7"/>
    </row>
    <row r="8192" spans="41:41" ht="12.75" x14ac:dyDescent="0.2">
      <c r="AO8192" s="7"/>
    </row>
    <row r="8193" spans="41:41" ht="12.75" x14ac:dyDescent="0.2">
      <c r="AO8193" s="7"/>
    </row>
    <row r="8194" spans="41:41" ht="12.75" x14ac:dyDescent="0.2">
      <c r="AO8194" s="7"/>
    </row>
    <row r="8195" spans="41:41" ht="12.75" x14ac:dyDescent="0.2">
      <c r="AO8195" s="7"/>
    </row>
    <row r="8196" spans="41:41" ht="12.75" x14ac:dyDescent="0.2">
      <c r="AO8196" s="7"/>
    </row>
    <row r="8197" spans="41:41" ht="12.75" x14ac:dyDescent="0.2">
      <c r="AO8197" s="7"/>
    </row>
    <row r="8198" spans="41:41" ht="12.75" x14ac:dyDescent="0.2">
      <c r="AO8198" s="7"/>
    </row>
    <row r="8199" spans="41:41" ht="12.75" x14ac:dyDescent="0.2">
      <c r="AO8199" s="7"/>
    </row>
    <row r="8200" spans="41:41" ht="12.75" x14ac:dyDescent="0.2">
      <c r="AO8200" s="7"/>
    </row>
    <row r="8201" spans="41:41" ht="12.75" x14ac:dyDescent="0.2">
      <c r="AO8201" s="7"/>
    </row>
    <row r="8202" spans="41:41" ht="12.75" x14ac:dyDescent="0.2">
      <c r="AO8202" s="7"/>
    </row>
    <row r="8203" spans="41:41" ht="12.75" x14ac:dyDescent="0.2">
      <c r="AO8203" s="7"/>
    </row>
    <row r="8204" spans="41:41" ht="12.75" x14ac:dyDescent="0.2">
      <c r="AO8204" s="7"/>
    </row>
    <row r="8205" spans="41:41" ht="12.75" x14ac:dyDescent="0.2">
      <c r="AO8205" s="7"/>
    </row>
    <row r="8206" spans="41:41" ht="12.75" x14ac:dyDescent="0.2">
      <c r="AO8206" s="7"/>
    </row>
    <row r="8207" spans="41:41" ht="12.75" x14ac:dyDescent="0.2">
      <c r="AO8207" s="7"/>
    </row>
    <row r="8208" spans="41:41" ht="12.75" x14ac:dyDescent="0.2">
      <c r="AO8208" s="7"/>
    </row>
    <row r="8209" spans="41:41" ht="12.75" x14ac:dyDescent="0.2">
      <c r="AO8209" s="7"/>
    </row>
    <row r="8210" spans="41:41" ht="12.75" x14ac:dyDescent="0.2">
      <c r="AO8210" s="7"/>
    </row>
    <row r="8211" spans="41:41" ht="12.75" x14ac:dyDescent="0.2">
      <c r="AO8211" s="7"/>
    </row>
    <row r="8212" spans="41:41" ht="12.75" x14ac:dyDescent="0.2">
      <c r="AO8212" s="7"/>
    </row>
    <row r="8213" spans="41:41" ht="12.75" x14ac:dyDescent="0.2">
      <c r="AO8213" s="7"/>
    </row>
    <row r="8214" spans="41:41" ht="12.75" x14ac:dyDescent="0.2">
      <c r="AO8214" s="7"/>
    </row>
    <row r="8215" spans="41:41" ht="12.75" x14ac:dyDescent="0.2">
      <c r="AO8215" s="7"/>
    </row>
    <row r="8216" spans="41:41" ht="12.75" x14ac:dyDescent="0.2">
      <c r="AO8216" s="7"/>
    </row>
    <row r="8217" spans="41:41" ht="12.75" x14ac:dyDescent="0.2">
      <c r="AO8217" s="7"/>
    </row>
    <row r="8218" spans="41:41" ht="12.75" x14ac:dyDescent="0.2">
      <c r="AO8218" s="7"/>
    </row>
    <row r="8219" spans="41:41" ht="12.75" x14ac:dyDescent="0.2">
      <c r="AO8219" s="7"/>
    </row>
    <row r="8220" spans="41:41" ht="12.75" x14ac:dyDescent="0.2">
      <c r="AO8220" s="7"/>
    </row>
    <row r="8221" spans="41:41" ht="12.75" x14ac:dyDescent="0.2">
      <c r="AO8221" s="7"/>
    </row>
    <row r="8222" spans="41:41" ht="12.75" x14ac:dyDescent="0.2">
      <c r="AO8222" s="7"/>
    </row>
    <row r="8223" spans="41:41" ht="12.75" x14ac:dyDescent="0.2">
      <c r="AO8223" s="7"/>
    </row>
    <row r="8224" spans="41:41" ht="12.75" x14ac:dyDescent="0.2">
      <c r="AO8224" s="7"/>
    </row>
    <row r="8225" spans="41:41" ht="12.75" x14ac:dyDescent="0.2">
      <c r="AO8225" s="7"/>
    </row>
    <row r="8226" spans="41:41" ht="12.75" x14ac:dyDescent="0.2">
      <c r="AO8226" s="7"/>
    </row>
    <row r="8227" spans="41:41" ht="12.75" x14ac:dyDescent="0.2">
      <c r="AO8227" s="7"/>
    </row>
    <row r="8228" spans="41:41" ht="12.75" x14ac:dyDescent="0.2">
      <c r="AO8228" s="7"/>
    </row>
    <row r="8229" spans="41:41" ht="12.75" x14ac:dyDescent="0.2">
      <c r="AO8229" s="7"/>
    </row>
    <row r="8230" spans="41:41" ht="12.75" x14ac:dyDescent="0.2">
      <c r="AO8230" s="7"/>
    </row>
    <row r="8231" spans="41:41" ht="12.75" x14ac:dyDescent="0.2">
      <c r="AO8231" s="7"/>
    </row>
    <row r="8232" spans="41:41" ht="12.75" x14ac:dyDescent="0.2">
      <c r="AO8232" s="7"/>
    </row>
    <row r="8233" spans="41:41" ht="12.75" x14ac:dyDescent="0.2">
      <c r="AO8233" s="7"/>
    </row>
    <row r="8234" spans="41:41" ht="12.75" x14ac:dyDescent="0.2">
      <c r="AO8234" s="7"/>
    </row>
    <row r="8235" spans="41:41" ht="12.75" x14ac:dyDescent="0.2">
      <c r="AO8235" s="7"/>
    </row>
    <row r="8236" spans="41:41" ht="12.75" x14ac:dyDescent="0.2">
      <c r="AO8236" s="7"/>
    </row>
    <row r="8237" spans="41:41" ht="12.75" x14ac:dyDescent="0.2">
      <c r="AO8237" s="7"/>
    </row>
    <row r="8238" spans="41:41" ht="12.75" x14ac:dyDescent="0.2">
      <c r="AO8238" s="7"/>
    </row>
    <row r="8239" spans="41:41" ht="12.75" x14ac:dyDescent="0.2">
      <c r="AO8239" s="7"/>
    </row>
    <row r="8240" spans="41:41" ht="12.75" x14ac:dyDescent="0.2">
      <c r="AO8240" s="7"/>
    </row>
    <row r="8241" spans="41:41" ht="12.75" x14ac:dyDescent="0.2">
      <c r="AO8241" s="7"/>
    </row>
    <row r="8242" spans="41:41" ht="12.75" x14ac:dyDescent="0.2">
      <c r="AO8242" s="7"/>
    </row>
    <row r="8243" spans="41:41" ht="12.75" x14ac:dyDescent="0.2">
      <c r="AO8243" s="7"/>
    </row>
    <row r="8244" spans="41:41" ht="12.75" x14ac:dyDescent="0.2">
      <c r="AO8244" s="7"/>
    </row>
    <row r="8245" spans="41:41" ht="12.75" x14ac:dyDescent="0.2">
      <c r="AO8245" s="7"/>
    </row>
    <row r="8246" spans="41:41" ht="12.75" x14ac:dyDescent="0.2">
      <c r="AO8246" s="7"/>
    </row>
    <row r="8247" spans="41:41" ht="12.75" x14ac:dyDescent="0.2">
      <c r="AO8247" s="7"/>
    </row>
    <row r="8248" spans="41:41" ht="12.75" x14ac:dyDescent="0.2">
      <c r="AO8248" s="7"/>
    </row>
    <row r="8249" spans="41:41" ht="12.75" x14ac:dyDescent="0.2">
      <c r="AO8249" s="7"/>
    </row>
    <row r="8250" spans="41:41" ht="12.75" x14ac:dyDescent="0.2">
      <c r="AO8250" s="7"/>
    </row>
    <row r="8251" spans="41:41" ht="12.75" x14ac:dyDescent="0.2">
      <c r="AO8251" s="7"/>
    </row>
    <row r="8252" spans="41:41" ht="12.75" x14ac:dyDescent="0.2">
      <c r="AO8252" s="7"/>
    </row>
    <row r="8253" spans="41:41" ht="12.75" x14ac:dyDescent="0.2">
      <c r="AO8253" s="7"/>
    </row>
    <row r="8254" spans="41:41" ht="12.75" x14ac:dyDescent="0.2">
      <c r="AO8254" s="7"/>
    </row>
    <row r="8255" spans="41:41" ht="12.75" x14ac:dyDescent="0.2">
      <c r="AO8255" s="7"/>
    </row>
    <row r="8256" spans="41:41" ht="12.75" x14ac:dyDescent="0.2">
      <c r="AO8256" s="7"/>
    </row>
    <row r="8257" spans="41:41" ht="12.75" x14ac:dyDescent="0.2">
      <c r="AO8257" s="7"/>
    </row>
    <row r="8258" spans="41:41" ht="12.75" x14ac:dyDescent="0.2">
      <c r="AO8258" s="7"/>
    </row>
    <row r="8259" spans="41:41" ht="12.75" x14ac:dyDescent="0.2">
      <c r="AO8259" s="7"/>
    </row>
    <row r="8260" spans="41:41" ht="12.75" x14ac:dyDescent="0.2">
      <c r="AO8260" s="7"/>
    </row>
    <row r="8261" spans="41:41" ht="12.75" x14ac:dyDescent="0.2">
      <c r="AO8261" s="7"/>
    </row>
    <row r="8262" spans="41:41" ht="12.75" x14ac:dyDescent="0.2">
      <c r="AO8262" s="7"/>
    </row>
    <row r="8263" spans="41:41" ht="12.75" x14ac:dyDescent="0.2">
      <c r="AO8263" s="7"/>
    </row>
    <row r="8264" spans="41:41" ht="12.75" x14ac:dyDescent="0.2">
      <c r="AO8264" s="7"/>
    </row>
    <row r="8265" spans="41:41" ht="12.75" x14ac:dyDescent="0.2">
      <c r="AO8265" s="7"/>
    </row>
    <row r="8266" spans="41:41" ht="12.75" x14ac:dyDescent="0.2">
      <c r="AO8266" s="7"/>
    </row>
    <row r="8267" spans="41:41" ht="12.75" x14ac:dyDescent="0.2">
      <c r="AO8267" s="7"/>
    </row>
    <row r="8268" spans="41:41" ht="12.75" x14ac:dyDescent="0.2">
      <c r="AO8268" s="7"/>
    </row>
    <row r="8269" spans="41:41" ht="12.75" x14ac:dyDescent="0.2">
      <c r="AO8269" s="7"/>
    </row>
    <row r="8270" spans="41:41" ht="12.75" x14ac:dyDescent="0.2">
      <c r="AO8270" s="7"/>
    </row>
    <row r="8271" spans="41:41" ht="12.75" x14ac:dyDescent="0.2">
      <c r="AO8271" s="7"/>
    </row>
    <row r="8272" spans="41:41" ht="12.75" x14ac:dyDescent="0.2">
      <c r="AO8272" s="7"/>
    </row>
    <row r="8273" spans="41:41" ht="12.75" x14ac:dyDescent="0.2">
      <c r="AO8273" s="7"/>
    </row>
    <row r="8274" spans="41:41" ht="12.75" x14ac:dyDescent="0.2">
      <c r="AO8274" s="7"/>
    </row>
    <row r="8275" spans="41:41" ht="12.75" x14ac:dyDescent="0.2">
      <c r="AO8275" s="7"/>
    </row>
    <row r="8276" spans="41:41" ht="12.75" x14ac:dyDescent="0.2">
      <c r="AO8276" s="7"/>
    </row>
    <row r="8277" spans="41:41" ht="12.75" x14ac:dyDescent="0.2">
      <c r="AO8277" s="7"/>
    </row>
    <row r="8278" spans="41:41" ht="12.75" x14ac:dyDescent="0.2">
      <c r="AO8278" s="7"/>
    </row>
    <row r="8279" spans="41:41" ht="12.75" x14ac:dyDescent="0.2">
      <c r="AO8279" s="7"/>
    </row>
    <row r="8280" spans="41:41" ht="12.75" x14ac:dyDescent="0.2">
      <c r="AO8280" s="7"/>
    </row>
    <row r="8281" spans="41:41" ht="12.75" x14ac:dyDescent="0.2">
      <c r="AO8281" s="7"/>
    </row>
    <row r="8282" spans="41:41" ht="12.75" x14ac:dyDescent="0.2">
      <c r="AO8282" s="7"/>
    </row>
    <row r="8283" spans="41:41" ht="12.75" x14ac:dyDescent="0.2">
      <c r="AO8283" s="7"/>
    </row>
    <row r="8284" spans="41:41" ht="12.75" x14ac:dyDescent="0.2">
      <c r="AO8284" s="7"/>
    </row>
    <row r="8285" spans="41:41" ht="12.75" x14ac:dyDescent="0.2">
      <c r="AO8285" s="7"/>
    </row>
    <row r="8286" spans="41:41" ht="12.75" x14ac:dyDescent="0.2">
      <c r="AO8286" s="7"/>
    </row>
    <row r="8287" spans="41:41" ht="12.75" x14ac:dyDescent="0.2">
      <c r="AO8287" s="7"/>
    </row>
    <row r="8288" spans="41:41" ht="12.75" x14ac:dyDescent="0.2">
      <c r="AO8288" s="7"/>
    </row>
    <row r="8289" spans="41:41" ht="12.75" x14ac:dyDescent="0.2">
      <c r="AO8289" s="7"/>
    </row>
    <row r="8290" spans="41:41" ht="12.75" x14ac:dyDescent="0.2">
      <c r="AO8290" s="7"/>
    </row>
    <row r="8291" spans="41:41" ht="12.75" x14ac:dyDescent="0.2">
      <c r="AO8291" s="7"/>
    </row>
    <row r="8292" spans="41:41" ht="12.75" x14ac:dyDescent="0.2">
      <c r="AO8292" s="7"/>
    </row>
    <row r="8293" spans="41:41" ht="12.75" x14ac:dyDescent="0.2">
      <c r="AO8293" s="7"/>
    </row>
    <row r="8294" spans="41:41" ht="12.75" x14ac:dyDescent="0.2">
      <c r="AO8294" s="7"/>
    </row>
    <row r="8295" spans="41:41" ht="12.75" x14ac:dyDescent="0.2">
      <c r="AO8295" s="7"/>
    </row>
    <row r="8296" spans="41:41" ht="12.75" x14ac:dyDescent="0.2">
      <c r="AO8296" s="7"/>
    </row>
    <row r="8297" spans="41:41" ht="12.75" x14ac:dyDescent="0.2">
      <c r="AO8297" s="7"/>
    </row>
    <row r="8298" spans="41:41" ht="12.75" x14ac:dyDescent="0.2">
      <c r="AO8298" s="7"/>
    </row>
    <row r="8299" spans="41:41" ht="12.75" x14ac:dyDescent="0.2">
      <c r="AO8299" s="7"/>
    </row>
    <row r="8300" spans="41:41" ht="12.75" x14ac:dyDescent="0.2">
      <c r="AO8300" s="7"/>
    </row>
    <row r="8301" spans="41:41" ht="12.75" x14ac:dyDescent="0.2">
      <c r="AO8301" s="7"/>
    </row>
    <row r="8302" spans="41:41" ht="12.75" x14ac:dyDescent="0.2">
      <c r="AO8302" s="7"/>
    </row>
    <row r="8303" spans="41:41" ht="12.75" x14ac:dyDescent="0.2">
      <c r="AO8303" s="7"/>
    </row>
    <row r="8304" spans="41:41" ht="12.75" x14ac:dyDescent="0.2">
      <c r="AO8304" s="7"/>
    </row>
    <row r="8305" spans="41:41" ht="12.75" x14ac:dyDescent="0.2">
      <c r="AO8305" s="7"/>
    </row>
    <row r="8306" spans="41:41" ht="12.75" x14ac:dyDescent="0.2">
      <c r="AO8306" s="7"/>
    </row>
    <row r="8307" spans="41:41" ht="12.75" x14ac:dyDescent="0.2">
      <c r="AO8307" s="7"/>
    </row>
    <row r="8308" spans="41:41" ht="12.75" x14ac:dyDescent="0.2">
      <c r="AO8308" s="7"/>
    </row>
    <row r="8309" spans="41:41" ht="12.75" x14ac:dyDescent="0.2">
      <c r="AO8309" s="7"/>
    </row>
    <row r="8310" spans="41:41" ht="12.75" x14ac:dyDescent="0.2">
      <c r="AO8310" s="7"/>
    </row>
    <row r="8311" spans="41:41" ht="12.75" x14ac:dyDescent="0.2">
      <c r="AO8311" s="7"/>
    </row>
    <row r="8312" spans="41:41" ht="12.75" x14ac:dyDescent="0.2">
      <c r="AO8312" s="7"/>
    </row>
    <row r="8313" spans="41:41" ht="12.75" x14ac:dyDescent="0.2">
      <c r="AO8313" s="7"/>
    </row>
    <row r="8314" spans="41:41" ht="12.75" x14ac:dyDescent="0.2">
      <c r="AO8314" s="7"/>
    </row>
    <row r="8315" spans="41:41" ht="12.75" x14ac:dyDescent="0.2">
      <c r="AO8315" s="7"/>
    </row>
    <row r="8316" spans="41:41" ht="12.75" x14ac:dyDescent="0.2">
      <c r="AO8316" s="7"/>
    </row>
    <row r="8317" spans="41:41" ht="12.75" x14ac:dyDescent="0.2">
      <c r="AO8317" s="7"/>
    </row>
    <row r="8318" spans="41:41" ht="12.75" x14ac:dyDescent="0.2">
      <c r="AO8318" s="7"/>
    </row>
    <row r="8319" spans="41:41" ht="12.75" x14ac:dyDescent="0.2">
      <c r="AO8319" s="7"/>
    </row>
    <row r="8320" spans="41:41" ht="12.75" x14ac:dyDescent="0.2">
      <c r="AO8320" s="7"/>
    </row>
    <row r="8321" spans="41:41" ht="12.75" x14ac:dyDescent="0.2">
      <c r="AO8321" s="7"/>
    </row>
    <row r="8322" spans="41:41" ht="12.75" x14ac:dyDescent="0.2">
      <c r="AO8322" s="7"/>
    </row>
    <row r="8323" spans="41:41" ht="12.75" x14ac:dyDescent="0.2">
      <c r="AO8323" s="7"/>
    </row>
    <row r="8324" spans="41:41" ht="12.75" x14ac:dyDescent="0.2">
      <c r="AO8324" s="7"/>
    </row>
    <row r="8325" spans="41:41" ht="12.75" x14ac:dyDescent="0.2">
      <c r="AO8325" s="7"/>
    </row>
    <row r="8326" spans="41:41" ht="12.75" x14ac:dyDescent="0.2">
      <c r="AO8326" s="7"/>
    </row>
    <row r="8327" spans="41:41" ht="12.75" x14ac:dyDescent="0.2">
      <c r="AO8327" s="7"/>
    </row>
    <row r="8328" spans="41:41" ht="12.75" x14ac:dyDescent="0.2">
      <c r="AO8328" s="7"/>
    </row>
    <row r="8329" spans="41:41" ht="12.75" x14ac:dyDescent="0.2">
      <c r="AO8329" s="7"/>
    </row>
    <row r="8330" spans="41:41" ht="12.75" x14ac:dyDescent="0.2">
      <c r="AO8330" s="7"/>
    </row>
    <row r="8331" spans="41:41" ht="12.75" x14ac:dyDescent="0.2">
      <c r="AO8331" s="7"/>
    </row>
    <row r="8332" spans="41:41" ht="12.75" x14ac:dyDescent="0.2">
      <c r="AO8332" s="7"/>
    </row>
    <row r="8333" spans="41:41" ht="12.75" x14ac:dyDescent="0.2">
      <c r="AO8333" s="7"/>
    </row>
    <row r="8334" spans="41:41" ht="12.75" x14ac:dyDescent="0.2">
      <c r="AO8334" s="7"/>
    </row>
    <row r="8335" spans="41:41" ht="12.75" x14ac:dyDescent="0.2">
      <c r="AO8335" s="7"/>
    </row>
    <row r="8336" spans="41:41" ht="12.75" x14ac:dyDescent="0.2">
      <c r="AO8336" s="7"/>
    </row>
    <row r="8337" spans="41:41" ht="12.75" x14ac:dyDescent="0.2">
      <c r="AO8337" s="7"/>
    </row>
    <row r="8338" spans="41:41" ht="12.75" x14ac:dyDescent="0.2">
      <c r="AO8338" s="7"/>
    </row>
    <row r="8339" spans="41:41" ht="12.75" x14ac:dyDescent="0.2">
      <c r="AO8339" s="7"/>
    </row>
    <row r="8340" spans="41:41" ht="12.75" x14ac:dyDescent="0.2">
      <c r="AO8340" s="7"/>
    </row>
    <row r="8341" spans="41:41" ht="12.75" x14ac:dyDescent="0.2">
      <c r="AO8341" s="7"/>
    </row>
    <row r="8342" spans="41:41" ht="12.75" x14ac:dyDescent="0.2">
      <c r="AO8342" s="7"/>
    </row>
    <row r="8343" spans="41:41" ht="12.75" x14ac:dyDescent="0.2">
      <c r="AO8343" s="7"/>
    </row>
    <row r="8344" spans="41:41" ht="12.75" x14ac:dyDescent="0.2">
      <c r="AO8344" s="7"/>
    </row>
    <row r="8345" spans="41:41" ht="12.75" x14ac:dyDescent="0.2">
      <c r="AO8345" s="7"/>
    </row>
    <row r="8346" spans="41:41" ht="12.75" x14ac:dyDescent="0.2">
      <c r="AO8346" s="7"/>
    </row>
    <row r="8347" spans="41:41" ht="12.75" x14ac:dyDescent="0.2">
      <c r="AO8347" s="7"/>
    </row>
    <row r="8348" spans="41:41" ht="12.75" x14ac:dyDescent="0.2">
      <c r="AO8348" s="7"/>
    </row>
    <row r="8349" spans="41:41" ht="12.75" x14ac:dyDescent="0.2">
      <c r="AO8349" s="7"/>
    </row>
    <row r="8350" spans="41:41" ht="12.75" x14ac:dyDescent="0.2">
      <c r="AO8350" s="7"/>
    </row>
    <row r="8351" spans="41:41" ht="12.75" x14ac:dyDescent="0.2">
      <c r="AO8351" s="7"/>
    </row>
    <row r="8352" spans="41:41" ht="12.75" x14ac:dyDescent="0.2">
      <c r="AO8352" s="7"/>
    </row>
    <row r="8353" spans="41:41" ht="12.75" x14ac:dyDescent="0.2">
      <c r="AO8353" s="7"/>
    </row>
    <row r="8354" spans="41:41" ht="12.75" x14ac:dyDescent="0.2">
      <c r="AO8354" s="7"/>
    </row>
    <row r="8355" spans="41:41" ht="12.75" x14ac:dyDescent="0.2">
      <c r="AO8355" s="7"/>
    </row>
    <row r="8356" spans="41:41" ht="12.75" x14ac:dyDescent="0.2">
      <c r="AO8356" s="7"/>
    </row>
    <row r="8357" spans="41:41" ht="12.75" x14ac:dyDescent="0.2">
      <c r="AO8357" s="7"/>
    </row>
    <row r="8358" spans="41:41" ht="12.75" x14ac:dyDescent="0.2">
      <c r="AO8358" s="7"/>
    </row>
    <row r="8359" spans="41:41" ht="12.75" x14ac:dyDescent="0.2">
      <c r="AO8359" s="7"/>
    </row>
    <row r="8360" spans="41:41" ht="12.75" x14ac:dyDescent="0.2">
      <c r="AO8360" s="7"/>
    </row>
    <row r="8361" spans="41:41" ht="12.75" x14ac:dyDescent="0.2">
      <c r="AO8361" s="7"/>
    </row>
    <row r="8362" spans="41:41" ht="12.75" x14ac:dyDescent="0.2">
      <c r="AO8362" s="7"/>
    </row>
    <row r="8363" spans="41:41" ht="12.75" x14ac:dyDescent="0.2">
      <c r="AO8363" s="7"/>
    </row>
    <row r="8364" spans="41:41" ht="12.75" x14ac:dyDescent="0.2">
      <c r="AO8364" s="7"/>
    </row>
    <row r="8365" spans="41:41" ht="12.75" x14ac:dyDescent="0.2">
      <c r="AO8365" s="7"/>
    </row>
    <row r="8366" spans="41:41" ht="12.75" x14ac:dyDescent="0.2">
      <c r="AO8366" s="7"/>
    </row>
    <row r="8367" spans="41:41" ht="12.75" x14ac:dyDescent="0.2">
      <c r="AO8367" s="7"/>
    </row>
    <row r="8368" spans="41:41" ht="12.75" x14ac:dyDescent="0.2">
      <c r="AO8368" s="7"/>
    </row>
    <row r="8369" spans="41:41" ht="12.75" x14ac:dyDescent="0.2">
      <c r="AO8369" s="7"/>
    </row>
    <row r="8370" spans="41:41" ht="12.75" x14ac:dyDescent="0.2">
      <c r="AO8370" s="7"/>
    </row>
    <row r="8371" spans="41:41" ht="12.75" x14ac:dyDescent="0.2">
      <c r="AO8371" s="7"/>
    </row>
    <row r="8372" spans="41:41" ht="12.75" x14ac:dyDescent="0.2">
      <c r="AO8372" s="7"/>
    </row>
    <row r="8373" spans="41:41" ht="12.75" x14ac:dyDescent="0.2">
      <c r="AO8373" s="7"/>
    </row>
    <row r="8374" spans="41:41" ht="12.75" x14ac:dyDescent="0.2">
      <c r="AO8374" s="7"/>
    </row>
    <row r="8375" spans="41:41" ht="12.75" x14ac:dyDescent="0.2">
      <c r="AO8375" s="7"/>
    </row>
    <row r="8376" spans="41:41" ht="12.75" x14ac:dyDescent="0.2">
      <c r="AO8376" s="7"/>
    </row>
    <row r="8377" spans="41:41" ht="12.75" x14ac:dyDescent="0.2">
      <c r="AO8377" s="7"/>
    </row>
    <row r="8378" spans="41:41" ht="12.75" x14ac:dyDescent="0.2">
      <c r="AO8378" s="7"/>
    </row>
    <row r="8379" spans="41:41" ht="12.75" x14ac:dyDescent="0.2">
      <c r="AO8379" s="7"/>
    </row>
    <row r="8380" spans="41:41" ht="12.75" x14ac:dyDescent="0.2">
      <c r="AO8380" s="7"/>
    </row>
    <row r="8381" spans="41:41" ht="12.75" x14ac:dyDescent="0.2">
      <c r="AO8381" s="7"/>
    </row>
    <row r="8382" spans="41:41" ht="12.75" x14ac:dyDescent="0.2">
      <c r="AO8382" s="7"/>
    </row>
    <row r="8383" spans="41:41" ht="12.75" x14ac:dyDescent="0.2">
      <c r="AO8383" s="7"/>
    </row>
    <row r="8384" spans="41:41" ht="12.75" x14ac:dyDescent="0.2">
      <c r="AO8384" s="7"/>
    </row>
    <row r="8385" spans="41:41" ht="12.75" x14ac:dyDescent="0.2">
      <c r="AO8385" s="7"/>
    </row>
    <row r="8386" spans="41:41" ht="12.75" x14ac:dyDescent="0.2">
      <c r="AO8386" s="7"/>
    </row>
    <row r="8387" spans="41:41" ht="12.75" x14ac:dyDescent="0.2">
      <c r="AO8387" s="7"/>
    </row>
    <row r="8388" spans="41:41" ht="12.75" x14ac:dyDescent="0.2">
      <c r="AO8388" s="7"/>
    </row>
    <row r="8389" spans="41:41" ht="12.75" x14ac:dyDescent="0.2">
      <c r="AO8389" s="7"/>
    </row>
    <row r="8390" spans="41:41" ht="12.75" x14ac:dyDescent="0.2">
      <c r="AO8390" s="7"/>
    </row>
    <row r="8391" spans="41:41" ht="12.75" x14ac:dyDescent="0.2">
      <c r="AO8391" s="7"/>
    </row>
    <row r="8392" spans="41:41" ht="12.75" x14ac:dyDescent="0.2">
      <c r="AO8392" s="7"/>
    </row>
    <row r="8393" spans="41:41" ht="12.75" x14ac:dyDescent="0.2">
      <c r="AO8393" s="7"/>
    </row>
    <row r="8394" spans="41:41" ht="12.75" x14ac:dyDescent="0.2">
      <c r="AO8394" s="7"/>
    </row>
    <row r="8395" spans="41:41" ht="12.75" x14ac:dyDescent="0.2">
      <c r="AO8395" s="7"/>
    </row>
    <row r="8396" spans="41:41" ht="12.75" x14ac:dyDescent="0.2">
      <c r="AO8396" s="7"/>
    </row>
    <row r="8397" spans="41:41" ht="12.75" x14ac:dyDescent="0.2">
      <c r="AO8397" s="7"/>
    </row>
    <row r="8398" spans="41:41" ht="12.75" x14ac:dyDescent="0.2">
      <c r="AO8398" s="7"/>
    </row>
    <row r="8399" spans="41:41" ht="12.75" x14ac:dyDescent="0.2">
      <c r="AO8399" s="7"/>
    </row>
    <row r="8400" spans="41:41" ht="12.75" x14ac:dyDescent="0.2">
      <c r="AO8400" s="7"/>
    </row>
    <row r="8401" spans="41:41" ht="12.75" x14ac:dyDescent="0.2">
      <c r="AO8401" s="7"/>
    </row>
    <row r="8402" spans="41:41" ht="12.75" x14ac:dyDescent="0.2">
      <c r="AO8402" s="7"/>
    </row>
    <row r="8403" spans="41:41" ht="12.75" x14ac:dyDescent="0.2">
      <c r="AO8403" s="7"/>
    </row>
    <row r="8404" spans="41:41" ht="12.75" x14ac:dyDescent="0.2">
      <c r="AO8404" s="7"/>
    </row>
    <row r="8405" spans="41:41" ht="12.75" x14ac:dyDescent="0.2">
      <c r="AO8405" s="7"/>
    </row>
    <row r="8406" spans="41:41" ht="12.75" x14ac:dyDescent="0.2">
      <c r="AO8406" s="7"/>
    </row>
    <row r="8407" spans="41:41" ht="12.75" x14ac:dyDescent="0.2">
      <c r="AO8407" s="7"/>
    </row>
    <row r="8408" spans="41:41" ht="12.75" x14ac:dyDescent="0.2">
      <c r="AO8408" s="7"/>
    </row>
    <row r="8409" spans="41:41" ht="12.75" x14ac:dyDescent="0.2">
      <c r="AO8409" s="7"/>
    </row>
    <row r="8410" spans="41:41" ht="12.75" x14ac:dyDescent="0.2">
      <c r="AO8410" s="7"/>
    </row>
    <row r="8411" spans="41:41" ht="12.75" x14ac:dyDescent="0.2">
      <c r="AO8411" s="7"/>
    </row>
    <row r="8412" spans="41:41" ht="12.75" x14ac:dyDescent="0.2">
      <c r="AO8412" s="7"/>
    </row>
    <row r="8413" spans="41:41" ht="12.75" x14ac:dyDescent="0.2">
      <c r="AO8413" s="7"/>
    </row>
    <row r="8414" spans="41:41" ht="12.75" x14ac:dyDescent="0.2">
      <c r="AO8414" s="7"/>
    </row>
    <row r="8415" spans="41:41" ht="12.75" x14ac:dyDescent="0.2">
      <c r="AO8415" s="7"/>
    </row>
    <row r="8416" spans="41:41" ht="12.75" x14ac:dyDescent="0.2">
      <c r="AO8416" s="7"/>
    </row>
    <row r="8417" spans="41:41" ht="12.75" x14ac:dyDescent="0.2">
      <c r="AO8417" s="7"/>
    </row>
    <row r="8418" spans="41:41" ht="12.75" x14ac:dyDescent="0.2">
      <c r="AO8418" s="7"/>
    </row>
    <row r="8419" spans="41:41" ht="12.75" x14ac:dyDescent="0.2">
      <c r="AO8419" s="7"/>
    </row>
    <row r="8420" spans="41:41" ht="12.75" x14ac:dyDescent="0.2">
      <c r="AO8420" s="7"/>
    </row>
    <row r="8421" spans="41:41" ht="12.75" x14ac:dyDescent="0.2">
      <c r="AO8421" s="7"/>
    </row>
    <row r="8422" spans="41:41" ht="12.75" x14ac:dyDescent="0.2">
      <c r="AO8422" s="7"/>
    </row>
    <row r="8423" spans="41:41" ht="12.75" x14ac:dyDescent="0.2">
      <c r="AO8423" s="7"/>
    </row>
    <row r="8424" spans="41:41" ht="12.75" x14ac:dyDescent="0.2">
      <c r="AO8424" s="7"/>
    </row>
    <row r="8425" spans="41:41" ht="12.75" x14ac:dyDescent="0.2">
      <c r="AO8425" s="7"/>
    </row>
    <row r="8426" spans="41:41" ht="12.75" x14ac:dyDescent="0.2">
      <c r="AO8426" s="7"/>
    </row>
    <row r="8427" spans="41:41" ht="12.75" x14ac:dyDescent="0.2">
      <c r="AO8427" s="7"/>
    </row>
    <row r="8428" spans="41:41" ht="12.75" x14ac:dyDescent="0.2">
      <c r="AO8428" s="7"/>
    </row>
    <row r="8429" spans="41:41" ht="12.75" x14ac:dyDescent="0.2">
      <c r="AO8429" s="7"/>
    </row>
    <row r="8430" spans="41:41" ht="12.75" x14ac:dyDescent="0.2">
      <c r="AO8430" s="7"/>
    </row>
    <row r="8431" spans="41:41" ht="12.75" x14ac:dyDescent="0.2">
      <c r="AO8431" s="7"/>
    </row>
    <row r="8432" spans="41:41" ht="12.75" x14ac:dyDescent="0.2">
      <c r="AO8432" s="7"/>
    </row>
    <row r="8433" spans="41:41" ht="12.75" x14ac:dyDescent="0.2">
      <c r="AO8433" s="7"/>
    </row>
    <row r="8434" spans="41:41" ht="12.75" x14ac:dyDescent="0.2">
      <c r="AO8434" s="7"/>
    </row>
    <row r="8435" spans="41:41" ht="12.75" x14ac:dyDescent="0.2">
      <c r="AO8435" s="7"/>
    </row>
    <row r="8436" spans="41:41" ht="12.75" x14ac:dyDescent="0.2">
      <c r="AO8436" s="7"/>
    </row>
    <row r="8437" spans="41:41" ht="12.75" x14ac:dyDescent="0.2">
      <c r="AO8437" s="7"/>
    </row>
    <row r="8438" spans="41:41" ht="12.75" x14ac:dyDescent="0.2">
      <c r="AO8438" s="7"/>
    </row>
    <row r="8439" spans="41:41" ht="12.75" x14ac:dyDescent="0.2">
      <c r="AO8439" s="7"/>
    </row>
    <row r="8440" spans="41:41" ht="12.75" x14ac:dyDescent="0.2">
      <c r="AO8440" s="7"/>
    </row>
    <row r="8441" spans="41:41" ht="12.75" x14ac:dyDescent="0.2">
      <c r="AO8441" s="7"/>
    </row>
    <row r="8442" spans="41:41" ht="12.75" x14ac:dyDescent="0.2">
      <c r="AO8442" s="7"/>
    </row>
    <row r="8443" spans="41:41" ht="12.75" x14ac:dyDescent="0.2">
      <c r="AO8443" s="7"/>
    </row>
    <row r="8444" spans="41:41" ht="12.75" x14ac:dyDescent="0.2">
      <c r="AO8444" s="7"/>
    </row>
    <row r="8445" spans="41:41" ht="12.75" x14ac:dyDescent="0.2">
      <c r="AO8445" s="7"/>
    </row>
    <row r="8446" spans="41:41" ht="12.75" x14ac:dyDescent="0.2">
      <c r="AO8446" s="7"/>
    </row>
    <row r="8447" spans="41:41" ht="12.75" x14ac:dyDescent="0.2">
      <c r="AO8447" s="7"/>
    </row>
    <row r="8448" spans="41:41" ht="12.75" x14ac:dyDescent="0.2">
      <c r="AO8448" s="7"/>
    </row>
    <row r="8449" spans="41:41" ht="12.75" x14ac:dyDescent="0.2">
      <c r="AO8449" s="7"/>
    </row>
    <row r="8450" spans="41:41" ht="12.75" x14ac:dyDescent="0.2">
      <c r="AO8450" s="7"/>
    </row>
    <row r="8451" spans="41:41" ht="12.75" x14ac:dyDescent="0.2">
      <c r="AO8451" s="7"/>
    </row>
    <row r="8452" spans="41:41" ht="12.75" x14ac:dyDescent="0.2">
      <c r="AO8452" s="7"/>
    </row>
    <row r="8453" spans="41:41" ht="12.75" x14ac:dyDescent="0.2">
      <c r="AO8453" s="7"/>
    </row>
    <row r="8454" spans="41:41" ht="12.75" x14ac:dyDescent="0.2">
      <c r="AO8454" s="7"/>
    </row>
    <row r="8455" spans="41:41" ht="12.75" x14ac:dyDescent="0.2">
      <c r="AO8455" s="7"/>
    </row>
    <row r="8456" spans="41:41" ht="12.75" x14ac:dyDescent="0.2">
      <c r="AO8456" s="7"/>
    </row>
    <row r="8457" spans="41:41" ht="12.75" x14ac:dyDescent="0.2">
      <c r="AO8457" s="7"/>
    </row>
    <row r="8458" spans="41:41" ht="12.75" x14ac:dyDescent="0.2">
      <c r="AO8458" s="7"/>
    </row>
    <row r="8459" spans="41:41" ht="12.75" x14ac:dyDescent="0.2">
      <c r="AO8459" s="7"/>
    </row>
    <row r="8460" spans="41:41" ht="12.75" x14ac:dyDescent="0.2">
      <c r="AO8460" s="7"/>
    </row>
    <row r="8461" spans="41:41" ht="12.75" x14ac:dyDescent="0.2">
      <c r="AO8461" s="7"/>
    </row>
    <row r="8462" spans="41:41" ht="12.75" x14ac:dyDescent="0.2">
      <c r="AO8462" s="7"/>
    </row>
    <row r="8463" spans="41:41" ht="12.75" x14ac:dyDescent="0.2">
      <c r="AO8463" s="7"/>
    </row>
    <row r="8464" spans="41:41" ht="12.75" x14ac:dyDescent="0.2">
      <c r="AO8464" s="7"/>
    </row>
    <row r="8465" spans="41:41" ht="12.75" x14ac:dyDescent="0.2">
      <c r="AO8465" s="7"/>
    </row>
    <row r="8466" spans="41:41" ht="12.75" x14ac:dyDescent="0.2">
      <c r="AO8466" s="7"/>
    </row>
    <row r="8467" spans="41:41" ht="12.75" x14ac:dyDescent="0.2">
      <c r="AO8467" s="7"/>
    </row>
    <row r="8468" spans="41:41" ht="12.75" x14ac:dyDescent="0.2">
      <c r="AO8468" s="7"/>
    </row>
    <row r="8469" spans="41:41" ht="12.75" x14ac:dyDescent="0.2">
      <c r="AO8469" s="7"/>
    </row>
    <row r="8470" spans="41:41" ht="12.75" x14ac:dyDescent="0.2">
      <c r="AO8470" s="7"/>
    </row>
    <row r="8471" spans="41:41" ht="12.75" x14ac:dyDescent="0.2">
      <c r="AO8471" s="7"/>
    </row>
    <row r="8472" spans="41:41" ht="12.75" x14ac:dyDescent="0.2">
      <c r="AO8472" s="7"/>
    </row>
    <row r="8473" spans="41:41" ht="12.75" x14ac:dyDescent="0.2">
      <c r="AO8473" s="7"/>
    </row>
    <row r="8474" spans="41:41" ht="12.75" x14ac:dyDescent="0.2">
      <c r="AO8474" s="7"/>
    </row>
    <row r="8475" spans="41:41" ht="12.75" x14ac:dyDescent="0.2">
      <c r="AO8475" s="7"/>
    </row>
    <row r="8476" spans="41:41" ht="12.75" x14ac:dyDescent="0.2">
      <c r="AO8476" s="7"/>
    </row>
    <row r="8477" spans="41:41" ht="12.75" x14ac:dyDescent="0.2">
      <c r="AO8477" s="7"/>
    </row>
    <row r="8478" spans="41:41" ht="12.75" x14ac:dyDescent="0.2">
      <c r="AO8478" s="7"/>
    </row>
    <row r="8479" spans="41:41" ht="12.75" x14ac:dyDescent="0.2">
      <c r="AO8479" s="7"/>
    </row>
    <row r="8480" spans="41:41" ht="12.75" x14ac:dyDescent="0.2">
      <c r="AO8480" s="7"/>
    </row>
    <row r="8481" spans="41:41" ht="12.75" x14ac:dyDescent="0.2">
      <c r="AO8481" s="7"/>
    </row>
    <row r="8482" spans="41:41" ht="12.75" x14ac:dyDescent="0.2">
      <c r="AO8482" s="7"/>
    </row>
    <row r="8483" spans="41:41" ht="12.75" x14ac:dyDescent="0.2">
      <c r="AO8483" s="7"/>
    </row>
    <row r="8484" spans="41:41" ht="12.75" x14ac:dyDescent="0.2">
      <c r="AO8484" s="7"/>
    </row>
    <row r="8485" spans="41:41" ht="12.75" x14ac:dyDescent="0.2">
      <c r="AO8485" s="7"/>
    </row>
    <row r="8486" spans="41:41" ht="12.75" x14ac:dyDescent="0.2">
      <c r="AO8486" s="7"/>
    </row>
    <row r="8487" spans="41:41" ht="12.75" x14ac:dyDescent="0.2">
      <c r="AO8487" s="7"/>
    </row>
    <row r="8488" spans="41:41" ht="12.75" x14ac:dyDescent="0.2">
      <c r="AO8488" s="7"/>
    </row>
    <row r="8489" spans="41:41" ht="12.75" x14ac:dyDescent="0.2">
      <c r="AO8489" s="7"/>
    </row>
    <row r="8490" spans="41:41" ht="12.75" x14ac:dyDescent="0.2">
      <c r="AO8490" s="7"/>
    </row>
    <row r="8491" spans="41:41" ht="12.75" x14ac:dyDescent="0.2">
      <c r="AO8491" s="7"/>
    </row>
    <row r="8492" spans="41:41" ht="12.75" x14ac:dyDescent="0.2">
      <c r="AO8492" s="7"/>
    </row>
    <row r="8493" spans="41:41" ht="12.75" x14ac:dyDescent="0.2">
      <c r="AO8493" s="7"/>
    </row>
    <row r="8494" spans="41:41" ht="12.75" x14ac:dyDescent="0.2">
      <c r="AO8494" s="7"/>
    </row>
    <row r="8495" spans="41:41" ht="12.75" x14ac:dyDescent="0.2">
      <c r="AO8495" s="7"/>
    </row>
    <row r="8496" spans="41:41" ht="12.75" x14ac:dyDescent="0.2">
      <c r="AO8496" s="7"/>
    </row>
    <row r="8497" spans="41:41" ht="12.75" x14ac:dyDescent="0.2">
      <c r="AO8497" s="7"/>
    </row>
    <row r="8498" spans="41:41" ht="12.75" x14ac:dyDescent="0.2">
      <c r="AO8498" s="7"/>
    </row>
    <row r="8499" spans="41:41" ht="12.75" x14ac:dyDescent="0.2">
      <c r="AO8499" s="7"/>
    </row>
    <row r="8500" spans="41:41" ht="12.75" x14ac:dyDescent="0.2">
      <c r="AO8500" s="7"/>
    </row>
    <row r="8501" spans="41:41" ht="12.75" x14ac:dyDescent="0.2">
      <c r="AO8501" s="7"/>
    </row>
    <row r="8502" spans="41:41" ht="12.75" x14ac:dyDescent="0.2">
      <c r="AO8502" s="7"/>
    </row>
    <row r="8503" spans="41:41" ht="12.75" x14ac:dyDescent="0.2">
      <c r="AO8503" s="7"/>
    </row>
    <row r="8504" spans="41:41" ht="12.75" x14ac:dyDescent="0.2">
      <c r="AO8504" s="7"/>
    </row>
    <row r="8505" spans="41:41" ht="12.75" x14ac:dyDescent="0.2">
      <c r="AO8505" s="7"/>
    </row>
    <row r="8506" spans="41:41" ht="12.75" x14ac:dyDescent="0.2">
      <c r="AO8506" s="7"/>
    </row>
    <row r="8507" spans="41:41" ht="12.75" x14ac:dyDescent="0.2">
      <c r="AO8507" s="7"/>
    </row>
    <row r="8508" spans="41:41" ht="12.75" x14ac:dyDescent="0.2">
      <c r="AO8508" s="7"/>
    </row>
    <row r="8509" spans="41:41" ht="12.75" x14ac:dyDescent="0.2">
      <c r="AO8509" s="7"/>
    </row>
    <row r="8510" spans="41:41" ht="12.75" x14ac:dyDescent="0.2">
      <c r="AO8510" s="7"/>
    </row>
    <row r="8511" spans="41:41" ht="12.75" x14ac:dyDescent="0.2">
      <c r="AO8511" s="7"/>
    </row>
    <row r="8512" spans="41:41" ht="12.75" x14ac:dyDescent="0.2">
      <c r="AO8512" s="7"/>
    </row>
    <row r="8513" spans="41:41" ht="12.75" x14ac:dyDescent="0.2">
      <c r="AO8513" s="7"/>
    </row>
    <row r="8514" spans="41:41" ht="12.75" x14ac:dyDescent="0.2">
      <c r="AO8514" s="7"/>
    </row>
    <row r="8515" spans="41:41" ht="12.75" x14ac:dyDescent="0.2">
      <c r="AO8515" s="7"/>
    </row>
    <row r="8516" spans="41:41" ht="12.75" x14ac:dyDescent="0.2">
      <c r="AO8516" s="7"/>
    </row>
    <row r="8517" spans="41:41" ht="12.75" x14ac:dyDescent="0.2">
      <c r="AO8517" s="7"/>
    </row>
    <row r="8518" spans="41:41" ht="12.75" x14ac:dyDescent="0.2">
      <c r="AO8518" s="7"/>
    </row>
    <row r="8519" spans="41:41" ht="12.75" x14ac:dyDescent="0.2">
      <c r="AO8519" s="7"/>
    </row>
    <row r="8520" spans="41:41" ht="12.75" x14ac:dyDescent="0.2">
      <c r="AO8520" s="7"/>
    </row>
    <row r="8521" spans="41:41" ht="12.75" x14ac:dyDescent="0.2">
      <c r="AO8521" s="7"/>
    </row>
    <row r="8522" spans="41:41" ht="12.75" x14ac:dyDescent="0.2">
      <c r="AO8522" s="7"/>
    </row>
    <row r="8523" spans="41:41" ht="12.75" x14ac:dyDescent="0.2">
      <c r="AO8523" s="7"/>
    </row>
    <row r="8524" spans="41:41" ht="12.75" x14ac:dyDescent="0.2">
      <c r="AO8524" s="7"/>
    </row>
    <row r="8525" spans="41:41" ht="12.75" x14ac:dyDescent="0.2">
      <c r="AO8525" s="7"/>
    </row>
    <row r="8526" spans="41:41" ht="12.75" x14ac:dyDescent="0.2">
      <c r="AO8526" s="7"/>
    </row>
    <row r="8527" spans="41:41" ht="12.75" x14ac:dyDescent="0.2">
      <c r="AO8527" s="7"/>
    </row>
    <row r="8528" spans="41:41" ht="12.75" x14ac:dyDescent="0.2">
      <c r="AO8528" s="7"/>
    </row>
    <row r="8529" spans="41:41" ht="12.75" x14ac:dyDescent="0.2">
      <c r="AO8529" s="7"/>
    </row>
    <row r="8530" spans="41:41" ht="12.75" x14ac:dyDescent="0.2">
      <c r="AO8530" s="7"/>
    </row>
    <row r="8531" spans="41:41" ht="12.75" x14ac:dyDescent="0.2">
      <c r="AO8531" s="7"/>
    </row>
    <row r="8532" spans="41:41" ht="12.75" x14ac:dyDescent="0.2">
      <c r="AO8532" s="7"/>
    </row>
    <row r="8533" spans="41:41" ht="12.75" x14ac:dyDescent="0.2">
      <c r="AO8533" s="7"/>
    </row>
    <row r="8534" spans="41:41" ht="12.75" x14ac:dyDescent="0.2">
      <c r="AO8534" s="7"/>
    </row>
    <row r="8535" spans="41:41" ht="12.75" x14ac:dyDescent="0.2">
      <c r="AO8535" s="7"/>
    </row>
    <row r="8536" spans="41:41" ht="12.75" x14ac:dyDescent="0.2">
      <c r="AO8536" s="7"/>
    </row>
    <row r="8537" spans="41:41" ht="12.75" x14ac:dyDescent="0.2">
      <c r="AO8537" s="7"/>
    </row>
    <row r="8538" spans="41:41" ht="12.75" x14ac:dyDescent="0.2">
      <c r="AO8538" s="7"/>
    </row>
    <row r="8539" spans="41:41" ht="12.75" x14ac:dyDescent="0.2">
      <c r="AO8539" s="7"/>
    </row>
    <row r="8540" spans="41:41" ht="12.75" x14ac:dyDescent="0.2">
      <c r="AO8540" s="7"/>
    </row>
    <row r="8541" spans="41:41" ht="12.75" x14ac:dyDescent="0.2">
      <c r="AO8541" s="7"/>
    </row>
    <row r="8542" spans="41:41" ht="12.75" x14ac:dyDescent="0.2">
      <c r="AO8542" s="7"/>
    </row>
    <row r="8543" spans="41:41" ht="12.75" x14ac:dyDescent="0.2">
      <c r="AO8543" s="7"/>
    </row>
    <row r="8544" spans="41:41" ht="12.75" x14ac:dyDescent="0.2">
      <c r="AO8544" s="7"/>
    </row>
    <row r="8545" spans="41:41" ht="12.75" x14ac:dyDescent="0.2">
      <c r="AO8545" s="7"/>
    </row>
    <row r="8546" spans="41:41" ht="12.75" x14ac:dyDescent="0.2">
      <c r="AO8546" s="7"/>
    </row>
    <row r="8547" spans="41:41" ht="12.75" x14ac:dyDescent="0.2">
      <c r="AO8547" s="7"/>
    </row>
    <row r="8548" spans="41:41" ht="12.75" x14ac:dyDescent="0.2">
      <c r="AO8548" s="7"/>
    </row>
    <row r="8549" spans="41:41" ht="12.75" x14ac:dyDescent="0.2">
      <c r="AO8549" s="7"/>
    </row>
    <row r="8550" spans="41:41" ht="12.75" x14ac:dyDescent="0.2">
      <c r="AO8550" s="7"/>
    </row>
    <row r="8551" spans="41:41" ht="12.75" x14ac:dyDescent="0.2">
      <c r="AO8551" s="7"/>
    </row>
    <row r="8552" spans="41:41" ht="12.75" x14ac:dyDescent="0.2">
      <c r="AO8552" s="7"/>
    </row>
    <row r="8553" spans="41:41" ht="12.75" x14ac:dyDescent="0.2">
      <c r="AO8553" s="7"/>
    </row>
    <row r="8554" spans="41:41" ht="12.75" x14ac:dyDescent="0.2">
      <c r="AO8554" s="7"/>
    </row>
    <row r="8555" spans="41:41" ht="12.75" x14ac:dyDescent="0.2">
      <c r="AO8555" s="7"/>
    </row>
    <row r="8556" spans="41:41" ht="12.75" x14ac:dyDescent="0.2">
      <c r="AO8556" s="7"/>
    </row>
    <row r="8557" spans="41:41" ht="12.75" x14ac:dyDescent="0.2">
      <c r="AO8557" s="7"/>
    </row>
    <row r="8558" spans="41:41" ht="12.75" x14ac:dyDescent="0.2">
      <c r="AO8558" s="7"/>
    </row>
    <row r="8559" spans="41:41" ht="12.75" x14ac:dyDescent="0.2">
      <c r="AO8559" s="7"/>
    </row>
    <row r="8560" spans="41:41" ht="12.75" x14ac:dyDescent="0.2">
      <c r="AO8560" s="7"/>
    </row>
    <row r="8561" spans="41:41" ht="12.75" x14ac:dyDescent="0.2">
      <c r="AO8561" s="7"/>
    </row>
    <row r="8562" spans="41:41" ht="12.75" x14ac:dyDescent="0.2">
      <c r="AO8562" s="7"/>
    </row>
    <row r="8563" spans="41:41" ht="12.75" x14ac:dyDescent="0.2">
      <c r="AO8563" s="7"/>
    </row>
    <row r="8564" spans="41:41" ht="12.75" x14ac:dyDescent="0.2">
      <c r="AO8564" s="7"/>
    </row>
    <row r="8565" spans="41:41" ht="12.75" x14ac:dyDescent="0.2">
      <c r="AO8565" s="7"/>
    </row>
    <row r="8566" spans="41:41" ht="12.75" x14ac:dyDescent="0.2">
      <c r="AO8566" s="7"/>
    </row>
    <row r="8567" spans="41:41" ht="12.75" x14ac:dyDescent="0.2">
      <c r="AO8567" s="7"/>
    </row>
    <row r="8568" spans="41:41" ht="12.75" x14ac:dyDescent="0.2">
      <c r="AO8568" s="7"/>
    </row>
    <row r="8569" spans="41:41" ht="12.75" x14ac:dyDescent="0.2">
      <c r="AO8569" s="7"/>
    </row>
    <row r="8570" spans="41:41" ht="12.75" x14ac:dyDescent="0.2">
      <c r="AO8570" s="7"/>
    </row>
    <row r="8571" spans="41:41" ht="12.75" x14ac:dyDescent="0.2">
      <c r="AO8571" s="7"/>
    </row>
    <row r="8572" spans="41:41" ht="12.75" x14ac:dyDescent="0.2">
      <c r="AO8572" s="7"/>
    </row>
    <row r="8573" spans="41:41" ht="12.75" x14ac:dyDescent="0.2">
      <c r="AO8573" s="7"/>
    </row>
    <row r="8574" spans="41:41" ht="12.75" x14ac:dyDescent="0.2">
      <c r="AO8574" s="7"/>
    </row>
    <row r="8575" spans="41:41" ht="12.75" x14ac:dyDescent="0.2">
      <c r="AO8575" s="7"/>
    </row>
    <row r="8576" spans="41:41" ht="12.75" x14ac:dyDescent="0.2">
      <c r="AO8576" s="7"/>
    </row>
    <row r="8577" spans="41:41" ht="12.75" x14ac:dyDescent="0.2">
      <c r="AO8577" s="7"/>
    </row>
    <row r="8578" spans="41:41" ht="12.75" x14ac:dyDescent="0.2">
      <c r="AO8578" s="7"/>
    </row>
    <row r="8579" spans="41:41" ht="12.75" x14ac:dyDescent="0.2">
      <c r="AO8579" s="7"/>
    </row>
    <row r="8580" spans="41:41" ht="12.75" x14ac:dyDescent="0.2">
      <c r="AO8580" s="7"/>
    </row>
    <row r="8581" spans="41:41" ht="12.75" x14ac:dyDescent="0.2">
      <c r="AO8581" s="7"/>
    </row>
    <row r="8582" spans="41:41" ht="12.75" x14ac:dyDescent="0.2">
      <c r="AO8582" s="7"/>
    </row>
    <row r="8583" spans="41:41" ht="12.75" x14ac:dyDescent="0.2">
      <c r="AO8583" s="7"/>
    </row>
    <row r="8584" spans="41:41" ht="12.75" x14ac:dyDescent="0.2">
      <c r="AO8584" s="7"/>
    </row>
    <row r="8585" spans="41:41" ht="12.75" x14ac:dyDescent="0.2">
      <c r="AO8585" s="7"/>
    </row>
    <row r="8586" spans="41:41" ht="12.75" x14ac:dyDescent="0.2">
      <c r="AO8586" s="7"/>
    </row>
    <row r="8587" spans="41:41" ht="12.75" x14ac:dyDescent="0.2">
      <c r="AO8587" s="7"/>
    </row>
    <row r="8588" spans="41:41" ht="12.75" x14ac:dyDescent="0.2">
      <c r="AO8588" s="7"/>
    </row>
    <row r="8589" spans="41:41" ht="12.75" x14ac:dyDescent="0.2">
      <c r="AO8589" s="7"/>
    </row>
    <row r="8590" spans="41:41" ht="12.75" x14ac:dyDescent="0.2">
      <c r="AO8590" s="7"/>
    </row>
    <row r="8591" spans="41:41" ht="12.75" x14ac:dyDescent="0.2">
      <c r="AO8591" s="7"/>
    </row>
    <row r="8592" spans="41:41" ht="12.75" x14ac:dyDescent="0.2">
      <c r="AO8592" s="7"/>
    </row>
    <row r="8593" spans="41:41" ht="12.75" x14ac:dyDescent="0.2">
      <c r="AO8593" s="7"/>
    </row>
    <row r="8594" spans="41:41" ht="12.75" x14ac:dyDescent="0.2">
      <c r="AO8594" s="7"/>
    </row>
    <row r="8595" spans="41:41" ht="12.75" x14ac:dyDescent="0.2">
      <c r="AO8595" s="7"/>
    </row>
    <row r="8596" spans="41:41" ht="12.75" x14ac:dyDescent="0.2">
      <c r="AO8596" s="7"/>
    </row>
    <row r="8597" spans="41:41" ht="12.75" x14ac:dyDescent="0.2">
      <c r="AO8597" s="7"/>
    </row>
    <row r="8598" spans="41:41" ht="12.75" x14ac:dyDescent="0.2">
      <c r="AO8598" s="7"/>
    </row>
    <row r="8599" spans="41:41" ht="12.75" x14ac:dyDescent="0.2">
      <c r="AO8599" s="7"/>
    </row>
    <row r="8600" spans="41:41" ht="12.75" x14ac:dyDescent="0.2">
      <c r="AO8600" s="7"/>
    </row>
    <row r="8601" spans="41:41" ht="12.75" x14ac:dyDescent="0.2">
      <c r="AO8601" s="7"/>
    </row>
    <row r="8602" spans="41:41" ht="12.75" x14ac:dyDescent="0.2">
      <c r="AO8602" s="7"/>
    </row>
    <row r="8603" spans="41:41" ht="12.75" x14ac:dyDescent="0.2">
      <c r="AO8603" s="7"/>
    </row>
    <row r="8604" spans="41:41" ht="12.75" x14ac:dyDescent="0.2">
      <c r="AO8604" s="7"/>
    </row>
    <row r="8605" spans="41:41" ht="12.75" x14ac:dyDescent="0.2">
      <c r="AO8605" s="7"/>
    </row>
    <row r="8606" spans="41:41" ht="12.75" x14ac:dyDescent="0.2">
      <c r="AO8606" s="7"/>
    </row>
    <row r="8607" spans="41:41" ht="12.75" x14ac:dyDescent="0.2">
      <c r="AO8607" s="7"/>
    </row>
    <row r="8608" spans="41:41" ht="12.75" x14ac:dyDescent="0.2">
      <c r="AO8608" s="7"/>
    </row>
    <row r="8609" spans="41:41" ht="12.75" x14ac:dyDescent="0.2">
      <c r="AO8609" s="7"/>
    </row>
    <row r="8610" spans="41:41" ht="12.75" x14ac:dyDescent="0.2">
      <c r="AO8610" s="7"/>
    </row>
    <row r="8611" spans="41:41" ht="12.75" x14ac:dyDescent="0.2">
      <c r="AO8611" s="7"/>
    </row>
    <row r="8612" spans="41:41" ht="12.75" x14ac:dyDescent="0.2">
      <c r="AO8612" s="7"/>
    </row>
    <row r="8613" spans="41:41" ht="12.75" x14ac:dyDescent="0.2">
      <c r="AO8613" s="7"/>
    </row>
    <row r="8614" spans="41:41" ht="12.75" x14ac:dyDescent="0.2">
      <c r="AO8614" s="7"/>
    </row>
    <row r="8615" spans="41:41" ht="12.75" x14ac:dyDescent="0.2">
      <c r="AO8615" s="7"/>
    </row>
    <row r="8616" spans="41:41" ht="12.75" x14ac:dyDescent="0.2">
      <c r="AO8616" s="7"/>
    </row>
    <row r="8617" spans="41:41" ht="12.75" x14ac:dyDescent="0.2">
      <c r="AO8617" s="7"/>
    </row>
    <row r="8618" spans="41:41" ht="12.75" x14ac:dyDescent="0.2">
      <c r="AO8618" s="7"/>
    </row>
    <row r="8619" spans="41:41" ht="12.75" x14ac:dyDescent="0.2">
      <c r="AO8619" s="7"/>
    </row>
    <row r="8620" spans="41:41" ht="12.75" x14ac:dyDescent="0.2">
      <c r="AO8620" s="7"/>
    </row>
    <row r="8621" spans="41:41" ht="12.75" x14ac:dyDescent="0.2">
      <c r="AO8621" s="7"/>
    </row>
    <row r="8622" spans="41:41" ht="12.75" x14ac:dyDescent="0.2">
      <c r="AO8622" s="7"/>
    </row>
    <row r="8623" spans="41:41" ht="12.75" x14ac:dyDescent="0.2">
      <c r="AO8623" s="7"/>
    </row>
    <row r="8624" spans="41:41" ht="12.75" x14ac:dyDescent="0.2">
      <c r="AO8624" s="7"/>
    </row>
    <row r="8625" spans="41:41" ht="12.75" x14ac:dyDescent="0.2">
      <c r="AO8625" s="7"/>
    </row>
    <row r="8626" spans="41:41" ht="12.75" x14ac:dyDescent="0.2">
      <c r="AO8626" s="7"/>
    </row>
    <row r="8627" spans="41:41" ht="12.75" x14ac:dyDescent="0.2">
      <c r="AO8627" s="7"/>
    </row>
    <row r="8628" spans="41:41" ht="12.75" x14ac:dyDescent="0.2">
      <c r="AO8628" s="7"/>
    </row>
    <row r="8629" spans="41:41" ht="12.75" x14ac:dyDescent="0.2">
      <c r="AO8629" s="7"/>
    </row>
    <row r="8630" spans="41:41" ht="12.75" x14ac:dyDescent="0.2">
      <c r="AO8630" s="7"/>
    </row>
    <row r="8631" spans="41:41" ht="12.75" x14ac:dyDescent="0.2">
      <c r="AO8631" s="7"/>
    </row>
    <row r="8632" spans="41:41" ht="12.75" x14ac:dyDescent="0.2">
      <c r="AO8632" s="7"/>
    </row>
    <row r="8633" spans="41:41" ht="12.75" x14ac:dyDescent="0.2">
      <c r="AO8633" s="7"/>
    </row>
    <row r="8634" spans="41:41" ht="12.75" x14ac:dyDescent="0.2">
      <c r="AO8634" s="7"/>
    </row>
    <row r="8635" spans="41:41" ht="12.75" x14ac:dyDescent="0.2">
      <c r="AO8635" s="7"/>
    </row>
    <row r="8636" spans="41:41" ht="12.75" x14ac:dyDescent="0.2">
      <c r="AO8636" s="7"/>
    </row>
    <row r="8637" spans="41:41" ht="12.75" x14ac:dyDescent="0.2">
      <c r="AO8637" s="7"/>
    </row>
    <row r="8638" spans="41:41" ht="12.75" x14ac:dyDescent="0.2">
      <c r="AO8638" s="7"/>
    </row>
    <row r="8639" spans="41:41" ht="12.75" x14ac:dyDescent="0.2">
      <c r="AO8639" s="7"/>
    </row>
    <row r="8640" spans="41:41" ht="12.75" x14ac:dyDescent="0.2">
      <c r="AO8640" s="7"/>
    </row>
    <row r="8641" spans="41:41" ht="12.75" x14ac:dyDescent="0.2">
      <c r="AO8641" s="7"/>
    </row>
    <row r="8642" spans="41:41" ht="12.75" x14ac:dyDescent="0.2">
      <c r="AO8642" s="7"/>
    </row>
    <row r="8643" spans="41:41" ht="12.75" x14ac:dyDescent="0.2">
      <c r="AO8643" s="7"/>
    </row>
    <row r="8644" spans="41:41" ht="12.75" x14ac:dyDescent="0.2">
      <c r="AO8644" s="7"/>
    </row>
    <row r="8645" spans="41:41" ht="12.75" x14ac:dyDescent="0.2">
      <c r="AO8645" s="7"/>
    </row>
    <row r="8646" spans="41:41" ht="12.75" x14ac:dyDescent="0.2">
      <c r="AO8646" s="7"/>
    </row>
    <row r="8647" spans="41:41" ht="12.75" x14ac:dyDescent="0.2">
      <c r="AO8647" s="7"/>
    </row>
    <row r="8648" spans="41:41" ht="12.75" x14ac:dyDescent="0.2">
      <c r="AO8648" s="7"/>
    </row>
    <row r="8649" spans="41:41" ht="12.75" x14ac:dyDescent="0.2">
      <c r="AO8649" s="7"/>
    </row>
    <row r="8650" spans="41:41" ht="12.75" x14ac:dyDescent="0.2">
      <c r="AO8650" s="7"/>
    </row>
    <row r="8651" spans="41:41" ht="12.75" x14ac:dyDescent="0.2">
      <c r="AO8651" s="7"/>
    </row>
    <row r="8652" spans="41:41" ht="12.75" x14ac:dyDescent="0.2">
      <c r="AO8652" s="7"/>
    </row>
    <row r="8653" spans="41:41" ht="12.75" x14ac:dyDescent="0.2">
      <c r="AO8653" s="7"/>
    </row>
    <row r="8654" spans="41:41" ht="12.75" x14ac:dyDescent="0.2">
      <c r="AO8654" s="7"/>
    </row>
    <row r="8655" spans="41:41" ht="12.75" x14ac:dyDescent="0.2">
      <c r="AO8655" s="7"/>
    </row>
    <row r="8656" spans="41:41" ht="12.75" x14ac:dyDescent="0.2">
      <c r="AO8656" s="7"/>
    </row>
    <row r="8657" spans="41:41" ht="12.75" x14ac:dyDescent="0.2">
      <c r="AO8657" s="7"/>
    </row>
    <row r="8658" spans="41:41" ht="12.75" x14ac:dyDescent="0.2">
      <c r="AO8658" s="7"/>
    </row>
    <row r="8659" spans="41:41" ht="12.75" x14ac:dyDescent="0.2">
      <c r="AO8659" s="7"/>
    </row>
    <row r="8660" spans="41:41" ht="12.75" x14ac:dyDescent="0.2">
      <c r="AO8660" s="7"/>
    </row>
    <row r="8661" spans="41:41" ht="12.75" x14ac:dyDescent="0.2">
      <c r="AO8661" s="7"/>
    </row>
    <row r="8662" spans="41:41" ht="12.75" x14ac:dyDescent="0.2">
      <c r="AO8662" s="7"/>
    </row>
    <row r="8663" spans="41:41" ht="12.75" x14ac:dyDescent="0.2">
      <c r="AO8663" s="7"/>
    </row>
    <row r="8664" spans="41:41" ht="12.75" x14ac:dyDescent="0.2">
      <c r="AO8664" s="7"/>
    </row>
    <row r="8665" spans="41:41" ht="12.75" x14ac:dyDescent="0.2">
      <c r="AO8665" s="7"/>
    </row>
    <row r="8666" spans="41:41" ht="12.75" x14ac:dyDescent="0.2">
      <c r="AO8666" s="7"/>
    </row>
    <row r="8667" spans="41:41" ht="12.75" x14ac:dyDescent="0.2">
      <c r="AO8667" s="7"/>
    </row>
    <row r="8668" spans="41:41" ht="12.75" x14ac:dyDescent="0.2">
      <c r="AO8668" s="7"/>
    </row>
    <row r="8669" spans="41:41" ht="12.75" x14ac:dyDescent="0.2">
      <c r="AO8669" s="7"/>
    </row>
    <row r="8670" spans="41:41" ht="12.75" x14ac:dyDescent="0.2">
      <c r="AO8670" s="7"/>
    </row>
    <row r="8671" spans="41:41" ht="12.75" x14ac:dyDescent="0.2">
      <c r="AO8671" s="7"/>
    </row>
    <row r="8672" spans="41:41" ht="12.75" x14ac:dyDescent="0.2">
      <c r="AO8672" s="7"/>
    </row>
    <row r="8673" spans="41:41" ht="12.75" x14ac:dyDescent="0.2">
      <c r="AO8673" s="7"/>
    </row>
    <row r="8674" spans="41:41" ht="12.75" x14ac:dyDescent="0.2">
      <c r="AO8674" s="7"/>
    </row>
    <row r="8675" spans="41:41" ht="12.75" x14ac:dyDescent="0.2">
      <c r="AO8675" s="7"/>
    </row>
    <row r="8676" spans="41:41" ht="12.75" x14ac:dyDescent="0.2">
      <c r="AO8676" s="7"/>
    </row>
    <row r="8677" spans="41:41" ht="12.75" x14ac:dyDescent="0.2">
      <c r="AO8677" s="7"/>
    </row>
    <row r="8678" spans="41:41" ht="12.75" x14ac:dyDescent="0.2">
      <c r="AO8678" s="7"/>
    </row>
    <row r="8679" spans="41:41" ht="12.75" x14ac:dyDescent="0.2">
      <c r="AO8679" s="7"/>
    </row>
    <row r="8680" spans="41:41" ht="12.75" x14ac:dyDescent="0.2">
      <c r="AO8680" s="7"/>
    </row>
    <row r="8681" spans="41:41" ht="12.75" x14ac:dyDescent="0.2">
      <c r="AO8681" s="7"/>
    </row>
    <row r="8682" spans="41:41" ht="12.75" x14ac:dyDescent="0.2">
      <c r="AO8682" s="7"/>
    </row>
    <row r="8683" spans="41:41" ht="12.75" x14ac:dyDescent="0.2">
      <c r="AO8683" s="7"/>
    </row>
    <row r="8684" spans="41:41" ht="12.75" x14ac:dyDescent="0.2">
      <c r="AO8684" s="7"/>
    </row>
    <row r="8685" spans="41:41" ht="12.75" x14ac:dyDescent="0.2">
      <c r="AO8685" s="7"/>
    </row>
    <row r="8686" spans="41:41" ht="12.75" x14ac:dyDescent="0.2">
      <c r="AO8686" s="7"/>
    </row>
    <row r="8687" spans="41:41" ht="12.75" x14ac:dyDescent="0.2">
      <c r="AO8687" s="7"/>
    </row>
    <row r="8688" spans="41:41" ht="12.75" x14ac:dyDescent="0.2">
      <c r="AO8688" s="7"/>
    </row>
    <row r="8689" spans="41:41" ht="12.75" x14ac:dyDescent="0.2">
      <c r="AO8689" s="7"/>
    </row>
    <row r="8690" spans="41:41" ht="12.75" x14ac:dyDescent="0.2">
      <c r="AO8690" s="7"/>
    </row>
    <row r="8691" spans="41:41" ht="12.75" x14ac:dyDescent="0.2">
      <c r="AO8691" s="7"/>
    </row>
    <row r="8692" spans="41:41" ht="12.75" x14ac:dyDescent="0.2">
      <c r="AO8692" s="7"/>
    </row>
    <row r="8693" spans="41:41" ht="12.75" x14ac:dyDescent="0.2">
      <c r="AO8693" s="7"/>
    </row>
    <row r="8694" spans="41:41" ht="12.75" x14ac:dyDescent="0.2">
      <c r="AO8694" s="7"/>
    </row>
    <row r="8695" spans="41:41" ht="12.75" x14ac:dyDescent="0.2">
      <c r="AO8695" s="7"/>
    </row>
    <row r="8696" spans="41:41" ht="12.75" x14ac:dyDescent="0.2">
      <c r="AO8696" s="7"/>
    </row>
    <row r="8697" spans="41:41" ht="12.75" x14ac:dyDescent="0.2">
      <c r="AO8697" s="7"/>
    </row>
    <row r="8698" spans="41:41" ht="12.75" x14ac:dyDescent="0.2">
      <c r="AO8698" s="7"/>
    </row>
    <row r="8699" spans="41:41" ht="12.75" x14ac:dyDescent="0.2">
      <c r="AO8699" s="7"/>
    </row>
    <row r="8700" spans="41:41" ht="12.75" x14ac:dyDescent="0.2">
      <c r="AO8700" s="7"/>
    </row>
    <row r="8701" spans="41:41" ht="12.75" x14ac:dyDescent="0.2">
      <c r="AO8701" s="7"/>
    </row>
    <row r="8702" spans="41:41" ht="12.75" x14ac:dyDescent="0.2">
      <c r="AO8702" s="7"/>
    </row>
    <row r="8703" spans="41:41" ht="12.75" x14ac:dyDescent="0.2">
      <c r="AO8703" s="7"/>
    </row>
    <row r="8704" spans="41:41" ht="12.75" x14ac:dyDescent="0.2">
      <c r="AO8704" s="7"/>
    </row>
    <row r="8705" spans="41:41" ht="12.75" x14ac:dyDescent="0.2">
      <c r="AO8705" s="7"/>
    </row>
    <row r="8706" spans="41:41" ht="12.75" x14ac:dyDescent="0.2">
      <c r="AO8706" s="7"/>
    </row>
    <row r="8707" spans="41:41" ht="12.75" x14ac:dyDescent="0.2">
      <c r="AO8707" s="7"/>
    </row>
    <row r="8708" spans="41:41" ht="12.75" x14ac:dyDescent="0.2">
      <c r="AO8708" s="7"/>
    </row>
    <row r="8709" spans="41:41" ht="12.75" x14ac:dyDescent="0.2">
      <c r="AO8709" s="7"/>
    </row>
    <row r="8710" spans="41:41" ht="12.75" x14ac:dyDescent="0.2">
      <c r="AO8710" s="7"/>
    </row>
    <row r="8711" spans="41:41" ht="12.75" x14ac:dyDescent="0.2">
      <c r="AO8711" s="7"/>
    </row>
    <row r="8712" spans="41:41" ht="12.75" x14ac:dyDescent="0.2">
      <c r="AO8712" s="7"/>
    </row>
    <row r="8713" spans="41:41" ht="12.75" x14ac:dyDescent="0.2">
      <c r="AO8713" s="7"/>
    </row>
    <row r="8714" spans="41:41" ht="12.75" x14ac:dyDescent="0.2">
      <c r="AO8714" s="7"/>
    </row>
    <row r="8715" spans="41:41" ht="12.75" x14ac:dyDescent="0.2">
      <c r="AO8715" s="7"/>
    </row>
    <row r="8716" spans="41:41" ht="12.75" x14ac:dyDescent="0.2">
      <c r="AO8716" s="7"/>
    </row>
    <row r="8717" spans="41:41" ht="12.75" x14ac:dyDescent="0.2">
      <c r="AO8717" s="7"/>
    </row>
    <row r="8718" spans="41:41" ht="12.75" x14ac:dyDescent="0.2">
      <c r="AO8718" s="7"/>
    </row>
    <row r="8719" spans="41:41" ht="12.75" x14ac:dyDescent="0.2">
      <c r="AO8719" s="7"/>
    </row>
    <row r="8720" spans="41:41" ht="12.75" x14ac:dyDescent="0.2">
      <c r="AO8720" s="7"/>
    </row>
    <row r="8721" spans="41:41" ht="12.75" x14ac:dyDescent="0.2">
      <c r="AO8721" s="7"/>
    </row>
    <row r="8722" spans="41:41" ht="12.75" x14ac:dyDescent="0.2">
      <c r="AO8722" s="7"/>
    </row>
    <row r="8723" spans="41:41" ht="12.75" x14ac:dyDescent="0.2">
      <c r="AO8723" s="7"/>
    </row>
    <row r="8724" spans="41:41" ht="12.75" x14ac:dyDescent="0.2">
      <c r="AO8724" s="7"/>
    </row>
    <row r="8725" spans="41:41" ht="12.75" x14ac:dyDescent="0.2">
      <c r="AO8725" s="7"/>
    </row>
    <row r="8726" spans="41:41" ht="12.75" x14ac:dyDescent="0.2">
      <c r="AO8726" s="7"/>
    </row>
    <row r="8727" spans="41:41" ht="12.75" x14ac:dyDescent="0.2">
      <c r="AO8727" s="7"/>
    </row>
    <row r="8728" spans="41:41" ht="12.75" x14ac:dyDescent="0.2">
      <c r="AO8728" s="7"/>
    </row>
    <row r="8729" spans="41:41" ht="12.75" x14ac:dyDescent="0.2">
      <c r="AO8729" s="7"/>
    </row>
    <row r="8730" spans="41:41" ht="12.75" x14ac:dyDescent="0.2">
      <c r="AO8730" s="7"/>
    </row>
    <row r="8731" spans="41:41" ht="12.75" x14ac:dyDescent="0.2">
      <c r="AO8731" s="7"/>
    </row>
    <row r="8732" spans="41:41" ht="12.75" x14ac:dyDescent="0.2">
      <c r="AO8732" s="7"/>
    </row>
    <row r="8733" spans="41:41" ht="12.75" x14ac:dyDescent="0.2">
      <c r="AO8733" s="7"/>
    </row>
    <row r="8734" spans="41:41" ht="12.75" x14ac:dyDescent="0.2">
      <c r="AO8734" s="7"/>
    </row>
    <row r="8735" spans="41:41" ht="12.75" x14ac:dyDescent="0.2">
      <c r="AO8735" s="7"/>
    </row>
    <row r="8736" spans="41:41" ht="12.75" x14ac:dyDescent="0.2">
      <c r="AO8736" s="7"/>
    </row>
    <row r="8737" spans="41:41" ht="12.75" x14ac:dyDescent="0.2">
      <c r="AO8737" s="7"/>
    </row>
    <row r="8738" spans="41:41" ht="12.75" x14ac:dyDescent="0.2">
      <c r="AO8738" s="7"/>
    </row>
    <row r="8739" spans="41:41" ht="12.75" x14ac:dyDescent="0.2">
      <c r="AO8739" s="7"/>
    </row>
    <row r="8740" spans="41:41" ht="12.75" x14ac:dyDescent="0.2">
      <c r="AO8740" s="7"/>
    </row>
    <row r="8741" spans="41:41" ht="12.75" x14ac:dyDescent="0.2">
      <c r="AO8741" s="7"/>
    </row>
    <row r="8742" spans="41:41" ht="12.75" x14ac:dyDescent="0.2">
      <c r="AO8742" s="7"/>
    </row>
    <row r="8743" spans="41:41" ht="12.75" x14ac:dyDescent="0.2">
      <c r="AO8743" s="7"/>
    </row>
    <row r="8744" spans="41:41" ht="12.75" x14ac:dyDescent="0.2">
      <c r="AO8744" s="7"/>
    </row>
    <row r="8745" spans="41:41" ht="12.75" x14ac:dyDescent="0.2">
      <c r="AO8745" s="7"/>
    </row>
    <row r="8746" spans="41:41" ht="12.75" x14ac:dyDescent="0.2">
      <c r="AO8746" s="7"/>
    </row>
    <row r="8747" spans="41:41" ht="12.75" x14ac:dyDescent="0.2">
      <c r="AO8747" s="7"/>
    </row>
    <row r="8748" spans="41:41" ht="12.75" x14ac:dyDescent="0.2">
      <c r="AO8748" s="7"/>
    </row>
    <row r="8749" spans="41:41" ht="12.75" x14ac:dyDescent="0.2">
      <c r="AO8749" s="7"/>
    </row>
    <row r="8750" spans="41:41" ht="12.75" x14ac:dyDescent="0.2">
      <c r="AO8750" s="7"/>
    </row>
    <row r="8751" spans="41:41" ht="12.75" x14ac:dyDescent="0.2">
      <c r="AO8751" s="7"/>
    </row>
    <row r="8752" spans="41:41" ht="12.75" x14ac:dyDescent="0.2">
      <c r="AO8752" s="7"/>
    </row>
    <row r="8753" spans="41:41" ht="12.75" x14ac:dyDescent="0.2">
      <c r="AO8753" s="7"/>
    </row>
    <row r="8754" spans="41:41" ht="12.75" x14ac:dyDescent="0.2">
      <c r="AO8754" s="7"/>
    </row>
    <row r="8755" spans="41:41" ht="12.75" x14ac:dyDescent="0.2">
      <c r="AO8755" s="7"/>
    </row>
    <row r="8756" spans="41:41" ht="12.75" x14ac:dyDescent="0.2">
      <c r="AO8756" s="7"/>
    </row>
    <row r="8757" spans="41:41" ht="12.75" x14ac:dyDescent="0.2">
      <c r="AO8757" s="7"/>
    </row>
    <row r="8758" spans="41:41" ht="12.75" x14ac:dyDescent="0.2">
      <c r="AO8758" s="7"/>
    </row>
    <row r="8759" spans="41:41" ht="12.75" x14ac:dyDescent="0.2">
      <c r="AO8759" s="7"/>
    </row>
    <row r="8760" spans="41:41" ht="12.75" x14ac:dyDescent="0.2">
      <c r="AO8760" s="7"/>
    </row>
    <row r="8761" spans="41:41" ht="12.75" x14ac:dyDescent="0.2">
      <c r="AO8761" s="7"/>
    </row>
    <row r="8762" spans="41:41" ht="12.75" x14ac:dyDescent="0.2">
      <c r="AO8762" s="7"/>
    </row>
    <row r="8763" spans="41:41" ht="12.75" x14ac:dyDescent="0.2">
      <c r="AO8763" s="7"/>
    </row>
    <row r="8764" spans="41:41" ht="12.75" x14ac:dyDescent="0.2">
      <c r="AO8764" s="7"/>
    </row>
    <row r="8765" spans="41:41" ht="12.75" x14ac:dyDescent="0.2">
      <c r="AO8765" s="7"/>
    </row>
    <row r="8766" spans="41:41" ht="12.75" x14ac:dyDescent="0.2">
      <c r="AO8766" s="7"/>
    </row>
    <row r="8767" spans="41:41" ht="12.75" x14ac:dyDescent="0.2">
      <c r="AO8767" s="7"/>
    </row>
    <row r="8768" spans="41:41" ht="12.75" x14ac:dyDescent="0.2">
      <c r="AO8768" s="7"/>
    </row>
    <row r="8769" spans="41:41" ht="12.75" x14ac:dyDescent="0.2">
      <c r="AO8769" s="7"/>
    </row>
    <row r="8770" spans="41:41" ht="12.75" x14ac:dyDescent="0.2">
      <c r="AO8770" s="7"/>
    </row>
    <row r="8771" spans="41:41" ht="12.75" x14ac:dyDescent="0.2">
      <c r="AO8771" s="7"/>
    </row>
    <row r="8772" spans="41:41" ht="12.75" x14ac:dyDescent="0.2">
      <c r="AO8772" s="7"/>
    </row>
    <row r="8773" spans="41:41" ht="12.75" x14ac:dyDescent="0.2">
      <c r="AO8773" s="7"/>
    </row>
    <row r="8774" spans="41:41" ht="12.75" x14ac:dyDescent="0.2">
      <c r="AO8774" s="7"/>
    </row>
    <row r="8775" spans="41:41" ht="12.75" x14ac:dyDescent="0.2">
      <c r="AO8775" s="7"/>
    </row>
    <row r="8776" spans="41:41" ht="12.75" x14ac:dyDescent="0.2">
      <c r="AO8776" s="7"/>
    </row>
    <row r="8777" spans="41:41" ht="12.75" x14ac:dyDescent="0.2">
      <c r="AO8777" s="7"/>
    </row>
    <row r="8778" spans="41:41" ht="12.75" x14ac:dyDescent="0.2">
      <c r="AO8778" s="7"/>
    </row>
    <row r="8779" spans="41:41" ht="12.75" x14ac:dyDescent="0.2">
      <c r="AO8779" s="7"/>
    </row>
    <row r="8780" spans="41:41" ht="12.75" x14ac:dyDescent="0.2">
      <c r="AO8780" s="7"/>
    </row>
    <row r="8781" spans="41:41" ht="12.75" x14ac:dyDescent="0.2">
      <c r="AO8781" s="7"/>
    </row>
    <row r="8782" spans="41:41" ht="12.75" x14ac:dyDescent="0.2">
      <c r="AO8782" s="7"/>
    </row>
    <row r="8783" spans="41:41" ht="12.75" x14ac:dyDescent="0.2">
      <c r="AO8783" s="7"/>
    </row>
    <row r="8784" spans="41:41" ht="12.75" x14ac:dyDescent="0.2">
      <c r="AO8784" s="7"/>
    </row>
    <row r="8785" spans="41:41" ht="12.75" x14ac:dyDescent="0.2">
      <c r="AO8785" s="7"/>
    </row>
    <row r="8786" spans="41:41" ht="12.75" x14ac:dyDescent="0.2">
      <c r="AO8786" s="7"/>
    </row>
    <row r="8787" spans="41:41" ht="12.75" x14ac:dyDescent="0.2">
      <c r="AO8787" s="7"/>
    </row>
    <row r="8788" spans="41:41" ht="12.75" x14ac:dyDescent="0.2">
      <c r="AO8788" s="7"/>
    </row>
    <row r="8789" spans="41:41" ht="12.75" x14ac:dyDescent="0.2">
      <c r="AO8789" s="7"/>
    </row>
    <row r="8790" spans="41:41" ht="12.75" x14ac:dyDescent="0.2">
      <c r="AO8790" s="7"/>
    </row>
    <row r="8791" spans="41:41" ht="12.75" x14ac:dyDescent="0.2">
      <c r="AO8791" s="7"/>
    </row>
    <row r="8792" spans="41:41" ht="12.75" x14ac:dyDescent="0.2">
      <c r="AO8792" s="7"/>
    </row>
    <row r="8793" spans="41:41" ht="12.75" x14ac:dyDescent="0.2">
      <c r="AO8793" s="7"/>
    </row>
    <row r="8794" spans="41:41" ht="12.75" x14ac:dyDescent="0.2">
      <c r="AO8794" s="7"/>
    </row>
    <row r="8795" spans="41:41" ht="12.75" x14ac:dyDescent="0.2">
      <c r="AO8795" s="7"/>
    </row>
    <row r="8796" spans="41:41" ht="12.75" x14ac:dyDescent="0.2">
      <c r="AO8796" s="7"/>
    </row>
    <row r="8797" spans="41:41" ht="12.75" x14ac:dyDescent="0.2">
      <c r="AO8797" s="7"/>
    </row>
    <row r="8798" spans="41:41" ht="12.75" x14ac:dyDescent="0.2">
      <c r="AO8798" s="7"/>
    </row>
    <row r="8799" spans="41:41" ht="12.75" x14ac:dyDescent="0.2">
      <c r="AO8799" s="7"/>
    </row>
    <row r="8800" spans="41:41" ht="12.75" x14ac:dyDescent="0.2">
      <c r="AO8800" s="7"/>
    </row>
    <row r="8801" spans="41:41" ht="12.75" x14ac:dyDescent="0.2">
      <c r="AO8801" s="7"/>
    </row>
    <row r="8802" spans="41:41" ht="12.75" x14ac:dyDescent="0.2">
      <c r="AO8802" s="7"/>
    </row>
    <row r="8803" spans="41:41" ht="12.75" x14ac:dyDescent="0.2">
      <c r="AO8803" s="7"/>
    </row>
    <row r="8804" spans="41:41" ht="12.75" x14ac:dyDescent="0.2">
      <c r="AO8804" s="7"/>
    </row>
    <row r="8805" spans="41:41" ht="12.75" x14ac:dyDescent="0.2">
      <c r="AO8805" s="7"/>
    </row>
    <row r="8806" spans="41:41" ht="12.75" x14ac:dyDescent="0.2">
      <c r="AO8806" s="7"/>
    </row>
    <row r="8807" spans="41:41" ht="12.75" x14ac:dyDescent="0.2">
      <c r="AO8807" s="7"/>
    </row>
    <row r="8808" spans="41:41" ht="12.75" x14ac:dyDescent="0.2">
      <c r="AO8808" s="7"/>
    </row>
    <row r="8809" spans="41:41" ht="12.75" x14ac:dyDescent="0.2">
      <c r="AO8809" s="7"/>
    </row>
    <row r="8810" spans="41:41" ht="12.75" x14ac:dyDescent="0.2">
      <c r="AO8810" s="7"/>
    </row>
    <row r="8811" spans="41:41" ht="12.75" x14ac:dyDescent="0.2">
      <c r="AO8811" s="7"/>
    </row>
    <row r="8812" spans="41:41" ht="12.75" x14ac:dyDescent="0.2">
      <c r="AO8812" s="7"/>
    </row>
    <row r="8813" spans="41:41" ht="12.75" x14ac:dyDescent="0.2">
      <c r="AO8813" s="7"/>
    </row>
    <row r="8814" spans="41:41" ht="12.75" x14ac:dyDescent="0.2">
      <c r="AO8814" s="7"/>
    </row>
    <row r="8815" spans="41:41" ht="12.75" x14ac:dyDescent="0.2">
      <c r="AO8815" s="7"/>
    </row>
    <row r="8816" spans="41:41" ht="12.75" x14ac:dyDescent="0.2">
      <c r="AO8816" s="7"/>
    </row>
    <row r="8817" spans="41:41" ht="12.75" x14ac:dyDescent="0.2">
      <c r="AO8817" s="7"/>
    </row>
    <row r="8818" spans="41:41" ht="12.75" x14ac:dyDescent="0.2">
      <c r="AO8818" s="7"/>
    </row>
    <row r="8819" spans="41:41" ht="12.75" x14ac:dyDescent="0.2">
      <c r="AO8819" s="7"/>
    </row>
    <row r="8820" spans="41:41" ht="12.75" x14ac:dyDescent="0.2">
      <c r="AO8820" s="7"/>
    </row>
    <row r="8821" spans="41:41" ht="12.75" x14ac:dyDescent="0.2">
      <c r="AO8821" s="7"/>
    </row>
    <row r="8822" spans="41:41" ht="12.75" x14ac:dyDescent="0.2">
      <c r="AO8822" s="7"/>
    </row>
    <row r="8823" spans="41:41" ht="12.75" x14ac:dyDescent="0.2">
      <c r="AO8823" s="7"/>
    </row>
    <row r="8824" spans="41:41" ht="12.75" x14ac:dyDescent="0.2">
      <c r="AO8824" s="7"/>
    </row>
    <row r="8825" spans="41:41" ht="12.75" x14ac:dyDescent="0.2">
      <c r="AO8825" s="7"/>
    </row>
    <row r="8826" spans="41:41" ht="12.75" x14ac:dyDescent="0.2">
      <c r="AO8826" s="7"/>
    </row>
    <row r="8827" spans="41:41" ht="12.75" x14ac:dyDescent="0.2">
      <c r="AO8827" s="7"/>
    </row>
    <row r="8828" spans="41:41" ht="12.75" x14ac:dyDescent="0.2">
      <c r="AO8828" s="7"/>
    </row>
    <row r="8829" spans="41:41" ht="12.75" x14ac:dyDescent="0.2">
      <c r="AO8829" s="7"/>
    </row>
    <row r="8830" spans="41:41" ht="12.75" x14ac:dyDescent="0.2">
      <c r="AO8830" s="7"/>
    </row>
    <row r="8831" spans="41:41" ht="12.75" x14ac:dyDescent="0.2">
      <c r="AO8831" s="7"/>
    </row>
    <row r="8832" spans="41:41" ht="12.75" x14ac:dyDescent="0.2">
      <c r="AO8832" s="7"/>
    </row>
    <row r="8833" spans="41:41" ht="12.75" x14ac:dyDescent="0.2">
      <c r="AO8833" s="7"/>
    </row>
    <row r="8834" spans="41:41" ht="12.75" x14ac:dyDescent="0.2">
      <c r="AO8834" s="7"/>
    </row>
    <row r="8835" spans="41:41" ht="12.75" x14ac:dyDescent="0.2">
      <c r="AO8835" s="7"/>
    </row>
    <row r="8836" spans="41:41" ht="12.75" x14ac:dyDescent="0.2">
      <c r="AO8836" s="7"/>
    </row>
    <row r="8837" spans="41:41" ht="12.75" x14ac:dyDescent="0.2">
      <c r="AO8837" s="7"/>
    </row>
    <row r="8838" spans="41:41" ht="12.75" x14ac:dyDescent="0.2">
      <c r="AO8838" s="7"/>
    </row>
    <row r="8839" spans="41:41" ht="12.75" x14ac:dyDescent="0.2">
      <c r="AO8839" s="7"/>
    </row>
    <row r="8840" spans="41:41" ht="12.75" x14ac:dyDescent="0.2">
      <c r="AO8840" s="7"/>
    </row>
    <row r="8841" spans="41:41" ht="12.75" x14ac:dyDescent="0.2">
      <c r="AO8841" s="7"/>
    </row>
    <row r="8842" spans="41:41" ht="12.75" x14ac:dyDescent="0.2">
      <c r="AO8842" s="7"/>
    </row>
    <row r="8843" spans="41:41" ht="12.75" x14ac:dyDescent="0.2">
      <c r="AO8843" s="7"/>
    </row>
    <row r="8844" spans="41:41" ht="12.75" x14ac:dyDescent="0.2">
      <c r="AO8844" s="7"/>
    </row>
    <row r="8845" spans="41:41" ht="12.75" x14ac:dyDescent="0.2">
      <c r="AO8845" s="7"/>
    </row>
    <row r="8846" spans="41:41" ht="12.75" x14ac:dyDescent="0.2">
      <c r="AO8846" s="7"/>
    </row>
    <row r="8847" spans="41:41" ht="12.75" x14ac:dyDescent="0.2">
      <c r="AO8847" s="7"/>
    </row>
    <row r="8848" spans="41:41" ht="12.75" x14ac:dyDescent="0.2">
      <c r="AO8848" s="7"/>
    </row>
    <row r="8849" spans="41:41" ht="12.75" x14ac:dyDescent="0.2">
      <c r="AO8849" s="7"/>
    </row>
    <row r="8850" spans="41:41" ht="12.75" x14ac:dyDescent="0.2">
      <c r="AO8850" s="7"/>
    </row>
    <row r="8851" spans="41:41" ht="12.75" x14ac:dyDescent="0.2">
      <c r="AO8851" s="7"/>
    </row>
    <row r="8852" spans="41:41" ht="12.75" x14ac:dyDescent="0.2">
      <c r="AO8852" s="7"/>
    </row>
    <row r="8853" spans="41:41" ht="12.75" x14ac:dyDescent="0.2">
      <c r="AO8853" s="7"/>
    </row>
    <row r="8854" spans="41:41" ht="12.75" x14ac:dyDescent="0.2">
      <c r="AO8854" s="7"/>
    </row>
    <row r="8855" spans="41:41" ht="12.75" x14ac:dyDescent="0.2">
      <c r="AO8855" s="7"/>
    </row>
    <row r="8856" spans="41:41" ht="12.75" x14ac:dyDescent="0.2">
      <c r="AO8856" s="7"/>
    </row>
    <row r="8857" spans="41:41" ht="12.75" x14ac:dyDescent="0.2">
      <c r="AO8857" s="7"/>
    </row>
    <row r="8858" spans="41:41" ht="12.75" x14ac:dyDescent="0.2">
      <c r="AO8858" s="7"/>
    </row>
    <row r="8859" spans="41:41" ht="12.75" x14ac:dyDescent="0.2">
      <c r="AO8859" s="7"/>
    </row>
    <row r="8860" spans="41:41" ht="12.75" x14ac:dyDescent="0.2">
      <c r="AO8860" s="7"/>
    </row>
    <row r="8861" spans="41:41" ht="12.75" x14ac:dyDescent="0.2">
      <c r="AO8861" s="7"/>
    </row>
    <row r="8862" spans="41:41" ht="12.75" x14ac:dyDescent="0.2">
      <c r="AO8862" s="7"/>
    </row>
    <row r="8863" spans="41:41" ht="12.75" x14ac:dyDescent="0.2">
      <c r="AO8863" s="7"/>
    </row>
    <row r="8864" spans="41:41" ht="12.75" x14ac:dyDescent="0.2">
      <c r="AO8864" s="7"/>
    </row>
    <row r="8865" spans="41:41" ht="12.75" x14ac:dyDescent="0.2">
      <c r="AO8865" s="7"/>
    </row>
    <row r="8866" spans="41:41" ht="12.75" x14ac:dyDescent="0.2">
      <c r="AO8866" s="7"/>
    </row>
    <row r="8867" spans="41:41" ht="12.75" x14ac:dyDescent="0.2">
      <c r="AO8867" s="7"/>
    </row>
    <row r="8868" spans="41:41" ht="12.75" x14ac:dyDescent="0.2">
      <c r="AO8868" s="7"/>
    </row>
    <row r="8869" spans="41:41" ht="12.75" x14ac:dyDescent="0.2">
      <c r="AO8869" s="7"/>
    </row>
    <row r="8870" spans="41:41" ht="12.75" x14ac:dyDescent="0.2">
      <c r="AO8870" s="7"/>
    </row>
    <row r="8871" spans="41:41" ht="12.75" x14ac:dyDescent="0.2">
      <c r="AO8871" s="7"/>
    </row>
    <row r="8872" spans="41:41" ht="12.75" x14ac:dyDescent="0.2">
      <c r="AO8872" s="7"/>
    </row>
    <row r="8873" spans="41:41" ht="12.75" x14ac:dyDescent="0.2">
      <c r="AO8873" s="7"/>
    </row>
    <row r="8874" spans="41:41" ht="12.75" x14ac:dyDescent="0.2">
      <c r="AO8874" s="7"/>
    </row>
    <row r="8875" spans="41:41" ht="12.75" x14ac:dyDescent="0.2">
      <c r="AO8875" s="7"/>
    </row>
    <row r="8876" spans="41:41" ht="12.75" x14ac:dyDescent="0.2">
      <c r="AO8876" s="7"/>
    </row>
    <row r="8877" spans="41:41" ht="12.75" x14ac:dyDescent="0.2">
      <c r="AO8877" s="7"/>
    </row>
    <row r="8878" spans="41:41" ht="12.75" x14ac:dyDescent="0.2">
      <c r="AO8878" s="7"/>
    </row>
    <row r="8879" spans="41:41" ht="12.75" x14ac:dyDescent="0.2">
      <c r="AO8879" s="7"/>
    </row>
    <row r="8880" spans="41:41" ht="12.75" x14ac:dyDescent="0.2">
      <c r="AO8880" s="7"/>
    </row>
    <row r="8881" spans="41:41" ht="12.75" x14ac:dyDescent="0.2">
      <c r="AO8881" s="7"/>
    </row>
    <row r="8882" spans="41:41" ht="12.75" x14ac:dyDescent="0.2">
      <c r="AO8882" s="7"/>
    </row>
    <row r="8883" spans="41:41" ht="12.75" x14ac:dyDescent="0.2">
      <c r="AO8883" s="7"/>
    </row>
    <row r="8884" spans="41:41" ht="12.75" x14ac:dyDescent="0.2">
      <c r="AO8884" s="7"/>
    </row>
    <row r="8885" spans="41:41" ht="12.75" x14ac:dyDescent="0.2">
      <c r="AO8885" s="7"/>
    </row>
    <row r="8886" spans="41:41" ht="12.75" x14ac:dyDescent="0.2">
      <c r="AO8886" s="7"/>
    </row>
    <row r="8887" spans="41:41" ht="12.75" x14ac:dyDescent="0.2">
      <c r="AO8887" s="7"/>
    </row>
    <row r="8888" spans="41:41" ht="12.75" x14ac:dyDescent="0.2">
      <c r="AO8888" s="7"/>
    </row>
    <row r="8889" spans="41:41" ht="12.75" x14ac:dyDescent="0.2">
      <c r="AO8889" s="7"/>
    </row>
    <row r="8890" spans="41:41" ht="12.75" x14ac:dyDescent="0.2">
      <c r="AO8890" s="7"/>
    </row>
    <row r="8891" spans="41:41" ht="12.75" x14ac:dyDescent="0.2">
      <c r="AO8891" s="7"/>
    </row>
    <row r="8892" spans="41:41" ht="12.75" x14ac:dyDescent="0.2">
      <c r="AO8892" s="7"/>
    </row>
    <row r="8893" spans="41:41" ht="12.75" x14ac:dyDescent="0.2">
      <c r="AO8893" s="7"/>
    </row>
    <row r="8894" spans="41:41" ht="12.75" x14ac:dyDescent="0.2">
      <c r="AO8894" s="7"/>
    </row>
    <row r="8895" spans="41:41" ht="12.75" x14ac:dyDescent="0.2">
      <c r="AO8895" s="7"/>
    </row>
    <row r="8896" spans="41:41" ht="12.75" x14ac:dyDescent="0.2">
      <c r="AO8896" s="7"/>
    </row>
    <row r="8897" spans="41:41" ht="12.75" x14ac:dyDescent="0.2">
      <c r="AO8897" s="7"/>
    </row>
    <row r="8898" spans="41:41" ht="12.75" x14ac:dyDescent="0.2">
      <c r="AO8898" s="7"/>
    </row>
    <row r="8899" spans="41:41" ht="12.75" x14ac:dyDescent="0.2">
      <c r="AO8899" s="7"/>
    </row>
    <row r="8900" spans="41:41" ht="12.75" x14ac:dyDescent="0.2">
      <c r="AO8900" s="7"/>
    </row>
    <row r="8901" spans="41:41" ht="12.75" x14ac:dyDescent="0.2">
      <c r="AO8901" s="7"/>
    </row>
    <row r="8902" spans="41:41" ht="12.75" x14ac:dyDescent="0.2">
      <c r="AO8902" s="7"/>
    </row>
    <row r="8903" spans="41:41" ht="12.75" x14ac:dyDescent="0.2">
      <c r="AO8903" s="7"/>
    </row>
    <row r="8904" spans="41:41" ht="12.75" x14ac:dyDescent="0.2">
      <c r="AO8904" s="7"/>
    </row>
    <row r="8905" spans="41:41" ht="12.75" x14ac:dyDescent="0.2">
      <c r="AO8905" s="7"/>
    </row>
    <row r="8906" spans="41:41" ht="12.75" x14ac:dyDescent="0.2">
      <c r="AO8906" s="7"/>
    </row>
    <row r="8907" spans="41:41" ht="12.75" x14ac:dyDescent="0.2">
      <c r="AO8907" s="7"/>
    </row>
    <row r="8908" spans="41:41" ht="12.75" x14ac:dyDescent="0.2">
      <c r="AO8908" s="7"/>
    </row>
    <row r="8909" spans="41:41" ht="12.75" x14ac:dyDescent="0.2">
      <c r="AO8909" s="7"/>
    </row>
    <row r="8910" spans="41:41" ht="12.75" x14ac:dyDescent="0.2">
      <c r="AO8910" s="7"/>
    </row>
    <row r="8911" spans="41:41" ht="12.75" x14ac:dyDescent="0.2">
      <c r="AO8911" s="7"/>
    </row>
    <row r="8912" spans="41:41" ht="12.75" x14ac:dyDescent="0.2">
      <c r="AO8912" s="7"/>
    </row>
    <row r="8913" spans="41:41" ht="12.75" x14ac:dyDescent="0.2">
      <c r="AO8913" s="7"/>
    </row>
    <row r="8914" spans="41:41" ht="12.75" x14ac:dyDescent="0.2">
      <c r="AO8914" s="7"/>
    </row>
    <row r="8915" spans="41:41" ht="12.75" x14ac:dyDescent="0.2">
      <c r="AO8915" s="7"/>
    </row>
    <row r="8916" spans="41:41" ht="12.75" x14ac:dyDescent="0.2">
      <c r="AO8916" s="7"/>
    </row>
    <row r="8917" spans="41:41" ht="12.75" x14ac:dyDescent="0.2">
      <c r="AO8917" s="7"/>
    </row>
    <row r="8918" spans="41:41" ht="12.75" x14ac:dyDescent="0.2">
      <c r="AO8918" s="7"/>
    </row>
    <row r="8919" spans="41:41" ht="12.75" x14ac:dyDescent="0.2">
      <c r="AO8919" s="7"/>
    </row>
    <row r="8920" spans="41:41" ht="12.75" x14ac:dyDescent="0.2">
      <c r="AO8920" s="7"/>
    </row>
    <row r="8921" spans="41:41" ht="12.75" x14ac:dyDescent="0.2">
      <c r="AO8921" s="7"/>
    </row>
    <row r="8922" spans="41:41" ht="12.75" x14ac:dyDescent="0.2">
      <c r="AO8922" s="7"/>
    </row>
    <row r="8923" spans="41:41" ht="12.75" x14ac:dyDescent="0.2">
      <c r="AO8923" s="7"/>
    </row>
    <row r="8924" spans="41:41" ht="12.75" x14ac:dyDescent="0.2">
      <c r="AO8924" s="7"/>
    </row>
    <row r="8925" spans="41:41" ht="12.75" x14ac:dyDescent="0.2">
      <c r="AO8925" s="7"/>
    </row>
    <row r="8926" spans="41:41" ht="12.75" x14ac:dyDescent="0.2">
      <c r="AO8926" s="7"/>
    </row>
    <row r="8927" spans="41:41" ht="12.75" x14ac:dyDescent="0.2">
      <c r="AO8927" s="7"/>
    </row>
    <row r="8928" spans="41:41" ht="12.75" x14ac:dyDescent="0.2">
      <c r="AO8928" s="7"/>
    </row>
    <row r="8929" spans="41:41" ht="12.75" x14ac:dyDescent="0.2">
      <c r="AO8929" s="7"/>
    </row>
    <row r="8930" spans="41:41" ht="12.75" x14ac:dyDescent="0.2">
      <c r="AO8930" s="7"/>
    </row>
    <row r="8931" spans="41:41" ht="12.75" x14ac:dyDescent="0.2">
      <c r="AO8931" s="7"/>
    </row>
    <row r="8932" spans="41:41" ht="12.75" x14ac:dyDescent="0.2">
      <c r="AO8932" s="7"/>
    </row>
    <row r="8933" spans="41:41" ht="12.75" x14ac:dyDescent="0.2">
      <c r="AO8933" s="7"/>
    </row>
    <row r="8934" spans="41:41" ht="12.75" x14ac:dyDescent="0.2">
      <c r="AO8934" s="7"/>
    </row>
    <row r="8935" spans="41:41" ht="12.75" x14ac:dyDescent="0.2">
      <c r="AO8935" s="7"/>
    </row>
    <row r="8936" spans="41:41" ht="12.75" x14ac:dyDescent="0.2">
      <c r="AO8936" s="7"/>
    </row>
    <row r="8937" spans="41:41" ht="12.75" x14ac:dyDescent="0.2">
      <c r="AO8937" s="7"/>
    </row>
    <row r="8938" spans="41:41" ht="12.75" x14ac:dyDescent="0.2">
      <c r="AO8938" s="7"/>
    </row>
    <row r="8939" spans="41:41" ht="12.75" x14ac:dyDescent="0.2">
      <c r="AO8939" s="7"/>
    </row>
    <row r="8940" spans="41:41" ht="12.75" x14ac:dyDescent="0.2">
      <c r="AO8940" s="7"/>
    </row>
    <row r="8941" spans="41:41" ht="12.75" x14ac:dyDescent="0.2">
      <c r="AO8941" s="7"/>
    </row>
    <row r="8942" spans="41:41" ht="12.75" x14ac:dyDescent="0.2">
      <c r="AO8942" s="7"/>
    </row>
    <row r="8943" spans="41:41" ht="12.75" x14ac:dyDescent="0.2">
      <c r="AO8943" s="7"/>
    </row>
    <row r="8944" spans="41:41" ht="12.75" x14ac:dyDescent="0.2">
      <c r="AO8944" s="7"/>
    </row>
    <row r="8945" spans="41:41" ht="12.75" x14ac:dyDescent="0.2">
      <c r="AO8945" s="7"/>
    </row>
    <row r="8946" spans="41:41" ht="12.75" x14ac:dyDescent="0.2">
      <c r="AO8946" s="7"/>
    </row>
    <row r="8947" spans="41:41" ht="12.75" x14ac:dyDescent="0.2">
      <c r="AO8947" s="7"/>
    </row>
    <row r="8948" spans="41:41" ht="12.75" x14ac:dyDescent="0.2">
      <c r="AO8948" s="7"/>
    </row>
    <row r="8949" spans="41:41" ht="12.75" x14ac:dyDescent="0.2">
      <c r="AO8949" s="7"/>
    </row>
    <row r="8950" spans="41:41" ht="12.75" x14ac:dyDescent="0.2">
      <c r="AO8950" s="7"/>
    </row>
    <row r="8951" spans="41:41" ht="12.75" x14ac:dyDescent="0.2">
      <c r="AO8951" s="7"/>
    </row>
    <row r="8952" spans="41:41" ht="12.75" x14ac:dyDescent="0.2">
      <c r="AO8952" s="7"/>
    </row>
    <row r="8953" spans="41:41" ht="12.75" x14ac:dyDescent="0.2">
      <c r="AO8953" s="7"/>
    </row>
    <row r="8954" spans="41:41" ht="12.75" x14ac:dyDescent="0.2">
      <c r="AO8954" s="7"/>
    </row>
    <row r="8955" spans="41:41" ht="12.75" x14ac:dyDescent="0.2">
      <c r="AO8955" s="7"/>
    </row>
    <row r="8956" spans="41:41" ht="12.75" x14ac:dyDescent="0.2">
      <c r="AO8956" s="7"/>
    </row>
    <row r="8957" spans="41:41" ht="12.75" x14ac:dyDescent="0.2">
      <c r="AO8957" s="7"/>
    </row>
    <row r="8958" spans="41:41" ht="12.75" x14ac:dyDescent="0.2">
      <c r="AO8958" s="7"/>
    </row>
    <row r="8959" spans="41:41" ht="12.75" x14ac:dyDescent="0.2">
      <c r="AO8959" s="7"/>
    </row>
    <row r="8960" spans="41:41" ht="12.75" x14ac:dyDescent="0.2">
      <c r="AO8960" s="7"/>
    </row>
    <row r="8961" spans="41:41" ht="12.75" x14ac:dyDescent="0.2">
      <c r="AO8961" s="7"/>
    </row>
    <row r="8962" spans="41:41" ht="12.75" x14ac:dyDescent="0.2">
      <c r="AO8962" s="7"/>
    </row>
    <row r="8963" spans="41:41" ht="12.75" x14ac:dyDescent="0.2">
      <c r="AO8963" s="7"/>
    </row>
    <row r="8964" spans="41:41" ht="12.75" x14ac:dyDescent="0.2">
      <c r="AO8964" s="7"/>
    </row>
    <row r="8965" spans="41:41" ht="12.75" x14ac:dyDescent="0.2">
      <c r="AO8965" s="7"/>
    </row>
    <row r="8966" spans="41:41" ht="12.75" x14ac:dyDescent="0.2">
      <c r="AO8966" s="7"/>
    </row>
    <row r="8967" spans="41:41" ht="12.75" x14ac:dyDescent="0.2">
      <c r="AO8967" s="7"/>
    </row>
    <row r="8968" spans="41:41" ht="12.75" x14ac:dyDescent="0.2">
      <c r="AO8968" s="7"/>
    </row>
    <row r="8969" spans="41:41" ht="12.75" x14ac:dyDescent="0.2">
      <c r="AO8969" s="7"/>
    </row>
    <row r="8970" spans="41:41" ht="12.75" x14ac:dyDescent="0.2">
      <c r="AO8970" s="7"/>
    </row>
    <row r="8971" spans="41:41" ht="12.75" x14ac:dyDescent="0.2">
      <c r="AO8971" s="7"/>
    </row>
    <row r="8972" spans="41:41" ht="12.75" x14ac:dyDescent="0.2">
      <c r="AO8972" s="7"/>
    </row>
    <row r="8973" spans="41:41" ht="12.75" x14ac:dyDescent="0.2">
      <c r="AO8973" s="7"/>
    </row>
    <row r="8974" spans="41:41" ht="12.75" x14ac:dyDescent="0.2">
      <c r="AO8974" s="7"/>
    </row>
    <row r="8975" spans="41:41" ht="12.75" x14ac:dyDescent="0.2">
      <c r="AO8975" s="7"/>
    </row>
    <row r="8976" spans="41:41" ht="12.75" x14ac:dyDescent="0.2">
      <c r="AO8976" s="7"/>
    </row>
    <row r="8977" spans="41:41" ht="12.75" x14ac:dyDescent="0.2">
      <c r="AO8977" s="7"/>
    </row>
    <row r="8978" spans="41:41" ht="12.75" x14ac:dyDescent="0.2">
      <c r="AO8978" s="7"/>
    </row>
    <row r="8979" spans="41:41" ht="12.75" x14ac:dyDescent="0.2">
      <c r="AO8979" s="7"/>
    </row>
    <row r="8980" spans="41:41" ht="12.75" x14ac:dyDescent="0.2">
      <c r="AO8980" s="7"/>
    </row>
    <row r="8981" spans="41:41" ht="12.75" x14ac:dyDescent="0.2">
      <c r="AO8981" s="7"/>
    </row>
    <row r="8982" spans="41:41" ht="12.75" x14ac:dyDescent="0.2">
      <c r="AO8982" s="7"/>
    </row>
    <row r="8983" spans="41:41" ht="12.75" x14ac:dyDescent="0.2">
      <c r="AO8983" s="7"/>
    </row>
    <row r="8984" spans="41:41" ht="12.75" x14ac:dyDescent="0.2">
      <c r="AO8984" s="7"/>
    </row>
    <row r="8985" spans="41:41" ht="12.75" x14ac:dyDescent="0.2">
      <c r="AO8985" s="7"/>
    </row>
    <row r="8986" spans="41:41" ht="12.75" x14ac:dyDescent="0.2">
      <c r="AO8986" s="7"/>
    </row>
    <row r="8987" spans="41:41" ht="12.75" x14ac:dyDescent="0.2">
      <c r="AO8987" s="7"/>
    </row>
    <row r="8988" spans="41:41" ht="12.75" x14ac:dyDescent="0.2">
      <c r="AO8988" s="7"/>
    </row>
    <row r="8989" spans="41:41" ht="12.75" x14ac:dyDescent="0.2">
      <c r="AO8989" s="7"/>
    </row>
    <row r="8990" spans="41:41" ht="12.75" x14ac:dyDescent="0.2">
      <c r="AO8990" s="7"/>
    </row>
    <row r="8991" spans="41:41" ht="12.75" x14ac:dyDescent="0.2">
      <c r="AO8991" s="7"/>
    </row>
    <row r="8992" spans="41:41" ht="12.75" x14ac:dyDescent="0.2">
      <c r="AO8992" s="7"/>
    </row>
    <row r="8993" spans="41:41" ht="12.75" x14ac:dyDescent="0.2">
      <c r="AO8993" s="7"/>
    </row>
    <row r="8994" spans="41:41" ht="12.75" x14ac:dyDescent="0.2">
      <c r="AO8994" s="7"/>
    </row>
    <row r="8995" spans="41:41" ht="12.75" x14ac:dyDescent="0.2">
      <c r="AO8995" s="7"/>
    </row>
    <row r="8996" spans="41:41" ht="12.75" x14ac:dyDescent="0.2">
      <c r="AO8996" s="7"/>
    </row>
    <row r="8997" spans="41:41" ht="12.75" x14ac:dyDescent="0.2">
      <c r="AO8997" s="7"/>
    </row>
    <row r="8998" spans="41:41" ht="12.75" x14ac:dyDescent="0.2">
      <c r="AO8998" s="7"/>
    </row>
    <row r="8999" spans="41:41" ht="12.75" x14ac:dyDescent="0.2">
      <c r="AO8999" s="7"/>
    </row>
    <row r="9000" spans="41:41" ht="12.75" x14ac:dyDescent="0.2">
      <c r="AO9000" s="7"/>
    </row>
    <row r="9001" spans="41:41" ht="12.75" x14ac:dyDescent="0.2">
      <c r="AO9001" s="7"/>
    </row>
    <row r="9002" spans="41:41" ht="12.75" x14ac:dyDescent="0.2">
      <c r="AO9002" s="7"/>
    </row>
    <row r="9003" spans="41:41" ht="12.75" x14ac:dyDescent="0.2">
      <c r="AO9003" s="7"/>
    </row>
    <row r="9004" spans="41:41" ht="12.75" x14ac:dyDescent="0.2">
      <c r="AO9004" s="7"/>
    </row>
    <row r="9005" spans="41:41" ht="12.75" x14ac:dyDescent="0.2">
      <c r="AO9005" s="7"/>
    </row>
    <row r="9006" spans="41:41" ht="12.75" x14ac:dyDescent="0.2">
      <c r="AO9006" s="7"/>
    </row>
    <row r="9007" spans="41:41" ht="12.75" x14ac:dyDescent="0.2">
      <c r="AO9007" s="7"/>
    </row>
    <row r="9008" spans="41:41" ht="12.75" x14ac:dyDescent="0.2">
      <c r="AO9008" s="7"/>
    </row>
    <row r="9009" spans="41:41" ht="12.75" x14ac:dyDescent="0.2">
      <c r="AO9009" s="7"/>
    </row>
    <row r="9010" spans="41:41" ht="12.75" x14ac:dyDescent="0.2">
      <c r="AO9010" s="7"/>
    </row>
    <row r="9011" spans="41:41" ht="12.75" x14ac:dyDescent="0.2">
      <c r="AO9011" s="7"/>
    </row>
    <row r="9012" spans="41:41" ht="12.75" x14ac:dyDescent="0.2">
      <c r="AO9012" s="7"/>
    </row>
    <row r="9013" spans="41:41" ht="12.75" x14ac:dyDescent="0.2">
      <c r="AO9013" s="7"/>
    </row>
    <row r="9014" spans="41:41" ht="12.75" x14ac:dyDescent="0.2">
      <c r="AO9014" s="7"/>
    </row>
    <row r="9015" spans="41:41" ht="12.75" x14ac:dyDescent="0.2">
      <c r="AO9015" s="7"/>
    </row>
    <row r="9016" spans="41:41" ht="12.75" x14ac:dyDescent="0.2">
      <c r="AO9016" s="7"/>
    </row>
    <row r="9017" spans="41:41" ht="12.75" x14ac:dyDescent="0.2">
      <c r="AO9017" s="7"/>
    </row>
    <row r="9018" spans="41:41" ht="12.75" x14ac:dyDescent="0.2">
      <c r="AO9018" s="7"/>
    </row>
    <row r="9019" spans="41:41" ht="12.75" x14ac:dyDescent="0.2">
      <c r="AO9019" s="7"/>
    </row>
    <row r="9020" spans="41:41" ht="12.75" x14ac:dyDescent="0.2">
      <c r="AO9020" s="7"/>
    </row>
    <row r="9021" spans="41:41" ht="12.75" x14ac:dyDescent="0.2">
      <c r="AO9021" s="7"/>
    </row>
    <row r="9022" spans="41:41" ht="12.75" x14ac:dyDescent="0.2">
      <c r="AO9022" s="7"/>
    </row>
    <row r="9023" spans="41:41" ht="12.75" x14ac:dyDescent="0.2">
      <c r="AO9023" s="7"/>
    </row>
    <row r="9024" spans="41:41" ht="12.75" x14ac:dyDescent="0.2">
      <c r="AO9024" s="7"/>
    </row>
    <row r="9025" spans="41:41" ht="12.75" x14ac:dyDescent="0.2">
      <c r="AO9025" s="7"/>
    </row>
    <row r="9026" spans="41:41" ht="12.75" x14ac:dyDescent="0.2">
      <c r="AO9026" s="7"/>
    </row>
    <row r="9027" spans="41:41" ht="12.75" x14ac:dyDescent="0.2">
      <c r="AO9027" s="7"/>
    </row>
    <row r="9028" spans="41:41" ht="12.75" x14ac:dyDescent="0.2">
      <c r="AO9028" s="7"/>
    </row>
    <row r="9029" spans="41:41" ht="12.75" x14ac:dyDescent="0.2">
      <c r="AO9029" s="7"/>
    </row>
    <row r="9030" spans="41:41" ht="12.75" x14ac:dyDescent="0.2">
      <c r="AO9030" s="7"/>
    </row>
    <row r="9031" spans="41:41" ht="12.75" x14ac:dyDescent="0.2">
      <c r="AO9031" s="7"/>
    </row>
    <row r="9032" spans="41:41" ht="12.75" x14ac:dyDescent="0.2">
      <c r="AO9032" s="7"/>
    </row>
    <row r="9033" spans="41:41" ht="12.75" x14ac:dyDescent="0.2">
      <c r="AO9033" s="7"/>
    </row>
    <row r="9034" spans="41:41" ht="12.75" x14ac:dyDescent="0.2">
      <c r="AO9034" s="7"/>
    </row>
    <row r="9035" spans="41:41" ht="12.75" x14ac:dyDescent="0.2">
      <c r="AO9035" s="7"/>
    </row>
    <row r="9036" spans="41:41" ht="12.75" x14ac:dyDescent="0.2">
      <c r="AO9036" s="7"/>
    </row>
    <row r="9037" spans="41:41" ht="12.75" x14ac:dyDescent="0.2">
      <c r="AO9037" s="7"/>
    </row>
    <row r="9038" spans="41:41" ht="12.75" x14ac:dyDescent="0.2">
      <c r="AO9038" s="7"/>
    </row>
    <row r="9039" spans="41:41" ht="12.75" x14ac:dyDescent="0.2">
      <c r="AO9039" s="7"/>
    </row>
    <row r="9040" spans="41:41" ht="12.75" x14ac:dyDescent="0.2">
      <c r="AO9040" s="7"/>
    </row>
    <row r="9041" spans="41:41" ht="12.75" x14ac:dyDescent="0.2">
      <c r="AO9041" s="7"/>
    </row>
    <row r="9042" spans="41:41" ht="12.75" x14ac:dyDescent="0.2">
      <c r="AO9042" s="7"/>
    </row>
    <row r="9043" spans="41:41" ht="12.75" x14ac:dyDescent="0.2">
      <c r="AO9043" s="7"/>
    </row>
    <row r="9044" spans="41:41" ht="12.75" x14ac:dyDescent="0.2">
      <c r="AO9044" s="7"/>
    </row>
    <row r="9045" spans="41:41" ht="12.75" x14ac:dyDescent="0.2">
      <c r="AO9045" s="7"/>
    </row>
    <row r="9046" spans="41:41" ht="12.75" x14ac:dyDescent="0.2">
      <c r="AO9046" s="7"/>
    </row>
    <row r="9047" spans="41:41" ht="12.75" x14ac:dyDescent="0.2">
      <c r="AO9047" s="7"/>
    </row>
    <row r="9048" spans="41:41" ht="12.75" x14ac:dyDescent="0.2">
      <c r="AO9048" s="7"/>
    </row>
    <row r="9049" spans="41:41" ht="12.75" x14ac:dyDescent="0.2">
      <c r="AO9049" s="7"/>
    </row>
    <row r="9050" spans="41:41" ht="12.75" x14ac:dyDescent="0.2">
      <c r="AO9050" s="7"/>
    </row>
    <row r="9051" spans="41:41" ht="12.75" x14ac:dyDescent="0.2">
      <c r="AO9051" s="7"/>
    </row>
    <row r="9052" spans="41:41" ht="12.75" x14ac:dyDescent="0.2">
      <c r="AO9052" s="7"/>
    </row>
    <row r="9053" spans="41:41" ht="12.75" x14ac:dyDescent="0.2">
      <c r="AO9053" s="7"/>
    </row>
    <row r="9054" spans="41:41" ht="12.75" x14ac:dyDescent="0.2">
      <c r="AO9054" s="7"/>
    </row>
    <row r="9055" spans="41:41" ht="12.75" x14ac:dyDescent="0.2">
      <c r="AO9055" s="7"/>
    </row>
    <row r="9056" spans="41:41" ht="12.75" x14ac:dyDescent="0.2">
      <c r="AO9056" s="7"/>
    </row>
    <row r="9057" spans="41:41" ht="12.75" x14ac:dyDescent="0.2">
      <c r="AO9057" s="7"/>
    </row>
    <row r="9058" spans="41:41" ht="12.75" x14ac:dyDescent="0.2">
      <c r="AO9058" s="7"/>
    </row>
    <row r="9059" spans="41:41" ht="12.75" x14ac:dyDescent="0.2">
      <c r="AO9059" s="7"/>
    </row>
    <row r="9060" spans="41:41" ht="12.75" x14ac:dyDescent="0.2">
      <c r="AO9060" s="7"/>
    </row>
    <row r="9061" spans="41:41" ht="12.75" x14ac:dyDescent="0.2">
      <c r="AO9061" s="7"/>
    </row>
    <row r="9062" spans="41:41" ht="12.75" x14ac:dyDescent="0.2">
      <c r="AO9062" s="7"/>
    </row>
    <row r="9063" spans="41:41" ht="12.75" x14ac:dyDescent="0.2">
      <c r="AO9063" s="7"/>
    </row>
    <row r="9064" spans="41:41" ht="12.75" x14ac:dyDescent="0.2">
      <c r="AO9064" s="7"/>
    </row>
    <row r="9065" spans="41:41" ht="12.75" x14ac:dyDescent="0.2">
      <c r="AO9065" s="7"/>
    </row>
    <row r="9066" spans="41:41" ht="12.75" x14ac:dyDescent="0.2">
      <c r="AO9066" s="7"/>
    </row>
    <row r="9067" spans="41:41" ht="12.75" x14ac:dyDescent="0.2">
      <c r="AO9067" s="7"/>
    </row>
    <row r="9068" spans="41:41" ht="12.75" x14ac:dyDescent="0.2">
      <c r="AO9068" s="7"/>
    </row>
    <row r="9069" spans="41:41" ht="12.75" x14ac:dyDescent="0.2">
      <c r="AO9069" s="7"/>
    </row>
    <row r="9070" spans="41:41" ht="12.75" x14ac:dyDescent="0.2">
      <c r="AO9070" s="7"/>
    </row>
    <row r="9071" spans="41:41" ht="12.75" x14ac:dyDescent="0.2">
      <c r="AO9071" s="7"/>
    </row>
    <row r="9072" spans="41:41" ht="12.75" x14ac:dyDescent="0.2">
      <c r="AO9072" s="7"/>
    </row>
    <row r="9073" spans="41:41" ht="12.75" x14ac:dyDescent="0.2">
      <c r="AO9073" s="7"/>
    </row>
    <row r="9074" spans="41:41" ht="12.75" x14ac:dyDescent="0.2">
      <c r="AO9074" s="7"/>
    </row>
    <row r="9075" spans="41:41" ht="12.75" x14ac:dyDescent="0.2">
      <c r="AO9075" s="7"/>
    </row>
    <row r="9076" spans="41:41" ht="12.75" x14ac:dyDescent="0.2">
      <c r="AO9076" s="7"/>
    </row>
    <row r="9077" spans="41:41" ht="12.75" x14ac:dyDescent="0.2">
      <c r="AO9077" s="7"/>
    </row>
    <row r="9078" spans="41:41" ht="12.75" x14ac:dyDescent="0.2">
      <c r="AO9078" s="7"/>
    </row>
    <row r="9079" spans="41:41" ht="12.75" x14ac:dyDescent="0.2">
      <c r="AO9079" s="7"/>
    </row>
    <row r="9080" spans="41:41" ht="12.75" x14ac:dyDescent="0.2">
      <c r="AO9080" s="7"/>
    </row>
    <row r="9081" spans="41:41" ht="12.75" x14ac:dyDescent="0.2">
      <c r="AO9081" s="7"/>
    </row>
    <row r="9082" spans="41:41" ht="12.75" x14ac:dyDescent="0.2">
      <c r="AO9082" s="7"/>
    </row>
    <row r="9083" spans="41:41" ht="12.75" x14ac:dyDescent="0.2">
      <c r="AO9083" s="7"/>
    </row>
    <row r="9084" spans="41:41" ht="12.75" x14ac:dyDescent="0.2">
      <c r="AO9084" s="7"/>
    </row>
    <row r="9085" spans="41:41" ht="12.75" x14ac:dyDescent="0.2">
      <c r="AO9085" s="7"/>
    </row>
    <row r="9086" spans="41:41" ht="12.75" x14ac:dyDescent="0.2">
      <c r="AO9086" s="7"/>
    </row>
    <row r="9087" spans="41:41" ht="12.75" x14ac:dyDescent="0.2">
      <c r="AO9087" s="7"/>
    </row>
    <row r="9088" spans="41:41" ht="12.75" x14ac:dyDescent="0.2">
      <c r="AO9088" s="7"/>
    </row>
    <row r="9089" spans="41:41" ht="12.75" x14ac:dyDescent="0.2">
      <c r="AO9089" s="7"/>
    </row>
    <row r="9090" spans="41:41" ht="12.75" x14ac:dyDescent="0.2">
      <c r="AO9090" s="7"/>
    </row>
    <row r="9091" spans="41:41" ht="12.75" x14ac:dyDescent="0.2">
      <c r="AO9091" s="7"/>
    </row>
    <row r="9092" spans="41:41" ht="12.75" x14ac:dyDescent="0.2">
      <c r="AO9092" s="7"/>
    </row>
    <row r="9093" spans="41:41" ht="12.75" x14ac:dyDescent="0.2">
      <c r="AO9093" s="7"/>
    </row>
    <row r="9094" spans="41:41" ht="12.75" x14ac:dyDescent="0.2">
      <c r="AO9094" s="7"/>
    </row>
    <row r="9095" spans="41:41" ht="12.75" x14ac:dyDescent="0.2">
      <c r="AO9095" s="7"/>
    </row>
    <row r="9096" spans="41:41" ht="12.75" x14ac:dyDescent="0.2">
      <c r="AO9096" s="7"/>
    </row>
    <row r="9097" spans="41:41" ht="12.75" x14ac:dyDescent="0.2">
      <c r="AO9097" s="7"/>
    </row>
    <row r="9098" spans="41:41" ht="12.75" x14ac:dyDescent="0.2">
      <c r="AO9098" s="7"/>
    </row>
    <row r="9099" spans="41:41" ht="12.75" x14ac:dyDescent="0.2">
      <c r="AO9099" s="7"/>
    </row>
    <row r="9100" spans="41:41" ht="12.75" x14ac:dyDescent="0.2">
      <c r="AO9100" s="7"/>
    </row>
    <row r="9101" spans="41:41" ht="12.75" x14ac:dyDescent="0.2">
      <c r="AO9101" s="7"/>
    </row>
    <row r="9102" spans="41:41" ht="12.75" x14ac:dyDescent="0.2">
      <c r="AO9102" s="7"/>
    </row>
    <row r="9103" spans="41:41" ht="12.75" x14ac:dyDescent="0.2">
      <c r="AO9103" s="7"/>
    </row>
    <row r="9104" spans="41:41" ht="12.75" x14ac:dyDescent="0.2">
      <c r="AO9104" s="7"/>
    </row>
    <row r="9105" spans="41:41" ht="12.75" x14ac:dyDescent="0.2">
      <c r="AO9105" s="7"/>
    </row>
    <row r="9106" spans="41:41" ht="12.75" x14ac:dyDescent="0.2">
      <c r="AO9106" s="7"/>
    </row>
    <row r="9107" spans="41:41" ht="12.75" x14ac:dyDescent="0.2">
      <c r="AO9107" s="7"/>
    </row>
    <row r="9108" spans="41:41" ht="12.75" x14ac:dyDescent="0.2">
      <c r="AO9108" s="7"/>
    </row>
    <row r="9109" spans="41:41" ht="12.75" x14ac:dyDescent="0.2">
      <c r="AO9109" s="7"/>
    </row>
    <row r="9110" spans="41:41" ht="12.75" x14ac:dyDescent="0.2">
      <c r="AO9110" s="7"/>
    </row>
    <row r="9111" spans="41:41" ht="12.75" x14ac:dyDescent="0.2">
      <c r="AO9111" s="7"/>
    </row>
    <row r="9112" spans="41:41" ht="12.75" x14ac:dyDescent="0.2">
      <c r="AO9112" s="7"/>
    </row>
    <row r="9113" spans="41:41" ht="12.75" x14ac:dyDescent="0.2">
      <c r="AO9113" s="7"/>
    </row>
    <row r="9114" spans="41:41" ht="12.75" x14ac:dyDescent="0.2">
      <c r="AO9114" s="7"/>
    </row>
    <row r="9115" spans="41:41" ht="12.75" x14ac:dyDescent="0.2">
      <c r="AO9115" s="7"/>
    </row>
    <row r="9116" spans="41:41" ht="12.75" x14ac:dyDescent="0.2">
      <c r="AO9116" s="7"/>
    </row>
    <row r="9117" spans="41:41" ht="12.75" x14ac:dyDescent="0.2">
      <c r="AO9117" s="7"/>
    </row>
    <row r="9118" spans="41:41" ht="12.75" x14ac:dyDescent="0.2">
      <c r="AO9118" s="7"/>
    </row>
    <row r="9119" spans="41:41" ht="12.75" x14ac:dyDescent="0.2">
      <c r="AO9119" s="7"/>
    </row>
    <row r="9120" spans="41:41" ht="12.75" x14ac:dyDescent="0.2">
      <c r="AO9120" s="7"/>
    </row>
    <row r="9121" spans="41:41" ht="12.75" x14ac:dyDescent="0.2">
      <c r="AO9121" s="7"/>
    </row>
    <row r="9122" spans="41:41" ht="12.75" x14ac:dyDescent="0.2">
      <c r="AO9122" s="7"/>
    </row>
    <row r="9123" spans="41:41" ht="12.75" x14ac:dyDescent="0.2">
      <c r="AO9123" s="7"/>
    </row>
    <row r="9124" spans="41:41" ht="12.75" x14ac:dyDescent="0.2">
      <c r="AO9124" s="7"/>
    </row>
    <row r="9125" spans="41:41" ht="12.75" x14ac:dyDescent="0.2">
      <c r="AO9125" s="7"/>
    </row>
    <row r="9126" spans="41:41" ht="12.75" x14ac:dyDescent="0.2">
      <c r="AO9126" s="7"/>
    </row>
    <row r="9127" spans="41:41" ht="12.75" x14ac:dyDescent="0.2">
      <c r="AO9127" s="7"/>
    </row>
    <row r="9128" spans="41:41" ht="12.75" x14ac:dyDescent="0.2">
      <c r="AO9128" s="7"/>
    </row>
    <row r="9129" spans="41:41" ht="12.75" x14ac:dyDescent="0.2">
      <c r="AO9129" s="7"/>
    </row>
    <row r="9130" spans="41:41" ht="12.75" x14ac:dyDescent="0.2">
      <c r="AO9130" s="7"/>
    </row>
    <row r="9131" spans="41:41" ht="12.75" x14ac:dyDescent="0.2">
      <c r="AO9131" s="7"/>
    </row>
    <row r="9132" spans="41:41" ht="12.75" x14ac:dyDescent="0.2">
      <c r="AO9132" s="7"/>
    </row>
    <row r="9133" spans="41:41" ht="12.75" x14ac:dyDescent="0.2">
      <c r="AO9133" s="7"/>
    </row>
    <row r="9134" spans="41:41" ht="12.75" x14ac:dyDescent="0.2">
      <c r="AO9134" s="7"/>
    </row>
    <row r="9135" spans="41:41" ht="12.75" x14ac:dyDescent="0.2">
      <c r="AO9135" s="7"/>
    </row>
    <row r="9136" spans="41:41" ht="12.75" x14ac:dyDescent="0.2">
      <c r="AO9136" s="7"/>
    </row>
    <row r="9137" spans="41:41" ht="12.75" x14ac:dyDescent="0.2">
      <c r="AO9137" s="7"/>
    </row>
    <row r="9138" spans="41:41" ht="12.75" x14ac:dyDescent="0.2">
      <c r="AO9138" s="7"/>
    </row>
    <row r="9139" spans="41:41" ht="12.75" x14ac:dyDescent="0.2">
      <c r="AO9139" s="7"/>
    </row>
    <row r="9140" spans="41:41" ht="12.75" x14ac:dyDescent="0.2">
      <c r="AO9140" s="7"/>
    </row>
    <row r="9141" spans="41:41" ht="12.75" x14ac:dyDescent="0.2">
      <c r="AO9141" s="7"/>
    </row>
    <row r="9142" spans="41:41" ht="12.75" x14ac:dyDescent="0.2">
      <c r="AO9142" s="7"/>
    </row>
    <row r="9143" spans="41:41" ht="12.75" x14ac:dyDescent="0.2">
      <c r="AO9143" s="7"/>
    </row>
    <row r="9144" spans="41:41" ht="12.75" x14ac:dyDescent="0.2">
      <c r="AO9144" s="7"/>
    </row>
    <row r="9145" spans="41:41" ht="12.75" x14ac:dyDescent="0.2">
      <c r="AO9145" s="7"/>
    </row>
    <row r="9146" spans="41:41" ht="12.75" x14ac:dyDescent="0.2">
      <c r="AO9146" s="7"/>
    </row>
    <row r="9147" spans="41:41" ht="12.75" x14ac:dyDescent="0.2">
      <c r="AO9147" s="7"/>
    </row>
    <row r="9148" spans="41:41" ht="12.75" x14ac:dyDescent="0.2">
      <c r="AO9148" s="7"/>
    </row>
    <row r="9149" spans="41:41" ht="12.75" x14ac:dyDescent="0.2">
      <c r="AO9149" s="7"/>
    </row>
    <row r="9150" spans="41:41" ht="12.75" x14ac:dyDescent="0.2">
      <c r="AO9150" s="7"/>
    </row>
    <row r="9151" spans="41:41" ht="12.75" x14ac:dyDescent="0.2">
      <c r="AO9151" s="7"/>
    </row>
    <row r="9152" spans="41:41" ht="12.75" x14ac:dyDescent="0.2">
      <c r="AO9152" s="7"/>
    </row>
    <row r="9153" spans="41:41" ht="12.75" x14ac:dyDescent="0.2">
      <c r="AO9153" s="7"/>
    </row>
    <row r="9154" spans="41:41" ht="12.75" x14ac:dyDescent="0.2">
      <c r="AO9154" s="7"/>
    </row>
    <row r="9155" spans="41:41" ht="12.75" x14ac:dyDescent="0.2">
      <c r="AO9155" s="7"/>
    </row>
    <row r="9156" spans="41:41" ht="12.75" x14ac:dyDescent="0.2">
      <c r="AO9156" s="7"/>
    </row>
    <row r="9157" spans="41:41" ht="12.75" x14ac:dyDescent="0.2">
      <c r="AO9157" s="7"/>
    </row>
    <row r="9158" spans="41:41" ht="12.75" x14ac:dyDescent="0.2">
      <c r="AO9158" s="7"/>
    </row>
    <row r="9159" spans="41:41" ht="12.75" x14ac:dyDescent="0.2">
      <c r="AO9159" s="7"/>
    </row>
    <row r="9160" spans="41:41" ht="12.75" x14ac:dyDescent="0.2">
      <c r="AO9160" s="7"/>
    </row>
    <row r="9161" spans="41:41" ht="12.75" x14ac:dyDescent="0.2">
      <c r="AO9161" s="7"/>
    </row>
    <row r="9162" spans="41:41" ht="12.75" x14ac:dyDescent="0.2">
      <c r="AO9162" s="7"/>
    </row>
    <row r="9163" spans="41:41" ht="12.75" x14ac:dyDescent="0.2">
      <c r="AO9163" s="7"/>
    </row>
    <row r="9164" spans="41:41" ht="12.75" x14ac:dyDescent="0.2">
      <c r="AO9164" s="7"/>
    </row>
    <row r="9165" spans="41:41" ht="12.75" x14ac:dyDescent="0.2">
      <c r="AO9165" s="7"/>
    </row>
    <row r="9166" spans="41:41" ht="12.75" x14ac:dyDescent="0.2">
      <c r="AO9166" s="7"/>
    </row>
    <row r="9167" spans="41:41" ht="12.75" x14ac:dyDescent="0.2">
      <c r="AO9167" s="7"/>
    </row>
    <row r="9168" spans="41:41" ht="12.75" x14ac:dyDescent="0.2">
      <c r="AO9168" s="7"/>
    </row>
    <row r="9169" spans="41:41" ht="12.75" x14ac:dyDescent="0.2">
      <c r="AO9169" s="7"/>
    </row>
    <row r="9170" spans="41:41" ht="12.75" x14ac:dyDescent="0.2">
      <c r="AO9170" s="7"/>
    </row>
    <row r="9171" spans="41:41" ht="12.75" x14ac:dyDescent="0.2">
      <c r="AO9171" s="7"/>
    </row>
    <row r="9172" spans="41:41" ht="12.75" x14ac:dyDescent="0.2">
      <c r="AO9172" s="7"/>
    </row>
    <row r="9173" spans="41:41" ht="12.75" x14ac:dyDescent="0.2">
      <c r="AO9173" s="7"/>
    </row>
    <row r="9174" spans="41:41" ht="12.75" x14ac:dyDescent="0.2">
      <c r="AO9174" s="7"/>
    </row>
    <row r="9175" spans="41:41" ht="12.75" x14ac:dyDescent="0.2">
      <c r="AO9175" s="7"/>
    </row>
    <row r="9176" spans="41:41" ht="12.75" x14ac:dyDescent="0.2">
      <c r="AO9176" s="7"/>
    </row>
    <row r="9177" spans="41:41" ht="12.75" x14ac:dyDescent="0.2">
      <c r="AO9177" s="7"/>
    </row>
    <row r="9178" spans="41:41" ht="12.75" x14ac:dyDescent="0.2">
      <c r="AO9178" s="7"/>
    </row>
    <row r="9179" spans="41:41" ht="12.75" x14ac:dyDescent="0.2">
      <c r="AO9179" s="7"/>
    </row>
    <row r="9180" spans="41:41" ht="12.75" x14ac:dyDescent="0.2">
      <c r="AO9180" s="7"/>
    </row>
    <row r="9181" spans="41:41" ht="12.75" x14ac:dyDescent="0.2">
      <c r="AO9181" s="7"/>
    </row>
    <row r="9182" spans="41:41" ht="12.75" x14ac:dyDescent="0.2">
      <c r="AO9182" s="7"/>
    </row>
    <row r="9183" spans="41:41" ht="12.75" x14ac:dyDescent="0.2">
      <c r="AO9183" s="7"/>
    </row>
    <row r="9184" spans="41:41" ht="12.75" x14ac:dyDescent="0.2">
      <c r="AO9184" s="7"/>
    </row>
    <row r="9185" spans="41:41" ht="12.75" x14ac:dyDescent="0.2">
      <c r="AO9185" s="7"/>
    </row>
    <row r="9186" spans="41:41" ht="12.75" x14ac:dyDescent="0.2">
      <c r="AO9186" s="7"/>
    </row>
    <row r="9187" spans="41:41" ht="12.75" x14ac:dyDescent="0.2">
      <c r="AO9187" s="7"/>
    </row>
    <row r="9188" spans="41:41" ht="12.75" x14ac:dyDescent="0.2">
      <c r="AO9188" s="7"/>
    </row>
    <row r="9189" spans="41:41" ht="12.75" x14ac:dyDescent="0.2">
      <c r="AO9189" s="7"/>
    </row>
    <row r="9190" spans="41:41" ht="12.75" x14ac:dyDescent="0.2">
      <c r="AO9190" s="7"/>
    </row>
    <row r="9191" spans="41:41" ht="12.75" x14ac:dyDescent="0.2">
      <c r="AO9191" s="7"/>
    </row>
    <row r="9192" spans="41:41" ht="12.75" x14ac:dyDescent="0.2">
      <c r="AO9192" s="7"/>
    </row>
    <row r="9193" spans="41:41" ht="12.75" x14ac:dyDescent="0.2">
      <c r="AO9193" s="7"/>
    </row>
    <row r="9194" spans="41:41" ht="12.75" x14ac:dyDescent="0.2">
      <c r="AO9194" s="7"/>
    </row>
    <row r="9195" spans="41:41" ht="12.75" x14ac:dyDescent="0.2">
      <c r="AO9195" s="7"/>
    </row>
    <row r="9196" spans="41:41" ht="12.75" x14ac:dyDescent="0.2">
      <c r="AO9196" s="7"/>
    </row>
    <row r="9197" spans="41:41" ht="12.75" x14ac:dyDescent="0.2">
      <c r="AO9197" s="7"/>
    </row>
    <row r="9198" spans="41:41" ht="12.75" x14ac:dyDescent="0.2">
      <c r="AO9198" s="7"/>
    </row>
    <row r="9199" spans="41:41" ht="12.75" x14ac:dyDescent="0.2">
      <c r="AO9199" s="7"/>
    </row>
    <row r="9200" spans="41:41" ht="12.75" x14ac:dyDescent="0.2">
      <c r="AO9200" s="7"/>
    </row>
    <row r="9201" spans="41:41" ht="12.75" x14ac:dyDescent="0.2">
      <c r="AO9201" s="7"/>
    </row>
    <row r="9202" spans="41:41" ht="12.75" x14ac:dyDescent="0.2">
      <c r="AO9202" s="7"/>
    </row>
    <row r="9203" spans="41:41" ht="12.75" x14ac:dyDescent="0.2">
      <c r="AO9203" s="7"/>
    </row>
    <row r="9204" spans="41:41" ht="12.75" x14ac:dyDescent="0.2">
      <c r="AO9204" s="7"/>
    </row>
    <row r="9205" spans="41:41" ht="12.75" x14ac:dyDescent="0.2">
      <c r="AO9205" s="7"/>
    </row>
    <row r="9206" spans="41:41" ht="12.75" x14ac:dyDescent="0.2">
      <c r="AO9206" s="7"/>
    </row>
    <row r="9207" spans="41:41" ht="12.75" x14ac:dyDescent="0.2">
      <c r="AO9207" s="7"/>
    </row>
    <row r="9208" spans="41:41" ht="12.75" x14ac:dyDescent="0.2">
      <c r="AO9208" s="7"/>
    </row>
    <row r="9209" spans="41:41" ht="12.75" x14ac:dyDescent="0.2">
      <c r="AO9209" s="7"/>
    </row>
    <row r="9210" spans="41:41" ht="12.75" x14ac:dyDescent="0.2">
      <c r="AO9210" s="7"/>
    </row>
    <row r="9211" spans="41:41" ht="12.75" x14ac:dyDescent="0.2">
      <c r="AO9211" s="7"/>
    </row>
    <row r="9212" spans="41:41" ht="12.75" x14ac:dyDescent="0.2">
      <c r="AO9212" s="7"/>
    </row>
    <row r="9213" spans="41:41" ht="12.75" x14ac:dyDescent="0.2">
      <c r="AO9213" s="7"/>
    </row>
    <row r="9214" spans="41:41" ht="12.75" x14ac:dyDescent="0.2">
      <c r="AO9214" s="7"/>
    </row>
    <row r="9215" spans="41:41" ht="12.75" x14ac:dyDescent="0.2">
      <c r="AO9215" s="7"/>
    </row>
    <row r="9216" spans="41:41" ht="12.75" x14ac:dyDescent="0.2">
      <c r="AO9216" s="7"/>
    </row>
    <row r="9217" spans="41:41" ht="12.75" x14ac:dyDescent="0.2">
      <c r="AO9217" s="7"/>
    </row>
    <row r="9218" spans="41:41" ht="12.75" x14ac:dyDescent="0.2">
      <c r="AO9218" s="7"/>
    </row>
    <row r="9219" spans="41:41" ht="12.75" x14ac:dyDescent="0.2">
      <c r="AO9219" s="7"/>
    </row>
    <row r="9220" spans="41:41" ht="12.75" x14ac:dyDescent="0.2">
      <c r="AO9220" s="7"/>
    </row>
    <row r="9221" spans="41:41" ht="12.75" x14ac:dyDescent="0.2">
      <c r="AO9221" s="7"/>
    </row>
    <row r="9222" spans="41:41" ht="12.75" x14ac:dyDescent="0.2">
      <c r="AO9222" s="7"/>
    </row>
    <row r="9223" spans="41:41" ht="12.75" x14ac:dyDescent="0.2">
      <c r="AO9223" s="7"/>
    </row>
    <row r="9224" spans="41:41" ht="12.75" x14ac:dyDescent="0.2">
      <c r="AO9224" s="7"/>
    </row>
    <row r="9225" spans="41:41" ht="12.75" x14ac:dyDescent="0.2">
      <c r="AO9225" s="7"/>
    </row>
    <row r="9226" spans="41:41" ht="12.75" x14ac:dyDescent="0.2">
      <c r="AO9226" s="7"/>
    </row>
    <row r="9227" spans="41:41" ht="12.75" x14ac:dyDescent="0.2">
      <c r="AO9227" s="7"/>
    </row>
    <row r="9228" spans="41:41" ht="12.75" x14ac:dyDescent="0.2">
      <c r="AO9228" s="7"/>
    </row>
    <row r="9229" spans="41:41" ht="12.75" x14ac:dyDescent="0.2">
      <c r="AO9229" s="7"/>
    </row>
    <row r="9230" spans="41:41" ht="12.75" x14ac:dyDescent="0.2">
      <c r="AO9230" s="7"/>
    </row>
    <row r="9231" spans="41:41" ht="12.75" x14ac:dyDescent="0.2">
      <c r="AO9231" s="7"/>
    </row>
    <row r="9232" spans="41:41" ht="12.75" x14ac:dyDescent="0.2">
      <c r="AO9232" s="7"/>
    </row>
    <row r="9233" spans="41:41" ht="12.75" x14ac:dyDescent="0.2">
      <c r="AO9233" s="7"/>
    </row>
    <row r="9234" spans="41:41" ht="12.75" x14ac:dyDescent="0.2">
      <c r="AO9234" s="7"/>
    </row>
    <row r="9235" spans="41:41" ht="12.75" x14ac:dyDescent="0.2">
      <c r="AO9235" s="7"/>
    </row>
    <row r="9236" spans="41:41" ht="12.75" x14ac:dyDescent="0.2">
      <c r="AO9236" s="7"/>
    </row>
    <row r="9237" spans="41:41" ht="12.75" x14ac:dyDescent="0.2">
      <c r="AO9237" s="7"/>
    </row>
    <row r="9238" spans="41:41" ht="12.75" x14ac:dyDescent="0.2">
      <c r="AO9238" s="7"/>
    </row>
    <row r="9239" spans="41:41" ht="12.75" x14ac:dyDescent="0.2">
      <c r="AO9239" s="7"/>
    </row>
    <row r="9240" spans="41:41" ht="12.75" x14ac:dyDescent="0.2">
      <c r="AO9240" s="7"/>
    </row>
    <row r="9241" spans="41:41" ht="12.75" x14ac:dyDescent="0.2">
      <c r="AO9241" s="7"/>
    </row>
    <row r="9242" spans="41:41" ht="12.75" x14ac:dyDescent="0.2">
      <c r="AO9242" s="7"/>
    </row>
    <row r="9243" spans="41:41" ht="12.75" x14ac:dyDescent="0.2">
      <c r="AO9243" s="7"/>
    </row>
    <row r="9244" spans="41:41" ht="12.75" x14ac:dyDescent="0.2">
      <c r="AO9244" s="7"/>
    </row>
    <row r="9245" spans="41:41" ht="12.75" x14ac:dyDescent="0.2">
      <c r="AO9245" s="7"/>
    </row>
    <row r="9246" spans="41:41" ht="12.75" x14ac:dyDescent="0.2">
      <c r="AO9246" s="7"/>
    </row>
    <row r="9247" spans="41:41" ht="12.75" x14ac:dyDescent="0.2">
      <c r="AO9247" s="7"/>
    </row>
    <row r="9248" spans="41:41" ht="12.75" x14ac:dyDescent="0.2">
      <c r="AO9248" s="7"/>
    </row>
    <row r="9249" spans="41:41" ht="12.75" x14ac:dyDescent="0.2">
      <c r="AO9249" s="7"/>
    </row>
    <row r="9250" spans="41:41" ht="12.75" x14ac:dyDescent="0.2">
      <c r="AO9250" s="7"/>
    </row>
    <row r="9251" spans="41:41" ht="12.75" x14ac:dyDescent="0.2">
      <c r="AO9251" s="7"/>
    </row>
    <row r="9252" spans="41:41" ht="12.75" x14ac:dyDescent="0.2">
      <c r="AO9252" s="7"/>
    </row>
    <row r="9253" spans="41:41" ht="12.75" x14ac:dyDescent="0.2">
      <c r="AO9253" s="7"/>
    </row>
    <row r="9254" spans="41:41" ht="12.75" x14ac:dyDescent="0.2">
      <c r="AO9254" s="7"/>
    </row>
    <row r="9255" spans="41:41" ht="12.75" x14ac:dyDescent="0.2">
      <c r="AO9255" s="7"/>
    </row>
    <row r="9256" spans="41:41" ht="12.75" x14ac:dyDescent="0.2">
      <c r="AO9256" s="7"/>
    </row>
    <row r="9257" spans="41:41" ht="12.75" x14ac:dyDescent="0.2">
      <c r="AO9257" s="7"/>
    </row>
    <row r="9258" spans="41:41" ht="12.75" x14ac:dyDescent="0.2">
      <c r="AO9258" s="7"/>
    </row>
    <row r="9259" spans="41:41" ht="12.75" x14ac:dyDescent="0.2">
      <c r="AO9259" s="7"/>
    </row>
    <row r="9260" spans="41:41" ht="12.75" x14ac:dyDescent="0.2">
      <c r="AO9260" s="7"/>
    </row>
    <row r="9261" spans="41:41" ht="12.75" x14ac:dyDescent="0.2">
      <c r="AO9261" s="7"/>
    </row>
    <row r="9262" spans="41:41" ht="12.75" x14ac:dyDescent="0.2">
      <c r="AO9262" s="7"/>
    </row>
    <row r="9263" spans="41:41" ht="12.75" x14ac:dyDescent="0.2">
      <c r="AO9263" s="7"/>
    </row>
    <row r="9264" spans="41:41" ht="12.75" x14ac:dyDescent="0.2">
      <c r="AO9264" s="7"/>
    </row>
    <row r="9265" spans="41:41" ht="12.75" x14ac:dyDescent="0.2">
      <c r="AO9265" s="7"/>
    </row>
    <row r="9266" spans="41:41" ht="12.75" x14ac:dyDescent="0.2">
      <c r="AO9266" s="7"/>
    </row>
    <row r="9267" spans="41:41" ht="12.75" x14ac:dyDescent="0.2">
      <c r="AO9267" s="7"/>
    </row>
    <row r="9268" spans="41:41" ht="12.75" x14ac:dyDescent="0.2">
      <c r="AO9268" s="7"/>
    </row>
    <row r="9269" spans="41:41" ht="12.75" x14ac:dyDescent="0.2">
      <c r="AO9269" s="7"/>
    </row>
    <row r="9270" spans="41:41" ht="12.75" x14ac:dyDescent="0.2">
      <c r="AO9270" s="7"/>
    </row>
    <row r="9271" spans="41:41" ht="12.75" x14ac:dyDescent="0.2">
      <c r="AO9271" s="7"/>
    </row>
    <row r="9272" spans="41:41" ht="12.75" x14ac:dyDescent="0.2">
      <c r="AO9272" s="7"/>
    </row>
    <row r="9273" spans="41:41" ht="12.75" x14ac:dyDescent="0.2">
      <c r="AO9273" s="7"/>
    </row>
    <row r="9274" spans="41:41" ht="12.75" x14ac:dyDescent="0.2">
      <c r="AO9274" s="7"/>
    </row>
    <row r="9275" spans="41:41" ht="12.75" x14ac:dyDescent="0.2">
      <c r="AO9275" s="7"/>
    </row>
    <row r="9276" spans="41:41" ht="12.75" x14ac:dyDescent="0.2">
      <c r="AO9276" s="7"/>
    </row>
    <row r="9277" spans="41:41" ht="12.75" x14ac:dyDescent="0.2">
      <c r="AO9277" s="7"/>
    </row>
    <row r="9278" spans="41:41" ht="12.75" x14ac:dyDescent="0.2">
      <c r="AO9278" s="7"/>
    </row>
    <row r="9279" spans="41:41" ht="12.75" x14ac:dyDescent="0.2">
      <c r="AO9279" s="7"/>
    </row>
    <row r="9280" spans="41:41" ht="12.75" x14ac:dyDescent="0.2">
      <c r="AO9280" s="7"/>
    </row>
    <row r="9281" spans="41:41" ht="12.75" x14ac:dyDescent="0.2">
      <c r="AO9281" s="7"/>
    </row>
    <row r="9282" spans="41:41" ht="12.75" x14ac:dyDescent="0.2">
      <c r="AO9282" s="7"/>
    </row>
    <row r="9283" spans="41:41" ht="12.75" x14ac:dyDescent="0.2">
      <c r="AO9283" s="7"/>
    </row>
    <row r="9284" spans="41:41" ht="12.75" x14ac:dyDescent="0.2">
      <c r="AO9284" s="7"/>
    </row>
    <row r="9285" spans="41:41" ht="12.75" x14ac:dyDescent="0.2">
      <c r="AO9285" s="7"/>
    </row>
    <row r="9286" spans="41:41" ht="12.75" x14ac:dyDescent="0.2">
      <c r="AO9286" s="7"/>
    </row>
    <row r="9287" spans="41:41" ht="12.75" x14ac:dyDescent="0.2">
      <c r="AO9287" s="7"/>
    </row>
    <row r="9288" spans="41:41" ht="12.75" x14ac:dyDescent="0.2">
      <c r="AO9288" s="7"/>
    </row>
    <row r="9289" spans="41:41" ht="12.75" x14ac:dyDescent="0.2">
      <c r="AO9289" s="7"/>
    </row>
    <row r="9290" spans="41:41" ht="12.75" x14ac:dyDescent="0.2">
      <c r="AO9290" s="7"/>
    </row>
    <row r="9291" spans="41:41" ht="12.75" x14ac:dyDescent="0.2">
      <c r="AO9291" s="7"/>
    </row>
    <row r="9292" spans="41:41" ht="12.75" x14ac:dyDescent="0.2">
      <c r="AO9292" s="7"/>
    </row>
    <row r="9293" spans="41:41" ht="12.75" x14ac:dyDescent="0.2">
      <c r="AO9293" s="7"/>
    </row>
    <row r="9294" spans="41:41" ht="12.75" x14ac:dyDescent="0.2">
      <c r="AO9294" s="7"/>
    </row>
    <row r="9295" spans="41:41" ht="12.75" x14ac:dyDescent="0.2">
      <c r="AO9295" s="7"/>
    </row>
    <row r="9296" spans="41:41" ht="12.75" x14ac:dyDescent="0.2">
      <c r="AO9296" s="7"/>
    </row>
    <row r="9297" spans="41:41" ht="12.75" x14ac:dyDescent="0.2">
      <c r="AO9297" s="7"/>
    </row>
    <row r="9298" spans="41:41" ht="12.75" x14ac:dyDescent="0.2">
      <c r="AO9298" s="7"/>
    </row>
    <row r="9299" spans="41:41" ht="12.75" x14ac:dyDescent="0.2">
      <c r="AO9299" s="7"/>
    </row>
    <row r="9300" spans="41:41" ht="12.75" x14ac:dyDescent="0.2">
      <c r="AO9300" s="7"/>
    </row>
    <row r="9301" spans="41:41" ht="12.75" x14ac:dyDescent="0.2">
      <c r="AO9301" s="7"/>
    </row>
    <row r="9302" spans="41:41" ht="12.75" x14ac:dyDescent="0.2">
      <c r="AO9302" s="7"/>
    </row>
    <row r="9303" spans="41:41" ht="12.75" x14ac:dyDescent="0.2">
      <c r="AO9303" s="7"/>
    </row>
    <row r="9304" spans="41:41" ht="12.75" x14ac:dyDescent="0.2">
      <c r="AO9304" s="7"/>
    </row>
    <row r="9305" spans="41:41" ht="12.75" x14ac:dyDescent="0.2">
      <c r="AO9305" s="7"/>
    </row>
    <row r="9306" spans="41:41" ht="12.75" x14ac:dyDescent="0.2">
      <c r="AO9306" s="7"/>
    </row>
    <row r="9307" spans="41:41" ht="12.75" x14ac:dyDescent="0.2">
      <c r="AO9307" s="7"/>
    </row>
    <row r="9308" spans="41:41" ht="12.75" x14ac:dyDescent="0.2">
      <c r="AO9308" s="7"/>
    </row>
    <row r="9309" spans="41:41" ht="12.75" x14ac:dyDescent="0.2">
      <c r="AO9309" s="7"/>
    </row>
    <row r="9310" spans="41:41" ht="12.75" x14ac:dyDescent="0.2">
      <c r="AO9310" s="7"/>
    </row>
    <row r="9311" spans="41:41" ht="12.75" x14ac:dyDescent="0.2">
      <c r="AO9311" s="7"/>
    </row>
    <row r="9312" spans="41:41" ht="12.75" x14ac:dyDescent="0.2">
      <c r="AO9312" s="7"/>
    </row>
    <row r="9313" spans="41:41" ht="12.75" x14ac:dyDescent="0.2">
      <c r="AO9313" s="7"/>
    </row>
    <row r="9314" spans="41:41" ht="12.75" x14ac:dyDescent="0.2">
      <c r="AO9314" s="7"/>
    </row>
    <row r="9315" spans="41:41" ht="12.75" x14ac:dyDescent="0.2">
      <c r="AO9315" s="7"/>
    </row>
    <row r="9316" spans="41:41" ht="12.75" x14ac:dyDescent="0.2">
      <c r="AO9316" s="7"/>
    </row>
    <row r="9317" spans="41:41" ht="12.75" x14ac:dyDescent="0.2">
      <c r="AO9317" s="7"/>
    </row>
    <row r="9318" spans="41:41" ht="12.75" x14ac:dyDescent="0.2">
      <c r="AO9318" s="7"/>
    </row>
    <row r="9319" spans="41:41" ht="12.75" x14ac:dyDescent="0.2">
      <c r="AO9319" s="7"/>
    </row>
    <row r="9320" spans="41:41" ht="12.75" x14ac:dyDescent="0.2">
      <c r="AO9320" s="7"/>
    </row>
    <row r="9321" spans="41:41" ht="12.75" x14ac:dyDescent="0.2">
      <c r="AO9321" s="7"/>
    </row>
    <row r="9322" spans="41:41" ht="12.75" x14ac:dyDescent="0.2">
      <c r="AO9322" s="7"/>
    </row>
    <row r="9323" spans="41:41" ht="12.75" x14ac:dyDescent="0.2">
      <c r="AO9323" s="7"/>
    </row>
    <row r="9324" spans="41:41" ht="12.75" x14ac:dyDescent="0.2">
      <c r="AO9324" s="7"/>
    </row>
    <row r="9325" spans="41:41" ht="12.75" x14ac:dyDescent="0.2">
      <c r="AO9325" s="7"/>
    </row>
    <row r="9326" spans="41:41" ht="12.75" x14ac:dyDescent="0.2">
      <c r="AO9326" s="7"/>
    </row>
    <row r="9327" spans="41:41" ht="12.75" x14ac:dyDescent="0.2">
      <c r="AO9327" s="7"/>
    </row>
    <row r="9328" spans="41:41" ht="12.75" x14ac:dyDescent="0.2">
      <c r="AO9328" s="7"/>
    </row>
    <row r="9329" spans="41:41" ht="12.75" x14ac:dyDescent="0.2">
      <c r="AO9329" s="7"/>
    </row>
    <row r="9330" spans="41:41" ht="12.75" x14ac:dyDescent="0.2">
      <c r="AO9330" s="7"/>
    </row>
    <row r="9331" spans="41:41" ht="12.75" x14ac:dyDescent="0.2">
      <c r="AO9331" s="7"/>
    </row>
    <row r="9332" spans="41:41" ht="12.75" x14ac:dyDescent="0.2">
      <c r="AO9332" s="7"/>
    </row>
    <row r="9333" spans="41:41" ht="12.75" x14ac:dyDescent="0.2">
      <c r="AO9333" s="7"/>
    </row>
    <row r="9334" spans="41:41" ht="12.75" x14ac:dyDescent="0.2">
      <c r="AO9334" s="7"/>
    </row>
    <row r="9335" spans="41:41" ht="12.75" x14ac:dyDescent="0.2">
      <c r="AO9335" s="7"/>
    </row>
    <row r="9336" spans="41:41" ht="12.75" x14ac:dyDescent="0.2">
      <c r="AO9336" s="7"/>
    </row>
    <row r="9337" spans="41:41" ht="12.75" x14ac:dyDescent="0.2">
      <c r="AO9337" s="7"/>
    </row>
    <row r="9338" spans="41:41" ht="12.75" x14ac:dyDescent="0.2">
      <c r="AO9338" s="7"/>
    </row>
    <row r="9339" spans="41:41" ht="12.75" x14ac:dyDescent="0.2">
      <c r="AO9339" s="7"/>
    </row>
    <row r="9340" spans="41:41" ht="12.75" x14ac:dyDescent="0.2">
      <c r="AO9340" s="7"/>
    </row>
    <row r="9341" spans="41:41" ht="12.75" x14ac:dyDescent="0.2">
      <c r="AO9341" s="7"/>
    </row>
    <row r="9342" spans="41:41" ht="12.75" x14ac:dyDescent="0.2">
      <c r="AO9342" s="7"/>
    </row>
    <row r="9343" spans="41:41" ht="12.75" x14ac:dyDescent="0.2">
      <c r="AO9343" s="7"/>
    </row>
    <row r="9344" spans="41:41" ht="12.75" x14ac:dyDescent="0.2">
      <c r="AO9344" s="7"/>
    </row>
    <row r="9345" spans="41:41" ht="12.75" x14ac:dyDescent="0.2">
      <c r="AO9345" s="7"/>
    </row>
    <row r="9346" spans="41:41" ht="12.75" x14ac:dyDescent="0.2">
      <c r="AO9346" s="7"/>
    </row>
    <row r="9347" spans="41:41" ht="12.75" x14ac:dyDescent="0.2">
      <c r="AO9347" s="7"/>
    </row>
    <row r="9348" spans="41:41" ht="12.75" x14ac:dyDescent="0.2">
      <c r="AO9348" s="7"/>
    </row>
    <row r="9349" spans="41:41" ht="12.75" x14ac:dyDescent="0.2">
      <c r="AO9349" s="7"/>
    </row>
    <row r="9350" spans="41:41" ht="12.75" x14ac:dyDescent="0.2">
      <c r="AO9350" s="7"/>
    </row>
    <row r="9351" spans="41:41" ht="12.75" x14ac:dyDescent="0.2">
      <c r="AO9351" s="7"/>
    </row>
    <row r="9352" spans="41:41" ht="12.75" x14ac:dyDescent="0.2">
      <c r="AO9352" s="7"/>
    </row>
    <row r="9353" spans="41:41" ht="12.75" x14ac:dyDescent="0.2">
      <c r="AO9353" s="7"/>
    </row>
    <row r="9354" spans="41:41" ht="12.75" x14ac:dyDescent="0.2">
      <c r="AO9354" s="7"/>
    </row>
    <row r="9355" spans="41:41" ht="12.75" x14ac:dyDescent="0.2">
      <c r="AO9355" s="7"/>
    </row>
    <row r="9356" spans="41:41" ht="12.75" x14ac:dyDescent="0.2">
      <c r="AO9356" s="7"/>
    </row>
    <row r="9357" spans="41:41" ht="12.75" x14ac:dyDescent="0.2">
      <c r="AO9357" s="7"/>
    </row>
    <row r="9358" spans="41:41" ht="12.75" x14ac:dyDescent="0.2">
      <c r="AO9358" s="7"/>
    </row>
    <row r="9359" spans="41:41" ht="12.75" x14ac:dyDescent="0.2">
      <c r="AO9359" s="7"/>
    </row>
    <row r="9360" spans="41:41" ht="12.75" x14ac:dyDescent="0.2">
      <c r="AO9360" s="7"/>
    </row>
    <row r="9361" spans="41:41" ht="12.75" x14ac:dyDescent="0.2">
      <c r="AO9361" s="7"/>
    </row>
    <row r="9362" spans="41:41" ht="12.75" x14ac:dyDescent="0.2">
      <c r="AO9362" s="7"/>
    </row>
    <row r="9363" spans="41:41" ht="12.75" x14ac:dyDescent="0.2">
      <c r="AO9363" s="7"/>
    </row>
    <row r="9364" spans="41:41" ht="12.75" x14ac:dyDescent="0.2">
      <c r="AO9364" s="7"/>
    </row>
    <row r="9365" spans="41:41" ht="12.75" x14ac:dyDescent="0.2">
      <c r="AO9365" s="7"/>
    </row>
    <row r="9366" spans="41:41" ht="12.75" x14ac:dyDescent="0.2">
      <c r="AO9366" s="7"/>
    </row>
    <row r="9367" spans="41:41" ht="12.75" x14ac:dyDescent="0.2">
      <c r="AO9367" s="7"/>
    </row>
    <row r="9368" spans="41:41" ht="12.75" x14ac:dyDescent="0.2">
      <c r="AO9368" s="7"/>
    </row>
    <row r="9369" spans="41:41" ht="12.75" x14ac:dyDescent="0.2">
      <c r="AO9369" s="7"/>
    </row>
    <row r="9370" spans="41:41" ht="12.75" x14ac:dyDescent="0.2">
      <c r="AO9370" s="7"/>
    </row>
    <row r="9371" spans="41:41" ht="12.75" x14ac:dyDescent="0.2">
      <c r="AO9371" s="7"/>
    </row>
    <row r="9372" spans="41:41" ht="12.75" x14ac:dyDescent="0.2">
      <c r="AO9372" s="7"/>
    </row>
    <row r="9373" spans="41:41" ht="12.75" x14ac:dyDescent="0.2">
      <c r="AO9373" s="7"/>
    </row>
    <row r="9374" spans="41:41" ht="12.75" x14ac:dyDescent="0.2">
      <c r="AO9374" s="7"/>
    </row>
    <row r="9375" spans="41:41" ht="12.75" x14ac:dyDescent="0.2">
      <c r="AO9375" s="7"/>
    </row>
    <row r="9376" spans="41:41" ht="12.75" x14ac:dyDescent="0.2">
      <c r="AO9376" s="7"/>
    </row>
    <row r="9377" spans="41:41" ht="12.75" x14ac:dyDescent="0.2">
      <c r="AO9377" s="7"/>
    </row>
    <row r="9378" spans="41:41" ht="12.75" x14ac:dyDescent="0.2">
      <c r="AO9378" s="7"/>
    </row>
    <row r="9379" spans="41:41" ht="12.75" x14ac:dyDescent="0.2">
      <c r="AO9379" s="7"/>
    </row>
    <row r="9380" spans="41:41" ht="12.75" x14ac:dyDescent="0.2">
      <c r="AO9380" s="7"/>
    </row>
    <row r="9381" spans="41:41" ht="12.75" x14ac:dyDescent="0.2">
      <c r="AO9381" s="7"/>
    </row>
    <row r="9382" spans="41:41" ht="12.75" x14ac:dyDescent="0.2">
      <c r="AO9382" s="7"/>
    </row>
    <row r="9383" spans="41:41" ht="12.75" x14ac:dyDescent="0.2">
      <c r="AO9383" s="7"/>
    </row>
    <row r="9384" spans="41:41" ht="12.75" x14ac:dyDescent="0.2">
      <c r="AO9384" s="7"/>
    </row>
    <row r="9385" spans="41:41" ht="12.75" x14ac:dyDescent="0.2">
      <c r="AO9385" s="7"/>
    </row>
    <row r="9386" spans="41:41" ht="12.75" x14ac:dyDescent="0.2">
      <c r="AO9386" s="7"/>
    </row>
    <row r="9387" spans="41:41" ht="12.75" x14ac:dyDescent="0.2">
      <c r="AO9387" s="7"/>
    </row>
    <row r="9388" spans="41:41" ht="12.75" x14ac:dyDescent="0.2">
      <c r="AO9388" s="7"/>
    </row>
    <row r="9389" spans="41:41" ht="12.75" x14ac:dyDescent="0.2">
      <c r="AO9389" s="7"/>
    </row>
    <row r="9390" spans="41:41" ht="12.75" x14ac:dyDescent="0.2">
      <c r="AO9390" s="7"/>
    </row>
    <row r="9391" spans="41:41" ht="12.75" x14ac:dyDescent="0.2">
      <c r="AO9391" s="7"/>
    </row>
    <row r="9392" spans="41:41" ht="12.75" x14ac:dyDescent="0.2">
      <c r="AO9392" s="7"/>
    </row>
    <row r="9393" spans="41:41" ht="12.75" x14ac:dyDescent="0.2">
      <c r="AO9393" s="7"/>
    </row>
    <row r="9394" spans="41:41" ht="12.75" x14ac:dyDescent="0.2">
      <c r="AO9394" s="7"/>
    </row>
    <row r="9395" spans="41:41" ht="12.75" x14ac:dyDescent="0.2">
      <c r="AO9395" s="7"/>
    </row>
    <row r="9396" spans="41:41" ht="12.75" x14ac:dyDescent="0.2">
      <c r="AO9396" s="7"/>
    </row>
    <row r="9397" spans="41:41" ht="12.75" x14ac:dyDescent="0.2">
      <c r="AO9397" s="7"/>
    </row>
    <row r="9398" spans="41:41" ht="12.75" x14ac:dyDescent="0.2">
      <c r="AO9398" s="7"/>
    </row>
    <row r="9399" spans="41:41" ht="12.75" x14ac:dyDescent="0.2">
      <c r="AO9399" s="7"/>
    </row>
    <row r="9400" spans="41:41" ht="12.75" x14ac:dyDescent="0.2">
      <c r="AO9400" s="7"/>
    </row>
    <row r="9401" spans="41:41" ht="12.75" x14ac:dyDescent="0.2">
      <c r="AO9401" s="7"/>
    </row>
    <row r="9402" spans="41:41" ht="12.75" x14ac:dyDescent="0.2">
      <c r="AO9402" s="7"/>
    </row>
    <row r="9403" spans="41:41" ht="12.75" x14ac:dyDescent="0.2">
      <c r="AO9403" s="7"/>
    </row>
    <row r="9404" spans="41:41" ht="12.75" x14ac:dyDescent="0.2">
      <c r="AO9404" s="7"/>
    </row>
    <row r="9405" spans="41:41" ht="12.75" x14ac:dyDescent="0.2">
      <c r="AO9405" s="7"/>
    </row>
    <row r="9406" spans="41:41" ht="12.75" x14ac:dyDescent="0.2">
      <c r="AO9406" s="7"/>
    </row>
    <row r="9407" spans="41:41" ht="12.75" x14ac:dyDescent="0.2">
      <c r="AO9407" s="7"/>
    </row>
    <row r="9408" spans="41:41" ht="12.75" x14ac:dyDescent="0.2">
      <c r="AO9408" s="7"/>
    </row>
    <row r="9409" spans="41:41" ht="12.75" x14ac:dyDescent="0.2">
      <c r="AO9409" s="7"/>
    </row>
    <row r="9410" spans="41:41" ht="12.75" x14ac:dyDescent="0.2">
      <c r="AO9410" s="7"/>
    </row>
    <row r="9411" spans="41:41" ht="12.75" x14ac:dyDescent="0.2">
      <c r="AO9411" s="7"/>
    </row>
    <row r="9412" spans="41:41" ht="12.75" x14ac:dyDescent="0.2">
      <c r="AO9412" s="7"/>
    </row>
    <row r="9413" spans="41:41" ht="12.75" x14ac:dyDescent="0.2">
      <c r="AO9413" s="7"/>
    </row>
    <row r="9414" spans="41:41" ht="12.75" x14ac:dyDescent="0.2">
      <c r="AO9414" s="7"/>
    </row>
    <row r="9415" spans="41:41" ht="12.75" x14ac:dyDescent="0.2">
      <c r="AO9415" s="7"/>
    </row>
    <row r="9416" spans="41:41" ht="12.75" x14ac:dyDescent="0.2">
      <c r="AO9416" s="7"/>
    </row>
    <row r="9417" spans="41:41" ht="12.75" x14ac:dyDescent="0.2">
      <c r="AO9417" s="7"/>
    </row>
    <row r="9418" spans="41:41" ht="12.75" x14ac:dyDescent="0.2">
      <c r="AO9418" s="7"/>
    </row>
    <row r="9419" spans="41:41" ht="12.75" x14ac:dyDescent="0.2">
      <c r="AO9419" s="7"/>
    </row>
    <row r="9420" spans="41:41" ht="12.75" x14ac:dyDescent="0.2">
      <c r="AO9420" s="7"/>
    </row>
    <row r="9421" spans="41:41" ht="12.75" x14ac:dyDescent="0.2">
      <c r="AO9421" s="7"/>
    </row>
    <row r="9422" spans="41:41" ht="12.75" x14ac:dyDescent="0.2">
      <c r="AO9422" s="7"/>
    </row>
    <row r="9423" spans="41:41" ht="12.75" x14ac:dyDescent="0.2">
      <c r="AO9423" s="7"/>
    </row>
    <row r="9424" spans="41:41" ht="12.75" x14ac:dyDescent="0.2">
      <c r="AO9424" s="7"/>
    </row>
    <row r="9425" spans="41:41" ht="12.75" x14ac:dyDescent="0.2">
      <c r="AO9425" s="7"/>
    </row>
    <row r="9426" spans="41:41" ht="12.75" x14ac:dyDescent="0.2">
      <c r="AO9426" s="7"/>
    </row>
    <row r="9427" spans="41:41" ht="12.75" x14ac:dyDescent="0.2">
      <c r="AO9427" s="7"/>
    </row>
    <row r="9428" spans="41:41" ht="12.75" x14ac:dyDescent="0.2">
      <c r="AO9428" s="7"/>
    </row>
    <row r="9429" spans="41:41" ht="12.75" x14ac:dyDescent="0.2">
      <c r="AO9429" s="7"/>
    </row>
    <row r="9430" spans="41:41" ht="12.75" x14ac:dyDescent="0.2">
      <c r="AO9430" s="7"/>
    </row>
    <row r="9431" spans="41:41" ht="12.75" x14ac:dyDescent="0.2">
      <c r="AO9431" s="7"/>
    </row>
    <row r="9432" spans="41:41" ht="12.75" x14ac:dyDescent="0.2">
      <c r="AO9432" s="7"/>
    </row>
    <row r="9433" spans="41:41" ht="12.75" x14ac:dyDescent="0.2">
      <c r="AO9433" s="7"/>
    </row>
    <row r="9434" spans="41:41" ht="12.75" x14ac:dyDescent="0.2">
      <c r="AO9434" s="7"/>
    </row>
    <row r="9435" spans="41:41" ht="12.75" x14ac:dyDescent="0.2">
      <c r="AO9435" s="7"/>
    </row>
    <row r="9436" spans="41:41" ht="12.75" x14ac:dyDescent="0.2">
      <c r="AO9436" s="7"/>
    </row>
    <row r="9437" spans="41:41" ht="12.75" x14ac:dyDescent="0.2">
      <c r="AO9437" s="7"/>
    </row>
    <row r="9438" spans="41:41" ht="12.75" x14ac:dyDescent="0.2">
      <c r="AO9438" s="7"/>
    </row>
    <row r="9439" spans="41:41" ht="12.75" x14ac:dyDescent="0.2">
      <c r="AO9439" s="7"/>
    </row>
    <row r="9440" spans="41:41" ht="12.75" x14ac:dyDescent="0.2">
      <c r="AO9440" s="7"/>
    </row>
    <row r="9441" spans="41:41" ht="12.75" x14ac:dyDescent="0.2">
      <c r="AO9441" s="7"/>
    </row>
    <row r="9442" spans="41:41" ht="12.75" x14ac:dyDescent="0.2">
      <c r="AO9442" s="7"/>
    </row>
    <row r="9443" spans="41:41" ht="12.75" x14ac:dyDescent="0.2">
      <c r="AO9443" s="7"/>
    </row>
    <row r="9444" spans="41:41" ht="12.75" x14ac:dyDescent="0.2">
      <c r="AO9444" s="7"/>
    </row>
    <row r="9445" spans="41:41" ht="12.75" x14ac:dyDescent="0.2">
      <c r="AO9445" s="7"/>
    </row>
    <row r="9446" spans="41:41" ht="12.75" x14ac:dyDescent="0.2">
      <c r="AO9446" s="7"/>
    </row>
    <row r="9447" spans="41:41" ht="12.75" x14ac:dyDescent="0.2">
      <c r="AO9447" s="7"/>
    </row>
    <row r="9448" spans="41:41" ht="12.75" x14ac:dyDescent="0.2">
      <c r="AO9448" s="7"/>
    </row>
    <row r="9449" spans="41:41" ht="12.75" x14ac:dyDescent="0.2">
      <c r="AO9449" s="7"/>
    </row>
    <row r="9450" spans="41:41" ht="12.75" x14ac:dyDescent="0.2">
      <c r="AO9450" s="7"/>
    </row>
    <row r="9451" spans="41:41" ht="12.75" x14ac:dyDescent="0.2">
      <c r="AO9451" s="7"/>
    </row>
    <row r="9452" spans="41:41" ht="12.75" x14ac:dyDescent="0.2">
      <c r="AO9452" s="7"/>
    </row>
    <row r="9453" spans="41:41" ht="12.75" x14ac:dyDescent="0.2">
      <c r="AO9453" s="7"/>
    </row>
    <row r="9454" spans="41:41" ht="12.75" x14ac:dyDescent="0.2">
      <c r="AO9454" s="7"/>
    </row>
    <row r="9455" spans="41:41" ht="12.75" x14ac:dyDescent="0.2">
      <c r="AO9455" s="7"/>
    </row>
    <row r="9456" spans="41:41" ht="12.75" x14ac:dyDescent="0.2">
      <c r="AO9456" s="7"/>
    </row>
    <row r="9457" spans="41:41" ht="12.75" x14ac:dyDescent="0.2">
      <c r="AO9457" s="7"/>
    </row>
    <row r="9458" spans="41:41" ht="12.75" x14ac:dyDescent="0.2">
      <c r="AO9458" s="7"/>
    </row>
    <row r="9459" spans="41:41" ht="12.75" x14ac:dyDescent="0.2">
      <c r="AO9459" s="7"/>
    </row>
    <row r="9460" spans="41:41" ht="12.75" x14ac:dyDescent="0.2">
      <c r="AO9460" s="7"/>
    </row>
    <row r="9461" spans="41:41" ht="12.75" x14ac:dyDescent="0.2">
      <c r="AO9461" s="7"/>
    </row>
    <row r="9462" spans="41:41" ht="12.75" x14ac:dyDescent="0.2">
      <c r="AO9462" s="7"/>
    </row>
    <row r="9463" spans="41:41" ht="12.75" x14ac:dyDescent="0.2">
      <c r="AO9463" s="7"/>
    </row>
    <row r="9464" spans="41:41" ht="12.75" x14ac:dyDescent="0.2">
      <c r="AO9464" s="7"/>
    </row>
    <row r="9465" spans="41:41" ht="12.75" x14ac:dyDescent="0.2">
      <c r="AO9465" s="7"/>
    </row>
    <row r="9466" spans="41:41" ht="12.75" x14ac:dyDescent="0.2">
      <c r="AO9466" s="7"/>
    </row>
    <row r="9467" spans="41:41" ht="12.75" x14ac:dyDescent="0.2">
      <c r="AO9467" s="7"/>
    </row>
    <row r="9468" spans="41:41" ht="12.75" x14ac:dyDescent="0.2">
      <c r="AO9468" s="7"/>
    </row>
    <row r="9469" spans="41:41" ht="12.75" x14ac:dyDescent="0.2">
      <c r="AO9469" s="7"/>
    </row>
    <row r="9470" spans="41:41" ht="12.75" x14ac:dyDescent="0.2">
      <c r="AO9470" s="7"/>
    </row>
    <row r="9471" spans="41:41" ht="12.75" x14ac:dyDescent="0.2">
      <c r="AO9471" s="7"/>
    </row>
    <row r="9472" spans="41:41" ht="12.75" x14ac:dyDescent="0.2">
      <c r="AO9472" s="7"/>
    </row>
    <row r="9473" spans="41:41" ht="12.75" x14ac:dyDescent="0.2">
      <c r="AO9473" s="7"/>
    </row>
    <row r="9474" spans="41:41" ht="12.75" x14ac:dyDescent="0.2">
      <c r="AO9474" s="7"/>
    </row>
    <row r="9475" spans="41:41" ht="12.75" x14ac:dyDescent="0.2">
      <c r="AO9475" s="7"/>
    </row>
    <row r="9476" spans="41:41" ht="12.75" x14ac:dyDescent="0.2">
      <c r="AO9476" s="7"/>
    </row>
    <row r="9477" spans="41:41" ht="12.75" x14ac:dyDescent="0.2">
      <c r="AO9477" s="7"/>
    </row>
    <row r="9478" spans="41:41" ht="12.75" x14ac:dyDescent="0.2">
      <c r="AO9478" s="7"/>
    </row>
    <row r="9479" spans="41:41" ht="12.75" x14ac:dyDescent="0.2">
      <c r="AO9479" s="7"/>
    </row>
    <row r="9480" spans="41:41" ht="12.75" x14ac:dyDescent="0.2">
      <c r="AO9480" s="7"/>
    </row>
    <row r="9481" spans="41:41" ht="12.75" x14ac:dyDescent="0.2">
      <c r="AO9481" s="7"/>
    </row>
    <row r="9482" spans="41:41" ht="12.75" x14ac:dyDescent="0.2">
      <c r="AO9482" s="7"/>
    </row>
    <row r="9483" spans="41:41" ht="12.75" x14ac:dyDescent="0.2">
      <c r="AO9483" s="7"/>
    </row>
    <row r="9484" spans="41:41" ht="12.75" x14ac:dyDescent="0.2">
      <c r="AO9484" s="7"/>
    </row>
    <row r="9485" spans="41:41" ht="12.75" x14ac:dyDescent="0.2">
      <c r="AO9485" s="7"/>
    </row>
    <row r="9486" spans="41:41" ht="12.75" x14ac:dyDescent="0.2">
      <c r="AO9486" s="7"/>
    </row>
    <row r="9487" spans="41:41" ht="12.75" x14ac:dyDescent="0.2">
      <c r="AO9487" s="7"/>
    </row>
    <row r="9488" spans="41:41" ht="12.75" x14ac:dyDescent="0.2">
      <c r="AO9488" s="7"/>
    </row>
    <row r="9489" spans="41:41" ht="12.75" x14ac:dyDescent="0.2">
      <c r="AO9489" s="7"/>
    </row>
    <row r="9490" spans="41:41" ht="12.75" x14ac:dyDescent="0.2">
      <c r="AO9490" s="7"/>
    </row>
    <row r="9491" spans="41:41" ht="12.75" x14ac:dyDescent="0.2">
      <c r="AO9491" s="7"/>
    </row>
    <row r="9492" spans="41:41" ht="12.75" x14ac:dyDescent="0.2">
      <c r="AO9492" s="7"/>
    </row>
    <row r="9493" spans="41:41" ht="12.75" x14ac:dyDescent="0.2">
      <c r="AO9493" s="7"/>
    </row>
    <row r="9494" spans="41:41" ht="12.75" x14ac:dyDescent="0.2">
      <c r="AO9494" s="7"/>
    </row>
    <row r="9495" spans="41:41" ht="12.75" x14ac:dyDescent="0.2">
      <c r="AO9495" s="7"/>
    </row>
    <row r="9496" spans="41:41" ht="12.75" x14ac:dyDescent="0.2">
      <c r="AO9496" s="7"/>
    </row>
    <row r="9497" spans="41:41" ht="12.75" x14ac:dyDescent="0.2">
      <c r="AO9497" s="7"/>
    </row>
    <row r="9498" spans="41:41" ht="12.75" x14ac:dyDescent="0.2">
      <c r="AO9498" s="7"/>
    </row>
    <row r="9499" spans="41:41" ht="12.75" x14ac:dyDescent="0.2">
      <c r="AO9499" s="7"/>
    </row>
    <row r="9500" spans="41:41" ht="12.75" x14ac:dyDescent="0.2">
      <c r="AO9500" s="7"/>
    </row>
    <row r="9501" spans="41:41" ht="12.75" x14ac:dyDescent="0.2">
      <c r="AO9501" s="7"/>
    </row>
    <row r="9502" spans="41:41" ht="12.75" x14ac:dyDescent="0.2">
      <c r="AO9502" s="7"/>
    </row>
    <row r="9503" spans="41:41" ht="12.75" x14ac:dyDescent="0.2">
      <c r="AO9503" s="7"/>
    </row>
    <row r="9504" spans="41:41" ht="12.75" x14ac:dyDescent="0.2">
      <c r="AO9504" s="7"/>
    </row>
    <row r="9505" spans="41:41" ht="12.75" x14ac:dyDescent="0.2">
      <c r="AO9505" s="7"/>
    </row>
    <row r="9506" spans="41:41" ht="12.75" x14ac:dyDescent="0.2">
      <c r="AO9506" s="7"/>
    </row>
    <row r="9507" spans="41:41" ht="12.75" x14ac:dyDescent="0.2">
      <c r="AO9507" s="7"/>
    </row>
    <row r="9508" spans="41:41" ht="12.75" x14ac:dyDescent="0.2">
      <c r="AO9508" s="7"/>
    </row>
    <row r="9509" spans="41:41" ht="12.75" x14ac:dyDescent="0.2">
      <c r="AO9509" s="7"/>
    </row>
    <row r="9510" spans="41:41" ht="12.75" x14ac:dyDescent="0.2">
      <c r="AO9510" s="7"/>
    </row>
    <row r="9511" spans="41:41" ht="12.75" x14ac:dyDescent="0.2">
      <c r="AO9511" s="7"/>
    </row>
    <row r="9512" spans="41:41" ht="12.75" x14ac:dyDescent="0.2">
      <c r="AO9512" s="7"/>
    </row>
    <row r="9513" spans="41:41" ht="12.75" x14ac:dyDescent="0.2">
      <c r="AO9513" s="7"/>
    </row>
    <row r="9514" spans="41:41" ht="12.75" x14ac:dyDescent="0.2">
      <c r="AO9514" s="7"/>
    </row>
    <row r="9515" spans="41:41" ht="12.75" x14ac:dyDescent="0.2">
      <c r="AO9515" s="7"/>
    </row>
    <row r="9516" spans="41:41" ht="12.75" x14ac:dyDescent="0.2">
      <c r="AO9516" s="7"/>
    </row>
    <row r="9517" spans="41:41" ht="12.75" x14ac:dyDescent="0.2">
      <c r="AO9517" s="7"/>
    </row>
    <row r="9518" spans="41:41" ht="12.75" x14ac:dyDescent="0.2">
      <c r="AO9518" s="7"/>
    </row>
    <row r="9519" spans="41:41" ht="12.75" x14ac:dyDescent="0.2">
      <c r="AO9519" s="7"/>
    </row>
    <row r="9520" spans="41:41" ht="12.75" x14ac:dyDescent="0.2">
      <c r="AO9520" s="7"/>
    </row>
    <row r="9521" spans="41:41" ht="12.75" x14ac:dyDescent="0.2">
      <c r="AO9521" s="7"/>
    </row>
    <row r="9522" spans="41:41" ht="12.75" x14ac:dyDescent="0.2">
      <c r="AO9522" s="7"/>
    </row>
    <row r="9523" spans="41:41" ht="12.75" x14ac:dyDescent="0.2">
      <c r="AO9523" s="7"/>
    </row>
    <row r="9524" spans="41:41" ht="12.75" x14ac:dyDescent="0.2">
      <c r="AO9524" s="7"/>
    </row>
    <row r="9525" spans="41:41" ht="12.75" x14ac:dyDescent="0.2">
      <c r="AO9525" s="7"/>
    </row>
    <row r="9526" spans="41:41" ht="12.75" x14ac:dyDescent="0.2">
      <c r="AO9526" s="7"/>
    </row>
    <row r="9527" spans="41:41" ht="12.75" x14ac:dyDescent="0.2">
      <c r="AO9527" s="7"/>
    </row>
    <row r="9528" spans="41:41" ht="12.75" x14ac:dyDescent="0.2">
      <c r="AO9528" s="7"/>
    </row>
    <row r="9529" spans="41:41" ht="12.75" x14ac:dyDescent="0.2">
      <c r="AO9529" s="7"/>
    </row>
    <row r="9530" spans="41:41" ht="12.75" x14ac:dyDescent="0.2">
      <c r="AO9530" s="7"/>
    </row>
    <row r="9531" spans="41:41" ht="12.75" x14ac:dyDescent="0.2">
      <c r="AO9531" s="7"/>
    </row>
    <row r="9532" spans="41:41" ht="12.75" x14ac:dyDescent="0.2">
      <c r="AO9532" s="7"/>
    </row>
    <row r="9533" spans="41:41" ht="12.75" x14ac:dyDescent="0.2">
      <c r="AO9533" s="7"/>
    </row>
    <row r="9534" spans="41:41" ht="12.75" x14ac:dyDescent="0.2">
      <c r="AO9534" s="7"/>
    </row>
    <row r="9535" spans="41:41" ht="12.75" x14ac:dyDescent="0.2">
      <c r="AO9535" s="7"/>
    </row>
    <row r="9536" spans="41:41" ht="12.75" x14ac:dyDescent="0.2">
      <c r="AO9536" s="7"/>
    </row>
    <row r="9537" spans="41:41" ht="12.75" x14ac:dyDescent="0.2">
      <c r="AO9537" s="7"/>
    </row>
    <row r="9538" spans="41:41" ht="12.75" x14ac:dyDescent="0.2">
      <c r="AO9538" s="7"/>
    </row>
    <row r="9539" spans="41:41" ht="12.75" x14ac:dyDescent="0.2">
      <c r="AO9539" s="7"/>
    </row>
    <row r="9540" spans="41:41" ht="12.75" x14ac:dyDescent="0.2">
      <c r="AO9540" s="7"/>
    </row>
    <row r="9541" spans="41:41" ht="12.75" x14ac:dyDescent="0.2">
      <c r="AO9541" s="7"/>
    </row>
    <row r="9542" spans="41:41" ht="12.75" x14ac:dyDescent="0.2">
      <c r="AO9542" s="7"/>
    </row>
    <row r="9543" spans="41:41" ht="12.75" x14ac:dyDescent="0.2">
      <c r="AO9543" s="7"/>
    </row>
    <row r="9544" spans="41:41" ht="12.75" x14ac:dyDescent="0.2">
      <c r="AO9544" s="7"/>
    </row>
    <row r="9545" spans="41:41" ht="12.75" x14ac:dyDescent="0.2">
      <c r="AO9545" s="7"/>
    </row>
    <row r="9546" spans="41:41" ht="12.75" x14ac:dyDescent="0.2">
      <c r="AO9546" s="7"/>
    </row>
    <row r="9547" spans="41:41" ht="12.75" x14ac:dyDescent="0.2">
      <c r="AO9547" s="7"/>
    </row>
    <row r="9548" spans="41:41" ht="12.75" x14ac:dyDescent="0.2">
      <c r="AO9548" s="7"/>
    </row>
    <row r="9549" spans="41:41" ht="12.75" x14ac:dyDescent="0.2">
      <c r="AO9549" s="7"/>
    </row>
    <row r="9550" spans="41:41" ht="12.75" x14ac:dyDescent="0.2">
      <c r="AO9550" s="7"/>
    </row>
    <row r="9551" spans="41:41" ht="12.75" x14ac:dyDescent="0.2">
      <c r="AO9551" s="7"/>
    </row>
    <row r="9552" spans="41:41" ht="12.75" x14ac:dyDescent="0.2">
      <c r="AO9552" s="7"/>
    </row>
    <row r="9553" spans="41:41" ht="12.75" x14ac:dyDescent="0.2">
      <c r="AO9553" s="7"/>
    </row>
    <row r="9554" spans="41:41" ht="12.75" x14ac:dyDescent="0.2">
      <c r="AO9554" s="7"/>
    </row>
    <row r="9555" spans="41:41" ht="12.75" x14ac:dyDescent="0.2">
      <c r="AO9555" s="7"/>
    </row>
    <row r="9556" spans="41:41" ht="12.75" x14ac:dyDescent="0.2">
      <c r="AO9556" s="7"/>
    </row>
    <row r="9557" spans="41:41" ht="12.75" x14ac:dyDescent="0.2">
      <c r="AO9557" s="7"/>
    </row>
    <row r="9558" spans="41:41" ht="12.75" x14ac:dyDescent="0.2">
      <c r="AO9558" s="7"/>
    </row>
    <row r="9559" spans="41:41" ht="12.75" x14ac:dyDescent="0.2">
      <c r="AO9559" s="7"/>
    </row>
    <row r="9560" spans="41:41" ht="12.75" x14ac:dyDescent="0.2">
      <c r="AO9560" s="7"/>
    </row>
    <row r="9561" spans="41:41" ht="12.75" x14ac:dyDescent="0.2">
      <c r="AO9561" s="7"/>
    </row>
    <row r="9562" spans="41:41" ht="12.75" x14ac:dyDescent="0.2">
      <c r="AO9562" s="7"/>
    </row>
    <row r="9563" spans="41:41" ht="12.75" x14ac:dyDescent="0.2">
      <c r="AO9563" s="7"/>
    </row>
    <row r="9564" spans="41:41" ht="12.75" x14ac:dyDescent="0.2">
      <c r="AO9564" s="7"/>
    </row>
    <row r="9565" spans="41:41" ht="12.75" x14ac:dyDescent="0.2">
      <c r="AO9565" s="7"/>
    </row>
    <row r="9566" spans="41:41" ht="12.75" x14ac:dyDescent="0.2">
      <c r="AO9566" s="7"/>
    </row>
    <row r="9567" spans="41:41" ht="12.75" x14ac:dyDescent="0.2">
      <c r="AO9567" s="7"/>
    </row>
    <row r="9568" spans="41:41" ht="12.75" x14ac:dyDescent="0.2">
      <c r="AO9568" s="7"/>
    </row>
    <row r="9569" spans="41:41" ht="12.75" x14ac:dyDescent="0.2">
      <c r="AO9569" s="7"/>
    </row>
    <row r="9570" spans="41:41" ht="12.75" x14ac:dyDescent="0.2">
      <c r="AO9570" s="7"/>
    </row>
    <row r="9571" spans="41:41" ht="12.75" x14ac:dyDescent="0.2">
      <c r="AO9571" s="7"/>
    </row>
    <row r="9572" spans="41:41" ht="12.75" x14ac:dyDescent="0.2">
      <c r="AO9572" s="7"/>
    </row>
    <row r="9573" spans="41:41" ht="12.75" x14ac:dyDescent="0.2">
      <c r="AO9573" s="7"/>
    </row>
    <row r="9574" spans="41:41" ht="12.75" x14ac:dyDescent="0.2">
      <c r="AO9574" s="7"/>
    </row>
    <row r="9575" spans="41:41" ht="12.75" x14ac:dyDescent="0.2">
      <c r="AO9575" s="7"/>
    </row>
    <row r="9576" spans="41:41" ht="12.75" x14ac:dyDescent="0.2">
      <c r="AO9576" s="7"/>
    </row>
    <row r="9577" spans="41:41" ht="12.75" x14ac:dyDescent="0.2">
      <c r="AO9577" s="7"/>
    </row>
    <row r="9578" spans="41:41" ht="12.75" x14ac:dyDescent="0.2">
      <c r="AO9578" s="7"/>
    </row>
    <row r="9579" spans="41:41" ht="12.75" x14ac:dyDescent="0.2">
      <c r="AO9579" s="7"/>
    </row>
    <row r="9580" spans="41:41" ht="12.75" x14ac:dyDescent="0.2">
      <c r="AO9580" s="7"/>
    </row>
    <row r="9581" spans="41:41" ht="12.75" x14ac:dyDescent="0.2">
      <c r="AO9581" s="7"/>
    </row>
    <row r="9582" spans="41:41" ht="12.75" x14ac:dyDescent="0.2">
      <c r="AO9582" s="7"/>
    </row>
    <row r="9583" spans="41:41" ht="12.75" x14ac:dyDescent="0.2">
      <c r="AO9583" s="7"/>
    </row>
    <row r="9584" spans="41:41" ht="12.75" x14ac:dyDescent="0.2">
      <c r="AO9584" s="7"/>
    </row>
    <row r="9585" spans="41:41" ht="12.75" x14ac:dyDescent="0.2">
      <c r="AO9585" s="7"/>
    </row>
    <row r="9586" spans="41:41" ht="12.75" x14ac:dyDescent="0.2">
      <c r="AO9586" s="7"/>
    </row>
    <row r="9587" spans="41:41" ht="12.75" x14ac:dyDescent="0.2">
      <c r="AO9587" s="7"/>
    </row>
    <row r="9588" spans="41:41" ht="12.75" x14ac:dyDescent="0.2">
      <c r="AO9588" s="7"/>
    </row>
    <row r="9589" spans="41:41" ht="12.75" x14ac:dyDescent="0.2">
      <c r="AO9589" s="7"/>
    </row>
    <row r="9590" spans="41:41" ht="12.75" x14ac:dyDescent="0.2">
      <c r="AO9590" s="7"/>
    </row>
    <row r="9591" spans="41:41" ht="12.75" x14ac:dyDescent="0.2">
      <c r="AO9591" s="7"/>
    </row>
    <row r="9592" spans="41:41" ht="12.75" x14ac:dyDescent="0.2">
      <c r="AO9592" s="7"/>
    </row>
    <row r="9593" spans="41:41" ht="12.75" x14ac:dyDescent="0.2">
      <c r="AO9593" s="7"/>
    </row>
    <row r="9594" spans="41:41" ht="12.75" x14ac:dyDescent="0.2">
      <c r="AO9594" s="7"/>
    </row>
    <row r="9595" spans="41:41" ht="12.75" x14ac:dyDescent="0.2">
      <c r="AO9595" s="7"/>
    </row>
    <row r="9596" spans="41:41" ht="12.75" x14ac:dyDescent="0.2">
      <c r="AO9596" s="7"/>
    </row>
    <row r="9597" spans="41:41" ht="12.75" x14ac:dyDescent="0.2">
      <c r="AO9597" s="7"/>
    </row>
    <row r="9598" spans="41:41" ht="12.75" x14ac:dyDescent="0.2">
      <c r="AO9598" s="7"/>
    </row>
    <row r="9599" spans="41:41" ht="12.75" x14ac:dyDescent="0.2">
      <c r="AO9599" s="7"/>
    </row>
    <row r="9600" spans="41:41" ht="12.75" x14ac:dyDescent="0.2">
      <c r="AO9600" s="7"/>
    </row>
    <row r="9601" spans="41:41" ht="12.75" x14ac:dyDescent="0.2">
      <c r="AO9601" s="7"/>
    </row>
    <row r="9602" spans="41:41" ht="12.75" x14ac:dyDescent="0.2">
      <c r="AO9602" s="7"/>
    </row>
    <row r="9603" spans="41:41" ht="12.75" x14ac:dyDescent="0.2">
      <c r="AO9603" s="7"/>
    </row>
    <row r="9604" spans="41:41" ht="12.75" x14ac:dyDescent="0.2">
      <c r="AO9604" s="7"/>
    </row>
    <row r="9605" spans="41:41" ht="12.75" x14ac:dyDescent="0.2">
      <c r="AO9605" s="7"/>
    </row>
    <row r="9606" spans="41:41" ht="12.75" x14ac:dyDescent="0.2">
      <c r="AO9606" s="7"/>
    </row>
    <row r="9607" spans="41:41" ht="12.75" x14ac:dyDescent="0.2">
      <c r="AO9607" s="7"/>
    </row>
    <row r="9608" spans="41:41" ht="12.75" x14ac:dyDescent="0.2">
      <c r="AO9608" s="7"/>
    </row>
    <row r="9609" spans="41:41" ht="12.75" x14ac:dyDescent="0.2">
      <c r="AO9609" s="7"/>
    </row>
    <row r="9610" spans="41:41" ht="12.75" x14ac:dyDescent="0.2">
      <c r="AO9610" s="7"/>
    </row>
    <row r="9611" spans="41:41" ht="12.75" x14ac:dyDescent="0.2">
      <c r="AO9611" s="7"/>
    </row>
    <row r="9612" spans="41:41" ht="12.75" x14ac:dyDescent="0.2">
      <c r="AO9612" s="7"/>
    </row>
    <row r="9613" spans="41:41" ht="12.75" x14ac:dyDescent="0.2">
      <c r="AO9613" s="7"/>
    </row>
    <row r="9614" spans="41:41" ht="12.75" x14ac:dyDescent="0.2">
      <c r="AO9614" s="7"/>
    </row>
    <row r="9615" spans="41:41" ht="12.75" x14ac:dyDescent="0.2">
      <c r="AO9615" s="7"/>
    </row>
    <row r="9616" spans="41:41" ht="12.75" x14ac:dyDescent="0.2">
      <c r="AO9616" s="7"/>
    </row>
    <row r="9617" spans="41:41" ht="12.75" x14ac:dyDescent="0.2">
      <c r="AO9617" s="7"/>
    </row>
    <row r="9618" spans="41:41" ht="12.75" x14ac:dyDescent="0.2">
      <c r="AO9618" s="7"/>
    </row>
    <row r="9619" spans="41:41" ht="12.75" x14ac:dyDescent="0.2">
      <c r="AO9619" s="7"/>
    </row>
    <row r="9620" spans="41:41" ht="12.75" x14ac:dyDescent="0.2">
      <c r="AO9620" s="7"/>
    </row>
    <row r="9621" spans="41:41" ht="12.75" x14ac:dyDescent="0.2">
      <c r="AO9621" s="7"/>
    </row>
    <row r="9622" spans="41:41" ht="12.75" x14ac:dyDescent="0.2">
      <c r="AO9622" s="7"/>
    </row>
    <row r="9623" spans="41:41" ht="12.75" x14ac:dyDescent="0.2">
      <c r="AO9623" s="7"/>
    </row>
    <row r="9624" spans="41:41" ht="12.75" x14ac:dyDescent="0.2">
      <c r="AO9624" s="7"/>
    </row>
    <row r="9625" spans="41:41" ht="12.75" x14ac:dyDescent="0.2">
      <c r="AO9625" s="7"/>
    </row>
    <row r="9626" spans="41:41" ht="12.75" x14ac:dyDescent="0.2">
      <c r="AO9626" s="7"/>
    </row>
    <row r="9627" spans="41:41" ht="12.75" x14ac:dyDescent="0.2">
      <c r="AO9627" s="7"/>
    </row>
    <row r="9628" spans="41:41" ht="12.75" x14ac:dyDescent="0.2">
      <c r="AO9628" s="7"/>
    </row>
    <row r="9629" spans="41:41" ht="12.75" x14ac:dyDescent="0.2">
      <c r="AO9629" s="7"/>
    </row>
    <row r="9630" spans="41:41" ht="12.75" x14ac:dyDescent="0.2">
      <c r="AO9630" s="7"/>
    </row>
    <row r="9631" spans="41:41" ht="12.75" x14ac:dyDescent="0.2">
      <c r="AO9631" s="7"/>
    </row>
    <row r="9632" spans="41:41" ht="12.75" x14ac:dyDescent="0.2">
      <c r="AO9632" s="7"/>
    </row>
    <row r="9633" spans="41:41" ht="12.75" x14ac:dyDescent="0.2">
      <c r="AO9633" s="7"/>
    </row>
    <row r="9634" spans="41:41" ht="12.75" x14ac:dyDescent="0.2">
      <c r="AO9634" s="7"/>
    </row>
    <row r="9635" spans="41:41" ht="12.75" x14ac:dyDescent="0.2">
      <c r="AO9635" s="7"/>
    </row>
    <row r="9636" spans="41:41" ht="12.75" x14ac:dyDescent="0.2">
      <c r="AO9636" s="7"/>
    </row>
    <row r="9637" spans="41:41" ht="12.75" x14ac:dyDescent="0.2">
      <c r="AO9637" s="7"/>
    </row>
    <row r="9638" spans="41:41" ht="12.75" x14ac:dyDescent="0.2">
      <c r="AO9638" s="7"/>
    </row>
    <row r="9639" spans="41:41" ht="12.75" x14ac:dyDescent="0.2">
      <c r="AO9639" s="7"/>
    </row>
    <row r="9640" spans="41:41" ht="12.75" x14ac:dyDescent="0.2">
      <c r="AO9640" s="7"/>
    </row>
    <row r="9641" spans="41:41" ht="12.75" x14ac:dyDescent="0.2">
      <c r="AO9641" s="7"/>
    </row>
    <row r="9642" spans="41:41" ht="12.75" x14ac:dyDescent="0.2">
      <c r="AO9642" s="7"/>
    </row>
    <row r="9643" spans="41:41" ht="12.75" x14ac:dyDescent="0.2">
      <c r="AO9643" s="7"/>
    </row>
    <row r="9644" spans="41:41" ht="12.75" x14ac:dyDescent="0.2">
      <c r="AO9644" s="7"/>
    </row>
    <row r="9645" spans="41:41" ht="12.75" x14ac:dyDescent="0.2">
      <c r="AO9645" s="7"/>
    </row>
    <row r="9646" spans="41:41" ht="12.75" x14ac:dyDescent="0.2">
      <c r="AO9646" s="7"/>
    </row>
    <row r="9647" spans="41:41" ht="12.75" x14ac:dyDescent="0.2">
      <c r="AO9647" s="7"/>
    </row>
    <row r="9648" spans="41:41" ht="12.75" x14ac:dyDescent="0.2">
      <c r="AO9648" s="7"/>
    </row>
    <row r="9649" spans="41:41" ht="12.75" x14ac:dyDescent="0.2">
      <c r="AO9649" s="7"/>
    </row>
    <row r="9650" spans="41:41" ht="12.75" x14ac:dyDescent="0.2">
      <c r="AO9650" s="7"/>
    </row>
    <row r="9651" spans="41:41" ht="12.75" x14ac:dyDescent="0.2">
      <c r="AO9651" s="7"/>
    </row>
    <row r="9652" spans="41:41" ht="12.75" x14ac:dyDescent="0.2">
      <c r="AO9652" s="7"/>
    </row>
    <row r="9653" spans="41:41" ht="12.75" x14ac:dyDescent="0.2">
      <c r="AO9653" s="7"/>
    </row>
    <row r="9654" spans="41:41" ht="12.75" x14ac:dyDescent="0.2">
      <c r="AO9654" s="7"/>
    </row>
    <row r="9655" spans="41:41" ht="12.75" x14ac:dyDescent="0.2">
      <c r="AO9655" s="7"/>
    </row>
    <row r="9656" spans="41:41" ht="12.75" x14ac:dyDescent="0.2">
      <c r="AO9656" s="7"/>
    </row>
    <row r="9657" spans="41:41" ht="12.75" x14ac:dyDescent="0.2">
      <c r="AO9657" s="7"/>
    </row>
    <row r="9658" spans="41:41" ht="12.75" x14ac:dyDescent="0.2">
      <c r="AO9658" s="7"/>
    </row>
    <row r="9659" spans="41:41" ht="12.75" x14ac:dyDescent="0.2">
      <c r="AO9659" s="7"/>
    </row>
    <row r="9660" spans="41:41" ht="12.75" x14ac:dyDescent="0.2">
      <c r="AO9660" s="7"/>
    </row>
    <row r="9661" spans="41:41" ht="12.75" x14ac:dyDescent="0.2">
      <c r="AO9661" s="7"/>
    </row>
    <row r="9662" spans="41:41" ht="12.75" x14ac:dyDescent="0.2">
      <c r="AO9662" s="7"/>
    </row>
    <row r="9663" spans="41:41" ht="12.75" x14ac:dyDescent="0.2">
      <c r="AO9663" s="7"/>
    </row>
    <row r="9664" spans="41:41" ht="12.75" x14ac:dyDescent="0.2">
      <c r="AO9664" s="7"/>
    </row>
    <row r="9665" spans="41:41" ht="12.75" x14ac:dyDescent="0.2">
      <c r="AO9665" s="7"/>
    </row>
    <row r="9666" spans="41:41" ht="12.75" x14ac:dyDescent="0.2">
      <c r="AO9666" s="7"/>
    </row>
    <row r="9667" spans="41:41" ht="12.75" x14ac:dyDescent="0.2">
      <c r="AO9667" s="7"/>
    </row>
    <row r="9668" spans="41:41" ht="12.75" x14ac:dyDescent="0.2">
      <c r="AO9668" s="7"/>
    </row>
    <row r="9669" spans="41:41" ht="12.75" x14ac:dyDescent="0.2">
      <c r="AO9669" s="7"/>
    </row>
    <row r="9670" spans="41:41" ht="12.75" x14ac:dyDescent="0.2">
      <c r="AO9670" s="7"/>
    </row>
    <row r="9671" spans="41:41" ht="12.75" x14ac:dyDescent="0.2">
      <c r="AO9671" s="7"/>
    </row>
    <row r="9672" spans="41:41" ht="12.75" x14ac:dyDescent="0.2">
      <c r="AO9672" s="7"/>
    </row>
    <row r="9673" spans="41:41" ht="12.75" x14ac:dyDescent="0.2">
      <c r="AO9673" s="7"/>
    </row>
    <row r="9674" spans="41:41" ht="12.75" x14ac:dyDescent="0.2">
      <c r="AO9674" s="7"/>
    </row>
    <row r="9675" spans="41:41" ht="12.75" x14ac:dyDescent="0.2">
      <c r="AO9675" s="7"/>
    </row>
    <row r="9676" spans="41:41" ht="12.75" x14ac:dyDescent="0.2">
      <c r="AO9676" s="7"/>
    </row>
    <row r="9677" spans="41:41" ht="12.75" x14ac:dyDescent="0.2">
      <c r="AO9677" s="7"/>
    </row>
    <row r="9678" spans="41:41" ht="12.75" x14ac:dyDescent="0.2">
      <c r="AO9678" s="7"/>
    </row>
    <row r="9679" spans="41:41" ht="12.75" x14ac:dyDescent="0.2">
      <c r="AO9679" s="7"/>
    </row>
    <row r="9680" spans="41:41" ht="12.75" x14ac:dyDescent="0.2">
      <c r="AO9680" s="7"/>
    </row>
    <row r="9681" spans="41:41" ht="12.75" x14ac:dyDescent="0.2">
      <c r="AO9681" s="7"/>
    </row>
    <row r="9682" spans="41:41" ht="12.75" x14ac:dyDescent="0.2">
      <c r="AO9682" s="7"/>
    </row>
    <row r="9683" spans="41:41" ht="12.75" x14ac:dyDescent="0.2">
      <c r="AO9683" s="7"/>
    </row>
    <row r="9684" spans="41:41" ht="12.75" x14ac:dyDescent="0.2">
      <c r="AO9684" s="7"/>
    </row>
    <row r="9685" spans="41:41" ht="12.75" x14ac:dyDescent="0.2">
      <c r="AO9685" s="7"/>
    </row>
    <row r="9686" spans="41:41" ht="12.75" x14ac:dyDescent="0.2">
      <c r="AO9686" s="7"/>
    </row>
    <row r="9687" spans="41:41" ht="12.75" x14ac:dyDescent="0.2">
      <c r="AO9687" s="7"/>
    </row>
    <row r="9688" spans="41:41" ht="12.75" x14ac:dyDescent="0.2">
      <c r="AO9688" s="7"/>
    </row>
    <row r="9689" spans="41:41" ht="12.75" x14ac:dyDescent="0.2">
      <c r="AO9689" s="7"/>
    </row>
    <row r="9690" spans="41:41" ht="12.75" x14ac:dyDescent="0.2">
      <c r="AO9690" s="7"/>
    </row>
    <row r="9691" spans="41:41" ht="12.75" x14ac:dyDescent="0.2">
      <c r="AO9691" s="7"/>
    </row>
    <row r="9692" spans="41:41" ht="12.75" x14ac:dyDescent="0.2">
      <c r="AO9692" s="7"/>
    </row>
    <row r="9693" spans="41:41" ht="12.75" x14ac:dyDescent="0.2">
      <c r="AO9693" s="7"/>
    </row>
    <row r="9694" spans="41:41" ht="12.75" x14ac:dyDescent="0.2">
      <c r="AO9694" s="7"/>
    </row>
    <row r="9695" spans="41:41" ht="12.75" x14ac:dyDescent="0.2">
      <c r="AO9695" s="7"/>
    </row>
    <row r="9696" spans="41:41" ht="12.75" x14ac:dyDescent="0.2">
      <c r="AO9696" s="7"/>
    </row>
    <row r="9697" spans="41:41" ht="12.75" x14ac:dyDescent="0.2">
      <c r="AO9697" s="7"/>
    </row>
    <row r="9698" spans="41:41" ht="12.75" x14ac:dyDescent="0.2">
      <c r="AO9698" s="7"/>
    </row>
    <row r="9699" spans="41:41" ht="12.75" x14ac:dyDescent="0.2">
      <c r="AO9699" s="7"/>
    </row>
    <row r="9700" spans="41:41" ht="12.75" x14ac:dyDescent="0.2">
      <c r="AO9700" s="7"/>
    </row>
    <row r="9701" spans="41:41" ht="12.75" x14ac:dyDescent="0.2">
      <c r="AO9701" s="7"/>
    </row>
    <row r="9702" spans="41:41" ht="12.75" x14ac:dyDescent="0.2">
      <c r="AO9702" s="7"/>
    </row>
    <row r="9703" spans="41:41" ht="12.75" x14ac:dyDescent="0.2">
      <c r="AO9703" s="7"/>
    </row>
    <row r="9704" spans="41:41" ht="12.75" x14ac:dyDescent="0.2">
      <c r="AO9704" s="7"/>
    </row>
    <row r="9705" spans="41:41" ht="12.75" x14ac:dyDescent="0.2">
      <c r="AO9705" s="7"/>
    </row>
    <row r="9706" spans="41:41" ht="12.75" x14ac:dyDescent="0.2">
      <c r="AO9706" s="7"/>
    </row>
    <row r="9707" spans="41:41" ht="12.75" x14ac:dyDescent="0.2">
      <c r="AO9707" s="7"/>
    </row>
    <row r="9708" spans="41:41" ht="12.75" x14ac:dyDescent="0.2">
      <c r="AO9708" s="7"/>
    </row>
    <row r="9709" spans="41:41" ht="12.75" x14ac:dyDescent="0.2">
      <c r="AO9709" s="7"/>
    </row>
    <row r="9710" spans="41:41" ht="12.75" x14ac:dyDescent="0.2">
      <c r="AO9710" s="7"/>
    </row>
    <row r="9711" spans="41:41" ht="12.75" x14ac:dyDescent="0.2">
      <c r="AO9711" s="7"/>
    </row>
    <row r="9712" spans="41:41" ht="12.75" x14ac:dyDescent="0.2">
      <c r="AO9712" s="7"/>
    </row>
    <row r="9713" spans="41:41" ht="12.75" x14ac:dyDescent="0.2">
      <c r="AO9713" s="7"/>
    </row>
    <row r="9714" spans="41:41" ht="12.75" x14ac:dyDescent="0.2">
      <c r="AO9714" s="7"/>
    </row>
    <row r="9715" spans="41:41" ht="12.75" x14ac:dyDescent="0.2">
      <c r="AO9715" s="7"/>
    </row>
    <row r="9716" spans="41:41" ht="12.75" x14ac:dyDescent="0.2">
      <c r="AO9716" s="7"/>
    </row>
    <row r="9717" spans="41:41" ht="12.75" x14ac:dyDescent="0.2">
      <c r="AO9717" s="7"/>
    </row>
    <row r="9718" spans="41:41" ht="12.75" x14ac:dyDescent="0.2">
      <c r="AO9718" s="7"/>
    </row>
    <row r="9719" spans="41:41" ht="12.75" x14ac:dyDescent="0.2">
      <c r="AO9719" s="7"/>
    </row>
    <row r="9720" spans="41:41" ht="12.75" x14ac:dyDescent="0.2">
      <c r="AO9720" s="7"/>
    </row>
    <row r="9721" spans="41:41" ht="12.75" x14ac:dyDescent="0.2">
      <c r="AO9721" s="7"/>
    </row>
    <row r="9722" spans="41:41" ht="12.75" x14ac:dyDescent="0.2">
      <c r="AO9722" s="7"/>
    </row>
    <row r="9723" spans="41:41" ht="12.75" x14ac:dyDescent="0.2">
      <c r="AO9723" s="7"/>
    </row>
    <row r="9724" spans="41:41" ht="12.75" x14ac:dyDescent="0.2">
      <c r="AO9724" s="7"/>
    </row>
    <row r="9725" spans="41:41" ht="12.75" x14ac:dyDescent="0.2">
      <c r="AO9725" s="7"/>
    </row>
    <row r="9726" spans="41:41" ht="12.75" x14ac:dyDescent="0.2">
      <c r="AO9726" s="7"/>
    </row>
    <row r="9727" spans="41:41" ht="12.75" x14ac:dyDescent="0.2">
      <c r="AO9727" s="7"/>
    </row>
    <row r="9728" spans="41:41" ht="12.75" x14ac:dyDescent="0.2">
      <c r="AO9728" s="7"/>
    </row>
    <row r="9729" spans="41:41" ht="12.75" x14ac:dyDescent="0.2">
      <c r="AO9729" s="7"/>
    </row>
    <row r="9730" spans="41:41" ht="12.75" x14ac:dyDescent="0.2">
      <c r="AO9730" s="7"/>
    </row>
    <row r="9731" spans="41:41" ht="12.75" x14ac:dyDescent="0.2">
      <c r="AO9731" s="7"/>
    </row>
    <row r="9732" spans="41:41" ht="12.75" x14ac:dyDescent="0.2">
      <c r="AO9732" s="7"/>
    </row>
    <row r="9733" spans="41:41" ht="12.75" x14ac:dyDescent="0.2">
      <c r="AO9733" s="7"/>
    </row>
    <row r="9734" spans="41:41" ht="12.75" x14ac:dyDescent="0.2">
      <c r="AO9734" s="7"/>
    </row>
    <row r="9735" spans="41:41" ht="12.75" x14ac:dyDescent="0.2">
      <c r="AO9735" s="7"/>
    </row>
    <row r="9736" spans="41:41" ht="12.75" x14ac:dyDescent="0.2">
      <c r="AO9736" s="7"/>
    </row>
    <row r="9737" spans="41:41" ht="12.75" x14ac:dyDescent="0.2">
      <c r="AO9737" s="7"/>
    </row>
    <row r="9738" spans="41:41" ht="12.75" x14ac:dyDescent="0.2">
      <c r="AO9738" s="7"/>
    </row>
    <row r="9739" spans="41:41" ht="12.75" x14ac:dyDescent="0.2">
      <c r="AO9739" s="7"/>
    </row>
    <row r="9740" spans="41:41" ht="12.75" x14ac:dyDescent="0.2">
      <c r="AO9740" s="7"/>
    </row>
    <row r="9741" spans="41:41" ht="12.75" x14ac:dyDescent="0.2">
      <c r="AO9741" s="7"/>
    </row>
    <row r="9742" spans="41:41" ht="12.75" x14ac:dyDescent="0.2">
      <c r="AO9742" s="7"/>
    </row>
    <row r="9743" spans="41:41" ht="12.75" x14ac:dyDescent="0.2">
      <c r="AO9743" s="7"/>
    </row>
    <row r="9744" spans="41:41" ht="12.75" x14ac:dyDescent="0.2">
      <c r="AO9744" s="7"/>
    </row>
    <row r="9745" spans="41:41" ht="12.75" x14ac:dyDescent="0.2">
      <c r="AO9745" s="7"/>
    </row>
    <row r="9746" spans="41:41" ht="12.75" x14ac:dyDescent="0.2">
      <c r="AO9746" s="7"/>
    </row>
    <row r="9747" spans="41:41" ht="12.75" x14ac:dyDescent="0.2">
      <c r="AO9747" s="7"/>
    </row>
    <row r="9748" spans="41:41" ht="12.75" x14ac:dyDescent="0.2">
      <c r="AO9748" s="7"/>
    </row>
    <row r="9749" spans="41:41" ht="12.75" x14ac:dyDescent="0.2">
      <c r="AO9749" s="7"/>
    </row>
    <row r="9750" spans="41:41" ht="12.75" x14ac:dyDescent="0.2">
      <c r="AO9750" s="7"/>
    </row>
    <row r="9751" spans="41:41" ht="12.75" x14ac:dyDescent="0.2">
      <c r="AO9751" s="7"/>
    </row>
    <row r="9752" spans="41:41" ht="12.75" x14ac:dyDescent="0.2">
      <c r="AO9752" s="7"/>
    </row>
    <row r="9753" spans="41:41" ht="12.75" x14ac:dyDescent="0.2">
      <c r="AO9753" s="7"/>
    </row>
    <row r="9754" spans="41:41" ht="12.75" x14ac:dyDescent="0.2">
      <c r="AO9754" s="7"/>
    </row>
    <row r="9755" spans="41:41" ht="12.75" x14ac:dyDescent="0.2">
      <c r="AO9755" s="7"/>
    </row>
    <row r="9756" spans="41:41" ht="12.75" x14ac:dyDescent="0.2">
      <c r="AO9756" s="7"/>
    </row>
    <row r="9757" spans="41:41" ht="12.75" x14ac:dyDescent="0.2">
      <c r="AO9757" s="7"/>
    </row>
    <row r="9758" spans="41:41" ht="12.75" x14ac:dyDescent="0.2">
      <c r="AO9758" s="7"/>
    </row>
    <row r="9759" spans="41:41" ht="12.75" x14ac:dyDescent="0.2">
      <c r="AO9759" s="7"/>
    </row>
    <row r="9760" spans="41:41" ht="12.75" x14ac:dyDescent="0.2">
      <c r="AO9760" s="7"/>
    </row>
    <row r="9761" spans="41:41" ht="12.75" x14ac:dyDescent="0.2">
      <c r="AO9761" s="7"/>
    </row>
    <row r="9762" spans="41:41" ht="12.75" x14ac:dyDescent="0.2">
      <c r="AO9762" s="7"/>
    </row>
    <row r="9763" spans="41:41" ht="12.75" x14ac:dyDescent="0.2">
      <c r="AO9763" s="7"/>
    </row>
    <row r="9764" spans="41:41" ht="12.75" x14ac:dyDescent="0.2">
      <c r="AO9764" s="7"/>
    </row>
    <row r="9765" spans="41:41" ht="12.75" x14ac:dyDescent="0.2">
      <c r="AO9765" s="7"/>
    </row>
    <row r="9766" spans="41:41" ht="12.75" x14ac:dyDescent="0.2">
      <c r="AO9766" s="7"/>
    </row>
    <row r="9767" spans="41:41" ht="12.75" x14ac:dyDescent="0.2">
      <c r="AO9767" s="7"/>
    </row>
    <row r="9768" spans="41:41" ht="12.75" x14ac:dyDescent="0.2">
      <c r="AO9768" s="7"/>
    </row>
    <row r="9769" spans="41:41" ht="12.75" x14ac:dyDescent="0.2">
      <c r="AO9769" s="7"/>
    </row>
    <row r="9770" spans="41:41" ht="12.75" x14ac:dyDescent="0.2">
      <c r="AO9770" s="7"/>
    </row>
    <row r="9771" spans="41:41" ht="12.75" x14ac:dyDescent="0.2">
      <c r="AO9771" s="7"/>
    </row>
    <row r="9772" spans="41:41" ht="12.75" x14ac:dyDescent="0.2">
      <c r="AO9772" s="7"/>
    </row>
    <row r="9773" spans="41:41" ht="12.75" x14ac:dyDescent="0.2">
      <c r="AO9773" s="7"/>
    </row>
    <row r="9774" spans="41:41" ht="12.75" x14ac:dyDescent="0.2">
      <c r="AO9774" s="7"/>
    </row>
    <row r="9775" spans="41:41" ht="12.75" x14ac:dyDescent="0.2">
      <c r="AO9775" s="7"/>
    </row>
    <row r="9776" spans="41:41" ht="12.75" x14ac:dyDescent="0.2">
      <c r="AO9776" s="7"/>
    </row>
    <row r="9777" spans="41:41" ht="12.75" x14ac:dyDescent="0.2">
      <c r="AO9777" s="7"/>
    </row>
    <row r="9778" spans="41:41" ht="12.75" x14ac:dyDescent="0.2">
      <c r="AO9778" s="7"/>
    </row>
    <row r="9779" spans="41:41" ht="12.75" x14ac:dyDescent="0.2">
      <c r="AO9779" s="7"/>
    </row>
    <row r="9780" spans="41:41" ht="12.75" x14ac:dyDescent="0.2">
      <c r="AO9780" s="7"/>
    </row>
    <row r="9781" spans="41:41" ht="12.75" x14ac:dyDescent="0.2">
      <c r="AO9781" s="7"/>
    </row>
    <row r="9782" spans="41:41" ht="12.75" x14ac:dyDescent="0.2">
      <c r="AO9782" s="7"/>
    </row>
    <row r="9783" spans="41:41" ht="12.75" x14ac:dyDescent="0.2">
      <c r="AO9783" s="7"/>
    </row>
    <row r="9784" spans="41:41" ht="12.75" x14ac:dyDescent="0.2">
      <c r="AO9784" s="7"/>
    </row>
    <row r="9785" spans="41:41" ht="12.75" x14ac:dyDescent="0.2">
      <c r="AO9785" s="7"/>
    </row>
    <row r="9786" spans="41:41" ht="12.75" x14ac:dyDescent="0.2">
      <c r="AO9786" s="7"/>
    </row>
    <row r="9787" spans="41:41" ht="12.75" x14ac:dyDescent="0.2">
      <c r="AO9787" s="7"/>
    </row>
    <row r="9788" spans="41:41" ht="12.75" x14ac:dyDescent="0.2">
      <c r="AO9788" s="7"/>
    </row>
    <row r="9789" spans="41:41" ht="12.75" x14ac:dyDescent="0.2">
      <c r="AO9789" s="7"/>
    </row>
    <row r="9790" spans="41:41" ht="12.75" x14ac:dyDescent="0.2">
      <c r="AO9790" s="7"/>
    </row>
    <row r="9791" spans="41:41" ht="12.75" x14ac:dyDescent="0.2">
      <c r="AO9791" s="7"/>
    </row>
    <row r="9792" spans="41:41" ht="12.75" x14ac:dyDescent="0.2">
      <c r="AO9792" s="7"/>
    </row>
    <row r="9793" spans="41:41" ht="12.75" x14ac:dyDescent="0.2">
      <c r="AO9793" s="7"/>
    </row>
    <row r="9794" spans="41:41" ht="12.75" x14ac:dyDescent="0.2">
      <c r="AO9794" s="7"/>
    </row>
    <row r="9795" spans="41:41" ht="12.75" x14ac:dyDescent="0.2">
      <c r="AO9795" s="7"/>
    </row>
    <row r="9796" spans="41:41" ht="12.75" x14ac:dyDescent="0.2">
      <c r="AO9796" s="7"/>
    </row>
    <row r="9797" spans="41:41" ht="12.75" x14ac:dyDescent="0.2">
      <c r="AO9797" s="7"/>
    </row>
    <row r="9798" spans="41:41" ht="12.75" x14ac:dyDescent="0.2">
      <c r="AO9798" s="7"/>
    </row>
    <row r="9799" spans="41:41" ht="12.75" x14ac:dyDescent="0.2">
      <c r="AO9799" s="7"/>
    </row>
    <row r="9800" spans="41:41" ht="12.75" x14ac:dyDescent="0.2">
      <c r="AO9800" s="7"/>
    </row>
    <row r="9801" spans="41:41" ht="12.75" x14ac:dyDescent="0.2">
      <c r="AO9801" s="7"/>
    </row>
    <row r="9802" spans="41:41" ht="12.75" x14ac:dyDescent="0.2">
      <c r="AO9802" s="7"/>
    </row>
    <row r="9803" spans="41:41" ht="12.75" x14ac:dyDescent="0.2">
      <c r="AO9803" s="7"/>
    </row>
    <row r="9804" spans="41:41" ht="12.75" x14ac:dyDescent="0.2">
      <c r="AO9804" s="7"/>
    </row>
    <row r="9805" spans="41:41" ht="12.75" x14ac:dyDescent="0.2">
      <c r="AO9805" s="7"/>
    </row>
    <row r="9806" spans="41:41" ht="12.75" x14ac:dyDescent="0.2">
      <c r="AO9806" s="7"/>
    </row>
    <row r="9807" spans="41:41" ht="12.75" x14ac:dyDescent="0.2">
      <c r="AO9807" s="7"/>
    </row>
    <row r="9808" spans="41:41" ht="12.75" x14ac:dyDescent="0.2">
      <c r="AO9808" s="7"/>
    </row>
    <row r="9809" spans="41:41" ht="12.75" x14ac:dyDescent="0.2">
      <c r="AO9809" s="7"/>
    </row>
    <row r="9810" spans="41:41" ht="12.75" x14ac:dyDescent="0.2">
      <c r="AO9810" s="7"/>
    </row>
    <row r="9811" spans="41:41" ht="12.75" x14ac:dyDescent="0.2">
      <c r="AO9811" s="7"/>
    </row>
    <row r="9812" spans="41:41" ht="12.75" x14ac:dyDescent="0.2">
      <c r="AO9812" s="7"/>
    </row>
    <row r="9813" spans="41:41" ht="12.75" x14ac:dyDescent="0.2">
      <c r="AO9813" s="7"/>
    </row>
    <row r="9814" spans="41:41" ht="12.75" x14ac:dyDescent="0.2">
      <c r="AO9814" s="7"/>
    </row>
    <row r="9815" spans="41:41" ht="12.75" x14ac:dyDescent="0.2">
      <c r="AO9815" s="7"/>
    </row>
    <row r="9816" spans="41:41" ht="12.75" x14ac:dyDescent="0.2">
      <c r="AO9816" s="7"/>
    </row>
    <row r="9817" spans="41:41" ht="12.75" x14ac:dyDescent="0.2">
      <c r="AO9817" s="7"/>
    </row>
    <row r="9818" spans="41:41" ht="12.75" x14ac:dyDescent="0.2">
      <c r="AO9818" s="7"/>
    </row>
    <row r="9819" spans="41:41" ht="12.75" x14ac:dyDescent="0.2">
      <c r="AO9819" s="7"/>
    </row>
    <row r="9820" spans="41:41" ht="12.75" x14ac:dyDescent="0.2">
      <c r="AO9820" s="7"/>
    </row>
    <row r="9821" spans="41:41" ht="12.75" x14ac:dyDescent="0.2">
      <c r="AO9821" s="7"/>
    </row>
    <row r="9822" spans="41:41" ht="12.75" x14ac:dyDescent="0.2">
      <c r="AO9822" s="7"/>
    </row>
    <row r="9823" spans="41:41" ht="12.75" x14ac:dyDescent="0.2">
      <c r="AO9823" s="7"/>
    </row>
    <row r="9824" spans="41:41" ht="12.75" x14ac:dyDescent="0.2">
      <c r="AO9824" s="7"/>
    </row>
    <row r="9825" spans="41:41" ht="12.75" x14ac:dyDescent="0.2">
      <c r="AO9825" s="7"/>
    </row>
    <row r="9826" spans="41:41" ht="12.75" x14ac:dyDescent="0.2">
      <c r="AO9826" s="7"/>
    </row>
    <row r="9827" spans="41:41" ht="12.75" x14ac:dyDescent="0.2">
      <c r="AO9827" s="7"/>
    </row>
    <row r="9828" spans="41:41" ht="12.75" x14ac:dyDescent="0.2">
      <c r="AO9828" s="7"/>
    </row>
    <row r="9829" spans="41:41" ht="12.75" x14ac:dyDescent="0.2">
      <c r="AO9829" s="7"/>
    </row>
    <row r="9830" spans="41:41" ht="12.75" x14ac:dyDescent="0.2">
      <c r="AO9830" s="7"/>
    </row>
    <row r="9831" spans="41:41" ht="12.75" x14ac:dyDescent="0.2">
      <c r="AO9831" s="7"/>
    </row>
    <row r="9832" spans="41:41" ht="12.75" x14ac:dyDescent="0.2">
      <c r="AO9832" s="7"/>
    </row>
    <row r="9833" spans="41:41" ht="12.75" x14ac:dyDescent="0.2">
      <c r="AO9833" s="7"/>
    </row>
    <row r="9834" spans="41:41" ht="12.75" x14ac:dyDescent="0.2">
      <c r="AO9834" s="7"/>
    </row>
    <row r="9835" spans="41:41" ht="12.75" x14ac:dyDescent="0.2">
      <c r="AO9835" s="7"/>
    </row>
    <row r="9836" spans="41:41" ht="12.75" x14ac:dyDescent="0.2">
      <c r="AO9836" s="7"/>
    </row>
    <row r="9837" spans="41:41" ht="12.75" x14ac:dyDescent="0.2">
      <c r="AO9837" s="7"/>
    </row>
    <row r="9838" spans="41:41" ht="12.75" x14ac:dyDescent="0.2">
      <c r="AO9838" s="7"/>
    </row>
    <row r="9839" spans="41:41" ht="12.75" x14ac:dyDescent="0.2">
      <c r="AO9839" s="7"/>
    </row>
    <row r="9840" spans="41:41" ht="12.75" x14ac:dyDescent="0.2">
      <c r="AO9840" s="7"/>
    </row>
    <row r="9841" spans="41:41" ht="12.75" x14ac:dyDescent="0.2">
      <c r="AO9841" s="7"/>
    </row>
    <row r="9842" spans="41:41" ht="12.75" x14ac:dyDescent="0.2">
      <c r="AO9842" s="7"/>
    </row>
    <row r="9843" spans="41:41" ht="12.75" x14ac:dyDescent="0.2">
      <c r="AO9843" s="7"/>
    </row>
    <row r="9844" spans="41:41" ht="12.75" x14ac:dyDescent="0.2">
      <c r="AO9844" s="7"/>
    </row>
    <row r="9845" spans="41:41" ht="12.75" x14ac:dyDescent="0.2">
      <c r="AO9845" s="7"/>
    </row>
    <row r="9846" spans="41:41" ht="12.75" x14ac:dyDescent="0.2">
      <c r="AO9846" s="7"/>
    </row>
    <row r="9847" spans="41:41" ht="12.75" x14ac:dyDescent="0.2">
      <c r="AO9847" s="7"/>
    </row>
    <row r="9848" spans="41:41" ht="12.75" x14ac:dyDescent="0.2">
      <c r="AO9848" s="7"/>
    </row>
    <row r="9849" spans="41:41" ht="12.75" x14ac:dyDescent="0.2">
      <c r="AO9849" s="7"/>
    </row>
    <row r="9850" spans="41:41" ht="12.75" x14ac:dyDescent="0.2">
      <c r="AO9850" s="7"/>
    </row>
    <row r="9851" spans="41:41" ht="12.75" x14ac:dyDescent="0.2">
      <c r="AO9851" s="7"/>
    </row>
    <row r="9852" spans="41:41" ht="12.75" x14ac:dyDescent="0.2">
      <c r="AO9852" s="7"/>
    </row>
    <row r="9853" spans="41:41" ht="12.75" x14ac:dyDescent="0.2">
      <c r="AO9853" s="7"/>
    </row>
    <row r="9854" spans="41:41" ht="12.75" x14ac:dyDescent="0.2">
      <c r="AO9854" s="7"/>
    </row>
    <row r="9855" spans="41:41" ht="12.75" x14ac:dyDescent="0.2">
      <c r="AO9855" s="7"/>
    </row>
    <row r="9856" spans="41:41" ht="12.75" x14ac:dyDescent="0.2">
      <c r="AO9856" s="7"/>
    </row>
    <row r="9857" spans="41:41" ht="12.75" x14ac:dyDescent="0.2">
      <c r="AO9857" s="7"/>
    </row>
    <row r="9858" spans="41:41" ht="12.75" x14ac:dyDescent="0.2">
      <c r="AO9858" s="7"/>
    </row>
    <row r="9859" spans="41:41" ht="12.75" x14ac:dyDescent="0.2">
      <c r="AO9859" s="7"/>
    </row>
    <row r="9860" spans="41:41" ht="12.75" x14ac:dyDescent="0.2">
      <c r="AO9860" s="7"/>
    </row>
    <row r="9861" spans="41:41" ht="12.75" x14ac:dyDescent="0.2">
      <c r="AO9861" s="7"/>
    </row>
    <row r="9862" spans="41:41" ht="12.75" x14ac:dyDescent="0.2">
      <c r="AO9862" s="7"/>
    </row>
    <row r="9863" spans="41:41" ht="12.75" x14ac:dyDescent="0.2">
      <c r="AO9863" s="7"/>
    </row>
    <row r="9864" spans="41:41" ht="12.75" x14ac:dyDescent="0.2">
      <c r="AO9864" s="7"/>
    </row>
    <row r="9865" spans="41:41" ht="12.75" x14ac:dyDescent="0.2">
      <c r="AO9865" s="7"/>
    </row>
    <row r="9866" spans="41:41" ht="12.75" x14ac:dyDescent="0.2">
      <c r="AO9866" s="7"/>
    </row>
    <row r="9867" spans="41:41" ht="12.75" x14ac:dyDescent="0.2">
      <c r="AO9867" s="7"/>
    </row>
    <row r="9868" spans="41:41" ht="12.75" x14ac:dyDescent="0.2">
      <c r="AO9868" s="7"/>
    </row>
    <row r="9869" spans="41:41" ht="12.75" x14ac:dyDescent="0.2">
      <c r="AO9869" s="7"/>
    </row>
    <row r="9870" spans="41:41" ht="12.75" x14ac:dyDescent="0.2">
      <c r="AO9870" s="7"/>
    </row>
    <row r="9871" spans="41:41" ht="12.75" x14ac:dyDescent="0.2">
      <c r="AO9871" s="7"/>
    </row>
    <row r="9872" spans="41:41" ht="12.75" x14ac:dyDescent="0.2">
      <c r="AO9872" s="7"/>
    </row>
    <row r="9873" spans="41:41" ht="12.75" x14ac:dyDescent="0.2">
      <c r="AO9873" s="7"/>
    </row>
    <row r="9874" spans="41:41" ht="12.75" x14ac:dyDescent="0.2">
      <c r="AO9874" s="7"/>
    </row>
    <row r="9875" spans="41:41" ht="12.75" x14ac:dyDescent="0.2">
      <c r="AO9875" s="7"/>
    </row>
    <row r="9876" spans="41:41" ht="12.75" x14ac:dyDescent="0.2">
      <c r="AO9876" s="7"/>
    </row>
    <row r="9877" spans="41:41" ht="12.75" x14ac:dyDescent="0.2">
      <c r="AO9877" s="7"/>
    </row>
    <row r="9878" spans="41:41" ht="12.75" x14ac:dyDescent="0.2">
      <c r="AO9878" s="7"/>
    </row>
    <row r="9879" spans="41:41" ht="12.75" x14ac:dyDescent="0.2">
      <c r="AO9879" s="7"/>
    </row>
    <row r="9880" spans="41:41" ht="12.75" x14ac:dyDescent="0.2">
      <c r="AO9880" s="7"/>
    </row>
    <row r="9881" spans="41:41" ht="12.75" x14ac:dyDescent="0.2">
      <c r="AO9881" s="7"/>
    </row>
    <row r="9882" spans="41:41" ht="12.75" x14ac:dyDescent="0.2">
      <c r="AO9882" s="7"/>
    </row>
    <row r="9883" spans="41:41" ht="12.75" x14ac:dyDescent="0.2">
      <c r="AO9883" s="7"/>
    </row>
    <row r="9884" spans="41:41" ht="12.75" x14ac:dyDescent="0.2">
      <c r="AO9884" s="7"/>
    </row>
    <row r="9885" spans="41:41" ht="12.75" x14ac:dyDescent="0.2">
      <c r="AO9885" s="7"/>
    </row>
    <row r="9886" spans="41:41" ht="12.75" x14ac:dyDescent="0.2">
      <c r="AO9886" s="7"/>
    </row>
    <row r="9887" spans="41:41" ht="12.75" x14ac:dyDescent="0.2">
      <c r="AO9887" s="7"/>
    </row>
    <row r="9888" spans="41:41" ht="12.75" x14ac:dyDescent="0.2">
      <c r="AO9888" s="7"/>
    </row>
    <row r="9889" spans="41:41" ht="12.75" x14ac:dyDescent="0.2">
      <c r="AO9889" s="7"/>
    </row>
    <row r="9890" spans="41:41" ht="12.75" x14ac:dyDescent="0.2">
      <c r="AO9890" s="7"/>
    </row>
    <row r="9891" spans="41:41" ht="12.75" x14ac:dyDescent="0.2">
      <c r="AO9891" s="7"/>
    </row>
    <row r="9892" spans="41:41" ht="12.75" x14ac:dyDescent="0.2">
      <c r="AO9892" s="7"/>
    </row>
    <row r="9893" spans="41:41" ht="12.75" x14ac:dyDescent="0.2">
      <c r="AO9893" s="7"/>
    </row>
    <row r="9894" spans="41:41" ht="12.75" x14ac:dyDescent="0.2">
      <c r="AO9894" s="7"/>
    </row>
    <row r="9895" spans="41:41" ht="12.75" x14ac:dyDescent="0.2">
      <c r="AO9895" s="7"/>
    </row>
    <row r="9896" spans="41:41" ht="12.75" x14ac:dyDescent="0.2">
      <c r="AO9896" s="7"/>
    </row>
    <row r="9897" spans="41:41" ht="12.75" x14ac:dyDescent="0.2">
      <c r="AO9897" s="7"/>
    </row>
    <row r="9898" spans="41:41" ht="12.75" x14ac:dyDescent="0.2">
      <c r="AO9898" s="7"/>
    </row>
    <row r="9899" spans="41:41" ht="12.75" x14ac:dyDescent="0.2">
      <c r="AO9899" s="7"/>
    </row>
    <row r="9900" spans="41:41" ht="12.75" x14ac:dyDescent="0.2">
      <c r="AO9900" s="7"/>
    </row>
    <row r="9901" spans="41:41" ht="12.75" x14ac:dyDescent="0.2">
      <c r="AO9901" s="7"/>
    </row>
    <row r="9902" spans="41:41" ht="12.75" x14ac:dyDescent="0.2">
      <c r="AO9902" s="7"/>
    </row>
    <row r="9903" spans="41:41" ht="12.75" x14ac:dyDescent="0.2">
      <c r="AO9903" s="7"/>
    </row>
    <row r="9904" spans="41:41" ht="12.75" x14ac:dyDescent="0.2">
      <c r="AO9904" s="7"/>
    </row>
    <row r="9905" spans="41:41" ht="12.75" x14ac:dyDescent="0.2">
      <c r="AO9905" s="7"/>
    </row>
    <row r="9906" spans="41:41" ht="12.75" x14ac:dyDescent="0.2">
      <c r="AO9906" s="7"/>
    </row>
    <row r="9907" spans="41:41" ht="12.75" x14ac:dyDescent="0.2">
      <c r="AO9907" s="7"/>
    </row>
    <row r="9908" spans="41:41" ht="12.75" x14ac:dyDescent="0.2">
      <c r="AO9908" s="7"/>
    </row>
    <row r="9909" spans="41:41" ht="12.75" x14ac:dyDescent="0.2">
      <c r="AO9909" s="7"/>
    </row>
    <row r="9910" spans="41:41" ht="12.75" x14ac:dyDescent="0.2">
      <c r="AO9910" s="7"/>
    </row>
    <row r="9911" spans="41:41" ht="12.75" x14ac:dyDescent="0.2">
      <c r="AO9911" s="7"/>
    </row>
    <row r="9912" spans="41:41" ht="12.75" x14ac:dyDescent="0.2">
      <c r="AO9912" s="7"/>
    </row>
    <row r="9913" spans="41:41" ht="12.75" x14ac:dyDescent="0.2">
      <c r="AO9913" s="7"/>
    </row>
    <row r="9914" spans="41:41" ht="12.75" x14ac:dyDescent="0.2">
      <c r="AO9914" s="7"/>
    </row>
    <row r="9915" spans="41:41" ht="12.75" x14ac:dyDescent="0.2">
      <c r="AO9915" s="7"/>
    </row>
    <row r="9916" spans="41:41" ht="12.75" x14ac:dyDescent="0.2">
      <c r="AO9916" s="7"/>
    </row>
    <row r="9917" spans="41:41" ht="12.75" x14ac:dyDescent="0.2">
      <c r="AO9917" s="7"/>
    </row>
    <row r="9918" spans="41:41" ht="12.75" x14ac:dyDescent="0.2">
      <c r="AO9918" s="7"/>
    </row>
    <row r="9919" spans="41:41" ht="12.75" x14ac:dyDescent="0.2">
      <c r="AO9919" s="7"/>
    </row>
    <row r="9920" spans="41:41" ht="12.75" x14ac:dyDescent="0.2">
      <c r="AO9920" s="7"/>
    </row>
    <row r="9921" spans="41:41" ht="12.75" x14ac:dyDescent="0.2">
      <c r="AO9921" s="7"/>
    </row>
    <row r="9922" spans="41:41" ht="12.75" x14ac:dyDescent="0.2">
      <c r="AO9922" s="7"/>
    </row>
    <row r="9923" spans="41:41" ht="12.75" x14ac:dyDescent="0.2">
      <c r="AO9923" s="7"/>
    </row>
    <row r="9924" spans="41:41" ht="12.75" x14ac:dyDescent="0.2">
      <c r="AO9924" s="7"/>
    </row>
    <row r="9925" spans="41:41" ht="12.75" x14ac:dyDescent="0.2">
      <c r="AO9925" s="7"/>
    </row>
    <row r="9926" spans="41:41" ht="12.75" x14ac:dyDescent="0.2">
      <c r="AO9926" s="7"/>
    </row>
    <row r="9927" spans="41:41" ht="12.75" x14ac:dyDescent="0.2">
      <c r="AO9927" s="7"/>
    </row>
    <row r="9928" spans="41:41" ht="12.75" x14ac:dyDescent="0.2">
      <c r="AO9928" s="7"/>
    </row>
    <row r="9929" spans="41:41" ht="12.75" x14ac:dyDescent="0.2">
      <c r="AO9929" s="7"/>
    </row>
    <row r="9930" spans="41:41" ht="12.75" x14ac:dyDescent="0.2">
      <c r="AO9930" s="7"/>
    </row>
    <row r="9931" spans="41:41" ht="12.75" x14ac:dyDescent="0.2">
      <c r="AO9931" s="7"/>
    </row>
    <row r="9932" spans="41:41" ht="12.75" x14ac:dyDescent="0.2">
      <c r="AO9932" s="7"/>
    </row>
    <row r="9933" spans="41:41" ht="12.75" x14ac:dyDescent="0.2">
      <c r="AO9933" s="7"/>
    </row>
    <row r="9934" spans="41:41" ht="12.75" x14ac:dyDescent="0.2">
      <c r="AO9934" s="7"/>
    </row>
    <row r="9935" spans="41:41" ht="12.75" x14ac:dyDescent="0.2">
      <c r="AO9935" s="7"/>
    </row>
    <row r="9936" spans="41:41" ht="12.75" x14ac:dyDescent="0.2">
      <c r="AO9936" s="7"/>
    </row>
    <row r="9937" spans="41:41" ht="12.75" x14ac:dyDescent="0.2">
      <c r="AO9937" s="7"/>
    </row>
    <row r="9938" spans="41:41" ht="12.75" x14ac:dyDescent="0.2">
      <c r="AO9938" s="7"/>
    </row>
    <row r="9939" spans="41:41" ht="12.75" x14ac:dyDescent="0.2">
      <c r="AO9939" s="7"/>
    </row>
    <row r="9940" spans="41:41" ht="12.75" x14ac:dyDescent="0.2">
      <c r="AO9940" s="7"/>
    </row>
    <row r="9941" spans="41:41" ht="12.75" x14ac:dyDescent="0.2">
      <c r="AO9941" s="7"/>
    </row>
    <row r="9942" spans="41:41" ht="12.75" x14ac:dyDescent="0.2">
      <c r="AO9942" s="7"/>
    </row>
    <row r="9943" spans="41:41" ht="12.75" x14ac:dyDescent="0.2">
      <c r="AO9943" s="7"/>
    </row>
    <row r="9944" spans="41:41" ht="12.75" x14ac:dyDescent="0.2">
      <c r="AO9944" s="7"/>
    </row>
    <row r="9945" spans="41:41" ht="12.75" x14ac:dyDescent="0.2">
      <c r="AO9945" s="7"/>
    </row>
    <row r="9946" spans="41:41" ht="12.75" x14ac:dyDescent="0.2">
      <c r="AO9946" s="7"/>
    </row>
    <row r="9947" spans="41:41" ht="12.75" x14ac:dyDescent="0.2">
      <c r="AO9947" s="7"/>
    </row>
    <row r="9948" spans="41:41" ht="12.75" x14ac:dyDescent="0.2">
      <c r="AO9948" s="7"/>
    </row>
    <row r="9949" spans="41:41" ht="12.75" x14ac:dyDescent="0.2">
      <c r="AO9949" s="7"/>
    </row>
    <row r="9950" spans="41:41" ht="12.75" x14ac:dyDescent="0.2">
      <c r="AO9950" s="7"/>
    </row>
    <row r="9951" spans="41:41" ht="12.75" x14ac:dyDescent="0.2">
      <c r="AO9951" s="7"/>
    </row>
    <row r="9952" spans="41:41" ht="12.75" x14ac:dyDescent="0.2">
      <c r="AO9952" s="7"/>
    </row>
    <row r="9953" spans="41:41" ht="12.75" x14ac:dyDescent="0.2">
      <c r="AO9953" s="7"/>
    </row>
    <row r="9954" spans="41:41" ht="12.75" x14ac:dyDescent="0.2">
      <c r="AO9954" s="7"/>
    </row>
    <row r="9955" spans="41:41" ht="12.75" x14ac:dyDescent="0.2">
      <c r="AO9955" s="7"/>
    </row>
    <row r="9956" spans="41:41" ht="12.75" x14ac:dyDescent="0.2">
      <c r="AO9956" s="7"/>
    </row>
    <row r="9957" spans="41:41" ht="12.75" x14ac:dyDescent="0.2">
      <c r="AO9957" s="7"/>
    </row>
    <row r="9958" spans="41:41" ht="12.75" x14ac:dyDescent="0.2">
      <c r="AO9958" s="7"/>
    </row>
    <row r="9959" spans="41:41" ht="12.75" x14ac:dyDescent="0.2">
      <c r="AO9959" s="7"/>
    </row>
    <row r="9960" spans="41:41" ht="12.75" x14ac:dyDescent="0.2">
      <c r="AO9960" s="7"/>
    </row>
    <row r="9961" spans="41:41" ht="12.75" x14ac:dyDescent="0.2">
      <c r="AO9961" s="7"/>
    </row>
    <row r="9962" spans="41:41" ht="12.75" x14ac:dyDescent="0.2">
      <c r="AO9962" s="7"/>
    </row>
    <row r="9963" spans="41:41" ht="12.75" x14ac:dyDescent="0.2">
      <c r="AO9963" s="7"/>
    </row>
    <row r="9964" spans="41:41" ht="12.75" x14ac:dyDescent="0.2">
      <c r="AO9964" s="7"/>
    </row>
    <row r="9965" spans="41:41" ht="12.75" x14ac:dyDescent="0.2">
      <c r="AO9965" s="7"/>
    </row>
    <row r="9966" spans="41:41" ht="12.75" x14ac:dyDescent="0.2">
      <c r="AO9966" s="7"/>
    </row>
    <row r="9967" spans="41:41" ht="12.75" x14ac:dyDescent="0.2">
      <c r="AO9967" s="7"/>
    </row>
    <row r="9968" spans="41:41" ht="12.75" x14ac:dyDescent="0.2">
      <c r="AO9968" s="7"/>
    </row>
    <row r="9969" spans="41:41" ht="12.75" x14ac:dyDescent="0.2">
      <c r="AO9969" s="7"/>
    </row>
    <row r="9970" spans="41:41" ht="12.75" x14ac:dyDescent="0.2">
      <c r="AO9970" s="7"/>
    </row>
    <row r="9971" spans="41:41" ht="12.75" x14ac:dyDescent="0.2">
      <c r="AO9971" s="7"/>
    </row>
    <row r="9972" spans="41:41" ht="12.75" x14ac:dyDescent="0.2">
      <c r="AO9972" s="7"/>
    </row>
    <row r="9973" spans="41:41" ht="12.75" x14ac:dyDescent="0.2">
      <c r="AO9973" s="7"/>
    </row>
    <row r="9974" spans="41:41" ht="12.75" x14ac:dyDescent="0.2">
      <c r="AO9974" s="7"/>
    </row>
    <row r="9975" spans="41:41" ht="12.75" x14ac:dyDescent="0.2">
      <c r="AO9975" s="7"/>
    </row>
    <row r="9976" spans="41:41" ht="12.75" x14ac:dyDescent="0.2">
      <c r="AO9976" s="7"/>
    </row>
    <row r="9977" spans="41:41" ht="12.75" x14ac:dyDescent="0.2">
      <c r="AO9977" s="7"/>
    </row>
    <row r="9978" spans="41:41" ht="12.75" x14ac:dyDescent="0.2">
      <c r="AO9978" s="7"/>
    </row>
    <row r="9979" spans="41:41" ht="12.75" x14ac:dyDescent="0.2">
      <c r="AO9979" s="7"/>
    </row>
    <row r="9980" spans="41:41" ht="12.75" x14ac:dyDescent="0.2">
      <c r="AO9980" s="7"/>
    </row>
    <row r="9981" spans="41:41" ht="12.75" x14ac:dyDescent="0.2">
      <c r="AO9981" s="7"/>
    </row>
    <row r="9982" spans="41:41" ht="12.75" x14ac:dyDescent="0.2">
      <c r="AO9982" s="7"/>
    </row>
    <row r="9983" spans="41:41" ht="12.75" x14ac:dyDescent="0.2">
      <c r="AO9983" s="7"/>
    </row>
    <row r="9984" spans="41:41" ht="12.75" x14ac:dyDescent="0.2">
      <c r="AO9984" s="7"/>
    </row>
    <row r="9985" spans="41:41" ht="12.75" x14ac:dyDescent="0.2">
      <c r="AO9985" s="7"/>
    </row>
    <row r="9986" spans="41:41" ht="12.75" x14ac:dyDescent="0.2">
      <c r="AO9986" s="7"/>
    </row>
    <row r="9987" spans="41:41" ht="12.75" x14ac:dyDescent="0.2">
      <c r="AO9987" s="7"/>
    </row>
    <row r="9988" spans="41:41" ht="12.75" x14ac:dyDescent="0.2">
      <c r="AO9988" s="7"/>
    </row>
    <row r="9989" spans="41:41" ht="12.75" x14ac:dyDescent="0.2">
      <c r="AO9989" s="7"/>
    </row>
    <row r="9990" spans="41:41" ht="12.75" x14ac:dyDescent="0.2">
      <c r="AO9990" s="7"/>
    </row>
    <row r="9991" spans="41:41" ht="12.75" x14ac:dyDescent="0.2">
      <c r="AO9991" s="7"/>
    </row>
    <row r="9992" spans="41:41" ht="12.75" x14ac:dyDescent="0.2">
      <c r="AO9992" s="7"/>
    </row>
    <row r="9993" spans="41:41" ht="12.75" x14ac:dyDescent="0.2">
      <c r="AO9993" s="7"/>
    </row>
    <row r="9994" spans="41:41" ht="12.75" x14ac:dyDescent="0.2">
      <c r="AO9994" s="7"/>
    </row>
    <row r="9995" spans="41:41" ht="12.75" x14ac:dyDescent="0.2">
      <c r="AO9995" s="7"/>
    </row>
    <row r="9996" spans="41:41" ht="12.75" x14ac:dyDescent="0.2">
      <c r="AO9996" s="7"/>
    </row>
    <row r="9997" spans="41:41" ht="12.75" x14ac:dyDescent="0.2">
      <c r="AO9997" s="7"/>
    </row>
    <row r="9998" spans="41:41" ht="12.75" x14ac:dyDescent="0.2">
      <c r="AO9998" s="7"/>
    </row>
    <row r="9999" spans="41:41" ht="12.75" x14ac:dyDescent="0.2">
      <c r="AO9999" s="7"/>
    </row>
    <row r="10000" spans="41:41" ht="12.75" x14ac:dyDescent="0.2">
      <c r="AO10000" s="7"/>
    </row>
    <row r="10001" spans="41:41" ht="12.75" x14ac:dyDescent="0.2">
      <c r="AO10001" s="7"/>
    </row>
    <row r="10002" spans="41:41" ht="12.75" x14ac:dyDescent="0.2">
      <c r="AO10002" s="7"/>
    </row>
    <row r="10003" spans="41:41" ht="12.75" x14ac:dyDescent="0.2">
      <c r="AO10003" s="7"/>
    </row>
    <row r="10004" spans="41:41" ht="12.75" x14ac:dyDescent="0.2">
      <c r="AO10004" s="7"/>
    </row>
    <row r="10005" spans="41:41" ht="12.75" x14ac:dyDescent="0.2">
      <c r="AO10005" s="7"/>
    </row>
    <row r="10006" spans="41:41" ht="12.75" x14ac:dyDescent="0.2">
      <c r="AO10006" s="7"/>
    </row>
    <row r="10007" spans="41:41" ht="12.75" x14ac:dyDescent="0.2">
      <c r="AO10007" s="7"/>
    </row>
    <row r="10008" spans="41:41" ht="12.75" x14ac:dyDescent="0.2">
      <c r="AO10008" s="7"/>
    </row>
    <row r="10009" spans="41:41" ht="12.75" x14ac:dyDescent="0.2">
      <c r="AO10009" s="7"/>
    </row>
    <row r="10010" spans="41:41" ht="12.75" x14ac:dyDescent="0.2">
      <c r="AO10010" s="7"/>
    </row>
    <row r="10011" spans="41:41" ht="12.75" x14ac:dyDescent="0.2">
      <c r="AO10011" s="7"/>
    </row>
    <row r="10012" spans="41:41" ht="12.75" x14ac:dyDescent="0.2">
      <c r="AO10012" s="7"/>
    </row>
    <row r="10013" spans="41:41" ht="12.75" x14ac:dyDescent="0.2">
      <c r="AO10013" s="7"/>
    </row>
    <row r="10014" spans="41:41" ht="12.75" x14ac:dyDescent="0.2">
      <c r="AO10014" s="7"/>
    </row>
    <row r="10015" spans="41:41" ht="12.75" x14ac:dyDescent="0.2">
      <c r="AO10015" s="7"/>
    </row>
    <row r="10016" spans="41:41" ht="12.75" x14ac:dyDescent="0.2">
      <c r="AO10016" s="7"/>
    </row>
    <row r="10017" spans="41:41" ht="12.75" x14ac:dyDescent="0.2">
      <c r="AO10017" s="7"/>
    </row>
    <row r="10018" spans="41:41" ht="12.75" x14ac:dyDescent="0.2">
      <c r="AO10018" s="7"/>
    </row>
    <row r="10019" spans="41:41" ht="12.75" x14ac:dyDescent="0.2">
      <c r="AO10019" s="7"/>
    </row>
    <row r="10020" spans="41:41" ht="12.75" x14ac:dyDescent="0.2">
      <c r="AO10020" s="7"/>
    </row>
    <row r="10021" spans="41:41" ht="12.75" x14ac:dyDescent="0.2">
      <c r="AO10021" s="7"/>
    </row>
    <row r="10022" spans="41:41" ht="12.75" x14ac:dyDescent="0.2">
      <c r="AO10022" s="7"/>
    </row>
    <row r="10023" spans="41:41" ht="12.75" x14ac:dyDescent="0.2">
      <c r="AO10023" s="7"/>
    </row>
    <row r="10024" spans="41:41" ht="12.75" x14ac:dyDescent="0.2">
      <c r="AO10024" s="7"/>
    </row>
    <row r="10025" spans="41:41" ht="12.75" x14ac:dyDescent="0.2">
      <c r="AO10025" s="7"/>
    </row>
    <row r="10026" spans="41:41" ht="12.75" x14ac:dyDescent="0.2">
      <c r="AO10026" s="7"/>
    </row>
    <row r="10027" spans="41:41" ht="12.75" x14ac:dyDescent="0.2">
      <c r="AO10027" s="7"/>
    </row>
    <row r="10028" spans="41:41" ht="12.75" x14ac:dyDescent="0.2">
      <c r="AO10028" s="7"/>
    </row>
    <row r="10029" spans="41:41" ht="12.75" x14ac:dyDescent="0.2">
      <c r="AO10029" s="7"/>
    </row>
    <row r="10030" spans="41:41" ht="12.75" x14ac:dyDescent="0.2">
      <c r="AO10030" s="7"/>
    </row>
    <row r="10031" spans="41:41" ht="12.75" x14ac:dyDescent="0.2">
      <c r="AO10031" s="7"/>
    </row>
    <row r="10032" spans="41:41" ht="12.75" x14ac:dyDescent="0.2">
      <c r="AO10032" s="7"/>
    </row>
    <row r="10033" spans="41:41" ht="12.75" x14ac:dyDescent="0.2">
      <c r="AO10033" s="7"/>
    </row>
    <row r="10034" spans="41:41" ht="12.75" x14ac:dyDescent="0.2">
      <c r="AO10034" s="7"/>
    </row>
    <row r="10035" spans="41:41" ht="12.75" x14ac:dyDescent="0.2">
      <c r="AO10035" s="7"/>
    </row>
    <row r="10036" spans="41:41" ht="12.75" x14ac:dyDescent="0.2">
      <c r="AO10036" s="7"/>
    </row>
    <row r="10037" spans="41:41" ht="12.75" x14ac:dyDescent="0.2">
      <c r="AO10037" s="7"/>
    </row>
    <row r="10038" spans="41:41" ht="12.75" x14ac:dyDescent="0.2">
      <c r="AO10038" s="7"/>
    </row>
    <row r="10039" spans="41:41" ht="12.75" x14ac:dyDescent="0.2">
      <c r="AO10039" s="7"/>
    </row>
    <row r="10040" spans="41:41" ht="12.75" x14ac:dyDescent="0.2">
      <c r="AO10040" s="7"/>
    </row>
    <row r="10041" spans="41:41" ht="12.75" x14ac:dyDescent="0.2">
      <c r="AO10041" s="7"/>
    </row>
    <row r="10042" spans="41:41" ht="12.75" x14ac:dyDescent="0.2">
      <c r="AO10042" s="7"/>
    </row>
    <row r="10043" spans="41:41" ht="12.75" x14ac:dyDescent="0.2">
      <c r="AO10043" s="7"/>
    </row>
    <row r="10044" spans="41:41" ht="12.75" x14ac:dyDescent="0.2">
      <c r="AO10044" s="7"/>
    </row>
    <row r="10045" spans="41:41" ht="12.75" x14ac:dyDescent="0.2">
      <c r="AO10045" s="7"/>
    </row>
    <row r="10046" spans="41:41" ht="12.75" x14ac:dyDescent="0.2">
      <c r="AO10046" s="7"/>
    </row>
    <row r="10047" spans="41:41" ht="12.75" x14ac:dyDescent="0.2">
      <c r="AO10047" s="7"/>
    </row>
    <row r="10048" spans="41:41" ht="12.75" x14ac:dyDescent="0.2">
      <c r="AO10048" s="7"/>
    </row>
    <row r="10049" spans="41:41" ht="12.75" x14ac:dyDescent="0.2">
      <c r="AO10049" s="7"/>
    </row>
    <row r="10050" spans="41:41" ht="12.75" x14ac:dyDescent="0.2">
      <c r="AO10050" s="7"/>
    </row>
    <row r="10051" spans="41:41" ht="12.75" x14ac:dyDescent="0.2">
      <c r="AO10051" s="7"/>
    </row>
    <row r="10052" spans="41:41" ht="12.75" x14ac:dyDescent="0.2">
      <c r="AO10052" s="7"/>
    </row>
    <row r="10053" spans="41:41" ht="12.75" x14ac:dyDescent="0.2">
      <c r="AO10053" s="7"/>
    </row>
    <row r="10054" spans="41:41" ht="12.75" x14ac:dyDescent="0.2">
      <c r="AO10054" s="7"/>
    </row>
    <row r="10055" spans="41:41" ht="12.75" x14ac:dyDescent="0.2">
      <c r="AO10055" s="7"/>
    </row>
    <row r="10056" spans="41:41" ht="12.75" x14ac:dyDescent="0.2">
      <c r="AO10056" s="7"/>
    </row>
    <row r="10057" spans="41:41" ht="12.75" x14ac:dyDescent="0.2">
      <c r="AO10057" s="7"/>
    </row>
    <row r="10058" spans="41:41" ht="12.75" x14ac:dyDescent="0.2">
      <c r="AO10058" s="7"/>
    </row>
    <row r="10059" spans="41:41" ht="12.75" x14ac:dyDescent="0.2">
      <c r="AO10059" s="7"/>
    </row>
    <row r="10060" spans="41:41" ht="12.75" x14ac:dyDescent="0.2">
      <c r="AO10060" s="7"/>
    </row>
    <row r="10061" spans="41:41" ht="12.75" x14ac:dyDescent="0.2">
      <c r="AO10061" s="7"/>
    </row>
    <row r="10062" spans="41:41" ht="12.75" x14ac:dyDescent="0.2">
      <c r="AO10062" s="7"/>
    </row>
    <row r="10063" spans="41:41" ht="12.75" x14ac:dyDescent="0.2">
      <c r="AO10063" s="7"/>
    </row>
    <row r="10064" spans="41:41" ht="12.75" x14ac:dyDescent="0.2">
      <c r="AO10064" s="7"/>
    </row>
    <row r="10065" spans="41:41" ht="12.75" x14ac:dyDescent="0.2">
      <c r="AO10065" s="7"/>
    </row>
    <row r="10066" spans="41:41" ht="12.75" x14ac:dyDescent="0.2">
      <c r="AO10066" s="7"/>
    </row>
    <row r="10067" spans="41:41" ht="12.75" x14ac:dyDescent="0.2">
      <c r="AO10067" s="7"/>
    </row>
    <row r="10068" spans="41:41" ht="12.75" x14ac:dyDescent="0.2">
      <c r="AO10068" s="7"/>
    </row>
    <row r="10069" spans="41:41" ht="12.75" x14ac:dyDescent="0.2">
      <c r="AO10069" s="7"/>
    </row>
    <row r="10070" spans="41:41" ht="12.75" x14ac:dyDescent="0.2">
      <c r="AO10070" s="7"/>
    </row>
    <row r="10071" spans="41:41" ht="12.75" x14ac:dyDescent="0.2">
      <c r="AO10071" s="7"/>
    </row>
    <row r="10072" spans="41:41" ht="12.75" x14ac:dyDescent="0.2">
      <c r="AO10072" s="7"/>
    </row>
    <row r="10073" spans="41:41" ht="12.75" x14ac:dyDescent="0.2">
      <c r="AO10073" s="7"/>
    </row>
    <row r="10074" spans="41:41" ht="12.75" x14ac:dyDescent="0.2">
      <c r="AO10074" s="7"/>
    </row>
    <row r="10075" spans="41:41" ht="12.75" x14ac:dyDescent="0.2">
      <c r="AO10075" s="7"/>
    </row>
    <row r="10076" spans="41:41" ht="12.75" x14ac:dyDescent="0.2">
      <c r="AO10076" s="7"/>
    </row>
    <row r="10077" spans="41:41" ht="12.75" x14ac:dyDescent="0.2">
      <c r="AO10077" s="7"/>
    </row>
    <row r="10078" spans="41:41" ht="12.75" x14ac:dyDescent="0.2">
      <c r="AO10078" s="7"/>
    </row>
    <row r="10079" spans="41:41" ht="12.75" x14ac:dyDescent="0.2">
      <c r="AO10079" s="7"/>
    </row>
    <row r="10080" spans="41:41" ht="12.75" x14ac:dyDescent="0.2">
      <c r="AO10080" s="7"/>
    </row>
    <row r="10081" spans="41:41" ht="12.75" x14ac:dyDescent="0.2">
      <c r="AO10081" s="7"/>
    </row>
    <row r="10082" spans="41:41" ht="12.75" x14ac:dyDescent="0.2">
      <c r="AO10082" s="7"/>
    </row>
    <row r="10083" spans="41:41" ht="12.75" x14ac:dyDescent="0.2">
      <c r="AO10083" s="7"/>
    </row>
    <row r="10084" spans="41:41" ht="12.75" x14ac:dyDescent="0.2">
      <c r="AO10084" s="7"/>
    </row>
    <row r="10085" spans="41:41" ht="12.75" x14ac:dyDescent="0.2">
      <c r="AO10085" s="7"/>
    </row>
    <row r="10086" spans="41:41" ht="12.75" x14ac:dyDescent="0.2">
      <c r="AO10086" s="7"/>
    </row>
    <row r="10087" spans="41:41" ht="12.75" x14ac:dyDescent="0.2">
      <c r="AO10087" s="7"/>
    </row>
    <row r="10088" spans="41:41" ht="12.75" x14ac:dyDescent="0.2">
      <c r="AO10088" s="7"/>
    </row>
    <row r="10089" spans="41:41" ht="12.75" x14ac:dyDescent="0.2">
      <c r="AO10089" s="7"/>
    </row>
    <row r="10090" spans="41:41" ht="12.75" x14ac:dyDescent="0.2">
      <c r="AO10090" s="7"/>
    </row>
    <row r="10091" spans="41:41" ht="12.75" x14ac:dyDescent="0.2">
      <c r="AO10091" s="7"/>
    </row>
    <row r="10092" spans="41:41" ht="12.75" x14ac:dyDescent="0.2">
      <c r="AO10092" s="7"/>
    </row>
    <row r="10093" spans="41:41" ht="12.75" x14ac:dyDescent="0.2">
      <c r="AO10093" s="7"/>
    </row>
    <row r="10094" spans="41:41" ht="12.75" x14ac:dyDescent="0.2">
      <c r="AO10094" s="7"/>
    </row>
    <row r="10095" spans="41:41" ht="12.75" x14ac:dyDescent="0.2">
      <c r="AO10095" s="7"/>
    </row>
    <row r="10096" spans="41:41" ht="12.75" x14ac:dyDescent="0.2">
      <c r="AO10096" s="7"/>
    </row>
    <row r="10097" spans="41:41" ht="12.75" x14ac:dyDescent="0.2">
      <c r="AO10097" s="7"/>
    </row>
    <row r="10098" spans="41:41" ht="12.75" x14ac:dyDescent="0.2">
      <c r="AO10098" s="7"/>
    </row>
    <row r="10099" spans="41:41" ht="12.75" x14ac:dyDescent="0.2">
      <c r="AO10099" s="7"/>
    </row>
    <row r="10100" spans="41:41" ht="12.75" x14ac:dyDescent="0.2">
      <c r="AO10100" s="7"/>
    </row>
    <row r="10101" spans="41:41" ht="12.75" x14ac:dyDescent="0.2">
      <c r="AO10101" s="7"/>
    </row>
    <row r="10102" spans="41:41" ht="12.75" x14ac:dyDescent="0.2">
      <c r="AO10102" s="7"/>
    </row>
    <row r="10103" spans="41:41" ht="12.75" x14ac:dyDescent="0.2">
      <c r="AO10103" s="7"/>
    </row>
    <row r="10104" spans="41:41" ht="12.75" x14ac:dyDescent="0.2">
      <c r="AO10104" s="7"/>
    </row>
    <row r="10105" spans="41:41" ht="12.75" x14ac:dyDescent="0.2">
      <c r="AO10105" s="7"/>
    </row>
    <row r="10106" spans="41:41" ht="12.75" x14ac:dyDescent="0.2">
      <c r="AO10106" s="7"/>
    </row>
    <row r="10107" spans="41:41" ht="12.75" x14ac:dyDescent="0.2">
      <c r="AO10107" s="7"/>
    </row>
    <row r="10108" spans="41:41" ht="12.75" x14ac:dyDescent="0.2">
      <c r="AO10108" s="7"/>
    </row>
    <row r="10109" spans="41:41" ht="12.75" x14ac:dyDescent="0.2">
      <c r="AO10109" s="7"/>
    </row>
    <row r="10110" spans="41:41" ht="12.75" x14ac:dyDescent="0.2">
      <c r="AO10110" s="7"/>
    </row>
    <row r="10111" spans="41:41" ht="12.75" x14ac:dyDescent="0.2">
      <c r="AO10111" s="7"/>
    </row>
    <row r="10112" spans="41:41" ht="12.75" x14ac:dyDescent="0.2">
      <c r="AO10112" s="7"/>
    </row>
    <row r="10113" spans="41:41" ht="12.75" x14ac:dyDescent="0.2">
      <c r="AO10113" s="7"/>
    </row>
    <row r="10114" spans="41:41" ht="12.75" x14ac:dyDescent="0.2">
      <c r="AO10114" s="7"/>
    </row>
    <row r="10115" spans="41:41" ht="12.75" x14ac:dyDescent="0.2">
      <c r="AO10115" s="7"/>
    </row>
    <row r="10116" spans="41:41" ht="12.75" x14ac:dyDescent="0.2">
      <c r="AO10116" s="7"/>
    </row>
    <row r="10117" spans="41:41" ht="12.75" x14ac:dyDescent="0.2">
      <c r="AO10117" s="7"/>
    </row>
    <row r="10118" spans="41:41" ht="12.75" x14ac:dyDescent="0.2">
      <c r="AO10118" s="7"/>
    </row>
    <row r="10119" spans="41:41" ht="12.75" x14ac:dyDescent="0.2">
      <c r="AO10119" s="7"/>
    </row>
    <row r="10120" spans="41:41" ht="12.75" x14ac:dyDescent="0.2">
      <c r="AO10120" s="7"/>
    </row>
    <row r="10121" spans="41:41" ht="12.75" x14ac:dyDescent="0.2">
      <c r="AO10121" s="7"/>
    </row>
    <row r="10122" spans="41:41" ht="12.75" x14ac:dyDescent="0.2">
      <c r="AO10122" s="7"/>
    </row>
    <row r="10123" spans="41:41" ht="12.75" x14ac:dyDescent="0.2">
      <c r="AO10123" s="7"/>
    </row>
    <row r="10124" spans="41:41" ht="12.75" x14ac:dyDescent="0.2">
      <c r="AO10124" s="7"/>
    </row>
    <row r="10125" spans="41:41" ht="12.75" x14ac:dyDescent="0.2">
      <c r="AO10125" s="7"/>
    </row>
    <row r="10126" spans="41:41" ht="12.75" x14ac:dyDescent="0.2">
      <c r="AO10126" s="7"/>
    </row>
    <row r="10127" spans="41:41" ht="12.75" x14ac:dyDescent="0.2">
      <c r="AO10127" s="7"/>
    </row>
    <row r="10128" spans="41:41" ht="12.75" x14ac:dyDescent="0.2">
      <c r="AO10128" s="7"/>
    </row>
    <row r="10129" spans="41:41" ht="12.75" x14ac:dyDescent="0.2">
      <c r="AO10129" s="7"/>
    </row>
    <row r="10130" spans="41:41" ht="12.75" x14ac:dyDescent="0.2">
      <c r="AO10130" s="7"/>
    </row>
    <row r="10131" spans="41:41" ht="12.75" x14ac:dyDescent="0.2">
      <c r="AO10131" s="7"/>
    </row>
    <row r="10132" spans="41:41" ht="12.75" x14ac:dyDescent="0.2">
      <c r="AO10132" s="7"/>
    </row>
    <row r="10133" spans="41:41" ht="12.75" x14ac:dyDescent="0.2">
      <c r="AO10133" s="7"/>
    </row>
    <row r="10134" spans="41:41" ht="12.75" x14ac:dyDescent="0.2">
      <c r="AO10134" s="7"/>
    </row>
    <row r="10135" spans="41:41" ht="12.75" x14ac:dyDescent="0.2">
      <c r="AO10135" s="7"/>
    </row>
    <row r="10136" spans="41:41" ht="12.75" x14ac:dyDescent="0.2">
      <c r="AO10136" s="7"/>
    </row>
    <row r="10137" spans="41:41" ht="12.75" x14ac:dyDescent="0.2">
      <c r="AO10137" s="7"/>
    </row>
    <row r="10138" spans="41:41" ht="12.75" x14ac:dyDescent="0.2">
      <c r="AO10138" s="7"/>
    </row>
    <row r="10139" spans="41:41" ht="12.75" x14ac:dyDescent="0.2">
      <c r="AO10139" s="7"/>
    </row>
    <row r="10140" spans="41:41" ht="12.75" x14ac:dyDescent="0.2">
      <c r="AO10140" s="7"/>
    </row>
    <row r="10141" spans="41:41" ht="12.75" x14ac:dyDescent="0.2">
      <c r="AO10141" s="7"/>
    </row>
    <row r="10142" spans="41:41" ht="12.75" x14ac:dyDescent="0.2">
      <c r="AO10142" s="7"/>
    </row>
    <row r="10143" spans="41:41" ht="12.75" x14ac:dyDescent="0.2">
      <c r="AO10143" s="7"/>
    </row>
    <row r="10144" spans="41:41" ht="12.75" x14ac:dyDescent="0.2">
      <c r="AO10144" s="7"/>
    </row>
    <row r="10145" spans="41:41" ht="12.75" x14ac:dyDescent="0.2">
      <c r="AO10145" s="7"/>
    </row>
    <row r="10146" spans="41:41" ht="12.75" x14ac:dyDescent="0.2">
      <c r="AO10146" s="7"/>
    </row>
    <row r="10147" spans="41:41" ht="12.75" x14ac:dyDescent="0.2">
      <c r="AO10147" s="7"/>
    </row>
    <row r="10148" spans="41:41" ht="12.75" x14ac:dyDescent="0.2">
      <c r="AO10148" s="7"/>
    </row>
    <row r="10149" spans="41:41" ht="12.75" x14ac:dyDescent="0.2">
      <c r="AO10149" s="7"/>
    </row>
    <row r="10150" spans="41:41" ht="12.75" x14ac:dyDescent="0.2">
      <c r="AO10150" s="7"/>
    </row>
    <row r="10151" spans="41:41" ht="12.75" x14ac:dyDescent="0.2">
      <c r="AO10151" s="7"/>
    </row>
    <row r="10152" spans="41:41" ht="12.75" x14ac:dyDescent="0.2">
      <c r="AO10152" s="7"/>
    </row>
    <row r="10153" spans="41:41" ht="12.75" x14ac:dyDescent="0.2">
      <c r="AO10153" s="7"/>
    </row>
    <row r="10154" spans="41:41" ht="12.75" x14ac:dyDescent="0.2">
      <c r="AO10154" s="7"/>
    </row>
    <row r="10155" spans="41:41" ht="12.75" x14ac:dyDescent="0.2">
      <c r="AO10155" s="7"/>
    </row>
    <row r="10156" spans="41:41" ht="12.75" x14ac:dyDescent="0.2">
      <c r="AO10156" s="7"/>
    </row>
    <row r="10157" spans="41:41" ht="12.75" x14ac:dyDescent="0.2">
      <c r="AO10157" s="7"/>
    </row>
    <row r="10158" spans="41:41" ht="12.75" x14ac:dyDescent="0.2">
      <c r="AO10158" s="7"/>
    </row>
    <row r="10159" spans="41:41" ht="12.75" x14ac:dyDescent="0.2">
      <c r="AO10159" s="7"/>
    </row>
    <row r="10160" spans="41:41" ht="12.75" x14ac:dyDescent="0.2">
      <c r="AO10160" s="7"/>
    </row>
    <row r="10161" spans="41:41" ht="12.75" x14ac:dyDescent="0.2">
      <c r="AO10161" s="7"/>
    </row>
    <row r="10162" spans="41:41" ht="12.75" x14ac:dyDescent="0.2">
      <c r="AO10162" s="7"/>
    </row>
    <row r="10163" spans="41:41" ht="12.75" x14ac:dyDescent="0.2">
      <c r="AO10163" s="7"/>
    </row>
    <row r="10164" spans="41:41" ht="12.75" x14ac:dyDescent="0.2">
      <c r="AO10164" s="7"/>
    </row>
    <row r="10165" spans="41:41" ht="12.75" x14ac:dyDescent="0.2">
      <c r="AO10165" s="7"/>
    </row>
    <row r="10166" spans="41:41" ht="12.75" x14ac:dyDescent="0.2">
      <c r="AO10166" s="7"/>
    </row>
    <row r="10167" spans="41:41" ht="12.75" x14ac:dyDescent="0.2">
      <c r="AO10167" s="7"/>
    </row>
    <row r="10168" spans="41:41" ht="12.75" x14ac:dyDescent="0.2">
      <c r="AO10168" s="7"/>
    </row>
    <row r="10169" spans="41:41" ht="12.75" x14ac:dyDescent="0.2">
      <c r="AO10169" s="7"/>
    </row>
    <row r="10170" spans="41:41" ht="12.75" x14ac:dyDescent="0.2">
      <c r="AO10170" s="7"/>
    </row>
    <row r="10171" spans="41:41" ht="12.75" x14ac:dyDescent="0.2">
      <c r="AO10171" s="7"/>
    </row>
    <row r="10172" spans="41:41" ht="12.75" x14ac:dyDescent="0.2">
      <c r="AO10172" s="7"/>
    </row>
    <row r="10173" spans="41:41" ht="12.75" x14ac:dyDescent="0.2">
      <c r="AO10173" s="7"/>
    </row>
    <row r="10174" spans="41:41" ht="12.75" x14ac:dyDescent="0.2">
      <c r="AO10174" s="7"/>
    </row>
    <row r="10175" spans="41:41" ht="12.75" x14ac:dyDescent="0.2">
      <c r="AO10175" s="7"/>
    </row>
    <row r="10176" spans="41:41" ht="12.75" x14ac:dyDescent="0.2">
      <c r="AO10176" s="7"/>
    </row>
    <row r="10177" spans="41:41" ht="12.75" x14ac:dyDescent="0.2">
      <c r="AO10177" s="7"/>
    </row>
    <row r="10178" spans="41:41" ht="12.75" x14ac:dyDescent="0.2">
      <c r="AO10178" s="7"/>
    </row>
    <row r="10179" spans="41:41" ht="12.75" x14ac:dyDescent="0.2">
      <c r="AO10179" s="7"/>
    </row>
    <row r="10180" spans="41:41" ht="12.75" x14ac:dyDescent="0.2">
      <c r="AO10180" s="7"/>
    </row>
    <row r="10181" spans="41:41" ht="12.75" x14ac:dyDescent="0.2">
      <c r="AO10181" s="7"/>
    </row>
    <row r="10182" spans="41:41" ht="12.75" x14ac:dyDescent="0.2">
      <c r="AO10182" s="7"/>
    </row>
    <row r="10183" spans="41:41" ht="12.75" x14ac:dyDescent="0.2">
      <c r="AO10183" s="7"/>
    </row>
    <row r="10184" spans="41:41" ht="12.75" x14ac:dyDescent="0.2">
      <c r="AO10184" s="7"/>
    </row>
    <row r="10185" spans="41:41" ht="12.75" x14ac:dyDescent="0.2">
      <c r="AO10185" s="7"/>
    </row>
    <row r="10186" spans="41:41" ht="12.75" x14ac:dyDescent="0.2">
      <c r="AO10186" s="7"/>
    </row>
    <row r="10187" spans="41:41" ht="12.75" x14ac:dyDescent="0.2">
      <c r="AO10187" s="7"/>
    </row>
    <row r="10188" spans="41:41" ht="12.75" x14ac:dyDescent="0.2">
      <c r="AO10188" s="7"/>
    </row>
    <row r="10189" spans="41:41" ht="12.75" x14ac:dyDescent="0.2">
      <c r="AO10189" s="7"/>
    </row>
    <row r="10190" spans="41:41" ht="12.75" x14ac:dyDescent="0.2">
      <c r="AO10190" s="7"/>
    </row>
    <row r="10191" spans="41:41" ht="12.75" x14ac:dyDescent="0.2">
      <c r="AO10191" s="7"/>
    </row>
    <row r="10192" spans="41:41" ht="12.75" x14ac:dyDescent="0.2">
      <c r="AO10192" s="7"/>
    </row>
    <row r="10193" spans="41:41" ht="12.75" x14ac:dyDescent="0.2">
      <c r="AO10193" s="7"/>
    </row>
    <row r="10194" spans="41:41" ht="12.75" x14ac:dyDescent="0.2">
      <c r="AO10194" s="7"/>
    </row>
    <row r="10195" spans="41:41" ht="12.75" x14ac:dyDescent="0.2">
      <c r="AO10195" s="7"/>
    </row>
    <row r="10196" spans="41:41" ht="12.75" x14ac:dyDescent="0.2">
      <c r="AO10196" s="7"/>
    </row>
    <row r="10197" spans="41:41" ht="12.75" x14ac:dyDescent="0.2">
      <c r="AO10197" s="7"/>
    </row>
    <row r="10198" spans="41:41" ht="12.75" x14ac:dyDescent="0.2">
      <c r="AO10198" s="7"/>
    </row>
    <row r="10199" spans="41:41" ht="12.75" x14ac:dyDescent="0.2">
      <c r="AO10199" s="7"/>
    </row>
    <row r="10200" spans="41:41" ht="12.75" x14ac:dyDescent="0.2">
      <c r="AO10200" s="7"/>
    </row>
    <row r="10201" spans="41:41" ht="12.75" x14ac:dyDescent="0.2">
      <c r="AO10201" s="7"/>
    </row>
    <row r="10202" spans="41:41" ht="12.75" x14ac:dyDescent="0.2">
      <c r="AO10202" s="7"/>
    </row>
    <row r="10203" spans="41:41" ht="12.75" x14ac:dyDescent="0.2">
      <c r="AO10203" s="7"/>
    </row>
    <row r="10204" spans="41:41" ht="12.75" x14ac:dyDescent="0.2">
      <c r="AO10204" s="7"/>
    </row>
    <row r="10205" spans="41:41" ht="12.75" x14ac:dyDescent="0.2">
      <c r="AO10205" s="7"/>
    </row>
    <row r="10206" spans="41:41" ht="12.75" x14ac:dyDescent="0.2">
      <c r="AO10206" s="7"/>
    </row>
    <row r="10207" spans="41:41" ht="12.75" x14ac:dyDescent="0.2">
      <c r="AO10207" s="7"/>
    </row>
    <row r="10208" spans="41:41" ht="12.75" x14ac:dyDescent="0.2">
      <c r="AO10208" s="7"/>
    </row>
    <row r="10209" spans="41:41" ht="12.75" x14ac:dyDescent="0.2">
      <c r="AO10209" s="7"/>
    </row>
    <row r="10210" spans="41:41" ht="12.75" x14ac:dyDescent="0.2">
      <c r="AO10210" s="7"/>
    </row>
    <row r="10211" spans="41:41" ht="12.75" x14ac:dyDescent="0.2">
      <c r="AO10211" s="7"/>
    </row>
    <row r="10212" spans="41:41" ht="12.75" x14ac:dyDescent="0.2">
      <c r="AO10212" s="7"/>
    </row>
    <row r="10213" spans="41:41" ht="12.75" x14ac:dyDescent="0.2">
      <c r="AO10213" s="7"/>
    </row>
    <row r="10214" spans="41:41" ht="12.75" x14ac:dyDescent="0.2">
      <c r="AO10214" s="7"/>
    </row>
    <row r="10215" spans="41:41" ht="12.75" x14ac:dyDescent="0.2">
      <c r="AO10215" s="7"/>
    </row>
    <row r="10216" spans="41:41" ht="12.75" x14ac:dyDescent="0.2">
      <c r="AO10216" s="7"/>
    </row>
    <row r="10217" spans="41:41" ht="12.75" x14ac:dyDescent="0.2">
      <c r="AO10217" s="7"/>
    </row>
    <row r="10218" spans="41:41" ht="12.75" x14ac:dyDescent="0.2">
      <c r="AO10218" s="7"/>
    </row>
    <row r="10219" spans="41:41" ht="12.75" x14ac:dyDescent="0.2">
      <c r="AO10219" s="7"/>
    </row>
    <row r="10220" spans="41:41" ht="12.75" x14ac:dyDescent="0.2">
      <c r="AO10220" s="7"/>
    </row>
    <row r="10221" spans="41:41" ht="12.75" x14ac:dyDescent="0.2">
      <c r="AO10221" s="7"/>
    </row>
    <row r="10222" spans="41:41" ht="12.75" x14ac:dyDescent="0.2">
      <c r="AO10222" s="7"/>
    </row>
    <row r="10223" spans="41:41" ht="12.75" x14ac:dyDescent="0.2">
      <c r="AO10223" s="7"/>
    </row>
    <row r="10224" spans="41:41" ht="12.75" x14ac:dyDescent="0.2">
      <c r="AO10224" s="7"/>
    </row>
    <row r="10225" spans="41:41" ht="12.75" x14ac:dyDescent="0.2">
      <c r="AO10225" s="7"/>
    </row>
    <row r="10226" spans="41:41" ht="12.75" x14ac:dyDescent="0.2">
      <c r="AO10226" s="7"/>
    </row>
    <row r="10227" spans="41:41" ht="12.75" x14ac:dyDescent="0.2">
      <c r="AO10227" s="7"/>
    </row>
    <row r="10228" spans="41:41" ht="12.75" x14ac:dyDescent="0.2">
      <c r="AO10228" s="7"/>
    </row>
    <row r="10229" spans="41:41" ht="12.75" x14ac:dyDescent="0.2">
      <c r="AO10229" s="7"/>
    </row>
    <row r="10230" spans="41:41" ht="12.75" x14ac:dyDescent="0.2">
      <c r="AO10230" s="7"/>
    </row>
    <row r="10231" spans="41:41" ht="12.75" x14ac:dyDescent="0.2">
      <c r="AO10231" s="7"/>
    </row>
    <row r="10232" spans="41:41" ht="12.75" x14ac:dyDescent="0.2">
      <c r="AO10232" s="7"/>
    </row>
    <row r="10233" spans="41:41" ht="12.75" x14ac:dyDescent="0.2">
      <c r="AO10233" s="7"/>
    </row>
    <row r="10234" spans="41:41" ht="12.75" x14ac:dyDescent="0.2">
      <c r="AO10234" s="7"/>
    </row>
    <row r="10235" spans="41:41" ht="12.75" x14ac:dyDescent="0.2">
      <c r="AO10235" s="7"/>
    </row>
    <row r="10236" spans="41:41" ht="12.75" x14ac:dyDescent="0.2">
      <c r="AO10236" s="7"/>
    </row>
    <row r="10237" spans="41:41" ht="12.75" x14ac:dyDescent="0.2">
      <c r="AO10237" s="7"/>
    </row>
    <row r="10238" spans="41:41" ht="12.75" x14ac:dyDescent="0.2">
      <c r="AO10238" s="7"/>
    </row>
    <row r="10239" spans="41:41" ht="12.75" x14ac:dyDescent="0.2">
      <c r="AO10239" s="7"/>
    </row>
    <row r="10240" spans="41:41" ht="12.75" x14ac:dyDescent="0.2">
      <c r="AO10240" s="7"/>
    </row>
    <row r="10241" spans="41:41" ht="12.75" x14ac:dyDescent="0.2">
      <c r="AO10241" s="7"/>
    </row>
    <row r="10242" spans="41:41" ht="12.75" x14ac:dyDescent="0.2">
      <c r="AO10242" s="7"/>
    </row>
    <row r="10243" spans="41:41" ht="12.75" x14ac:dyDescent="0.2">
      <c r="AO10243" s="7"/>
    </row>
    <row r="10244" spans="41:41" ht="12.75" x14ac:dyDescent="0.2">
      <c r="AO10244" s="7"/>
    </row>
    <row r="10245" spans="41:41" ht="12.75" x14ac:dyDescent="0.2">
      <c r="AO10245" s="7"/>
    </row>
    <row r="10246" spans="41:41" ht="12.75" x14ac:dyDescent="0.2">
      <c r="AO10246" s="7"/>
    </row>
    <row r="10247" spans="41:41" ht="12.75" x14ac:dyDescent="0.2">
      <c r="AO10247" s="7"/>
    </row>
    <row r="10248" spans="41:41" ht="12.75" x14ac:dyDescent="0.2">
      <c r="AO10248" s="7"/>
    </row>
    <row r="10249" spans="41:41" ht="12.75" x14ac:dyDescent="0.2">
      <c r="AO10249" s="7"/>
    </row>
    <row r="10250" spans="41:41" ht="12.75" x14ac:dyDescent="0.2">
      <c r="AO10250" s="7"/>
    </row>
    <row r="10251" spans="41:41" ht="12.75" x14ac:dyDescent="0.2">
      <c r="AO10251" s="7"/>
    </row>
    <row r="10252" spans="41:41" ht="12.75" x14ac:dyDescent="0.2">
      <c r="AO10252" s="7"/>
    </row>
    <row r="10253" spans="41:41" ht="12.75" x14ac:dyDescent="0.2">
      <c r="AO10253" s="7"/>
    </row>
    <row r="10254" spans="41:41" ht="12.75" x14ac:dyDescent="0.2">
      <c r="AO10254" s="7"/>
    </row>
    <row r="10255" spans="41:41" ht="12.75" x14ac:dyDescent="0.2">
      <c r="AO10255" s="7"/>
    </row>
    <row r="10256" spans="41:41" ht="12.75" x14ac:dyDescent="0.2">
      <c r="AO10256" s="7"/>
    </row>
    <row r="10257" spans="41:41" ht="12.75" x14ac:dyDescent="0.2">
      <c r="AO10257" s="7"/>
    </row>
    <row r="10258" spans="41:41" ht="12.75" x14ac:dyDescent="0.2">
      <c r="AO10258" s="7"/>
    </row>
    <row r="10259" spans="41:41" ht="12.75" x14ac:dyDescent="0.2">
      <c r="AO10259" s="7"/>
    </row>
    <row r="10260" spans="41:41" ht="12.75" x14ac:dyDescent="0.2">
      <c r="AO10260" s="7"/>
    </row>
    <row r="10261" spans="41:41" ht="12.75" x14ac:dyDescent="0.2">
      <c r="AO10261" s="7"/>
    </row>
    <row r="10262" spans="41:41" ht="12.75" x14ac:dyDescent="0.2">
      <c r="AO10262" s="7"/>
    </row>
    <row r="10263" spans="41:41" ht="12.75" x14ac:dyDescent="0.2">
      <c r="AO10263" s="7"/>
    </row>
    <row r="10264" spans="41:41" ht="12.75" x14ac:dyDescent="0.2">
      <c r="AO10264" s="7"/>
    </row>
    <row r="10265" spans="41:41" ht="12.75" x14ac:dyDescent="0.2">
      <c r="AO10265" s="7"/>
    </row>
    <row r="10266" spans="41:41" ht="12.75" x14ac:dyDescent="0.2">
      <c r="AO10266" s="7"/>
    </row>
    <row r="10267" spans="41:41" ht="12.75" x14ac:dyDescent="0.2">
      <c r="AO10267" s="7"/>
    </row>
    <row r="10268" spans="41:41" ht="12.75" x14ac:dyDescent="0.2">
      <c r="AO10268" s="7"/>
    </row>
    <row r="10269" spans="41:41" ht="12.75" x14ac:dyDescent="0.2">
      <c r="AO10269" s="7"/>
    </row>
    <row r="10270" spans="41:41" ht="12.75" x14ac:dyDescent="0.2">
      <c r="AO10270" s="7"/>
    </row>
    <row r="10271" spans="41:41" ht="12.75" x14ac:dyDescent="0.2">
      <c r="AO10271" s="7"/>
    </row>
    <row r="10272" spans="41:41" ht="12.75" x14ac:dyDescent="0.2">
      <c r="AO10272" s="7"/>
    </row>
    <row r="10273" spans="41:41" ht="12.75" x14ac:dyDescent="0.2">
      <c r="AO10273" s="7"/>
    </row>
    <row r="10274" spans="41:41" ht="12.75" x14ac:dyDescent="0.2">
      <c r="AO10274" s="7"/>
    </row>
    <row r="10275" spans="41:41" ht="12.75" x14ac:dyDescent="0.2">
      <c r="AO10275" s="7"/>
    </row>
    <row r="10276" spans="41:41" ht="12.75" x14ac:dyDescent="0.2">
      <c r="AO10276" s="7"/>
    </row>
    <row r="10277" spans="41:41" ht="12.75" x14ac:dyDescent="0.2">
      <c r="AO10277" s="7"/>
    </row>
    <row r="10278" spans="41:41" ht="12.75" x14ac:dyDescent="0.2">
      <c r="AO10278" s="7"/>
    </row>
    <row r="10279" spans="41:41" ht="12.75" x14ac:dyDescent="0.2">
      <c r="AO10279" s="7"/>
    </row>
    <row r="10280" spans="41:41" ht="12.75" x14ac:dyDescent="0.2">
      <c r="AO10280" s="7"/>
    </row>
    <row r="10281" spans="41:41" ht="12.75" x14ac:dyDescent="0.2">
      <c r="AO10281" s="7"/>
    </row>
    <row r="10282" spans="41:41" ht="12.75" x14ac:dyDescent="0.2">
      <c r="AO10282" s="7"/>
    </row>
    <row r="10283" spans="41:41" ht="12.75" x14ac:dyDescent="0.2">
      <c r="AO10283" s="7"/>
    </row>
    <row r="10284" spans="41:41" ht="12.75" x14ac:dyDescent="0.2">
      <c r="AO10284" s="7"/>
    </row>
    <row r="10285" spans="41:41" ht="12.75" x14ac:dyDescent="0.2">
      <c r="AO10285" s="7"/>
    </row>
    <row r="10286" spans="41:41" ht="12.75" x14ac:dyDescent="0.2">
      <c r="AO10286" s="7"/>
    </row>
    <row r="10287" spans="41:41" ht="12.75" x14ac:dyDescent="0.2">
      <c r="AO10287" s="7"/>
    </row>
    <row r="10288" spans="41:41" ht="12.75" x14ac:dyDescent="0.2">
      <c r="AO10288" s="7"/>
    </row>
    <row r="10289" spans="41:41" ht="12.75" x14ac:dyDescent="0.2">
      <c r="AO10289" s="7"/>
    </row>
    <row r="10290" spans="41:41" ht="12.75" x14ac:dyDescent="0.2">
      <c r="AO10290" s="7"/>
    </row>
    <row r="10291" spans="41:41" ht="12.75" x14ac:dyDescent="0.2">
      <c r="AO10291" s="7"/>
    </row>
    <row r="10292" spans="41:41" ht="12.75" x14ac:dyDescent="0.2">
      <c r="AO10292" s="7"/>
    </row>
    <row r="10293" spans="41:41" ht="12.75" x14ac:dyDescent="0.2">
      <c r="AO10293" s="7"/>
    </row>
    <row r="10294" spans="41:41" ht="12.75" x14ac:dyDescent="0.2">
      <c r="AO10294" s="7"/>
    </row>
    <row r="10295" spans="41:41" ht="12.75" x14ac:dyDescent="0.2">
      <c r="AO10295" s="7"/>
    </row>
    <row r="10296" spans="41:41" ht="12.75" x14ac:dyDescent="0.2">
      <c r="AO10296" s="7"/>
    </row>
    <row r="10297" spans="41:41" ht="12.75" x14ac:dyDescent="0.2">
      <c r="AO10297" s="7"/>
    </row>
    <row r="10298" spans="41:41" ht="12.75" x14ac:dyDescent="0.2">
      <c r="AO10298" s="7"/>
    </row>
    <row r="10299" spans="41:41" ht="12.75" x14ac:dyDescent="0.2">
      <c r="AO10299" s="7"/>
    </row>
    <row r="10300" spans="41:41" ht="12.75" x14ac:dyDescent="0.2">
      <c r="AO10300" s="7"/>
    </row>
    <row r="10301" spans="41:41" ht="12.75" x14ac:dyDescent="0.2">
      <c r="AO10301" s="7"/>
    </row>
    <row r="10302" spans="41:41" ht="12.75" x14ac:dyDescent="0.2">
      <c r="AO10302" s="7"/>
    </row>
    <row r="10303" spans="41:41" ht="12.75" x14ac:dyDescent="0.2">
      <c r="AO10303" s="7"/>
    </row>
    <row r="10304" spans="41:41" ht="12.75" x14ac:dyDescent="0.2">
      <c r="AO10304" s="7"/>
    </row>
    <row r="10305" spans="41:41" ht="12.75" x14ac:dyDescent="0.2">
      <c r="AO10305" s="7"/>
    </row>
    <row r="10306" spans="41:41" ht="12.75" x14ac:dyDescent="0.2">
      <c r="AO10306" s="7"/>
    </row>
    <row r="10307" spans="41:41" ht="12.75" x14ac:dyDescent="0.2">
      <c r="AO10307" s="7"/>
    </row>
    <row r="10308" spans="41:41" ht="12.75" x14ac:dyDescent="0.2">
      <c r="AO10308" s="7"/>
    </row>
    <row r="10309" spans="41:41" ht="12.75" x14ac:dyDescent="0.2">
      <c r="AO10309" s="7"/>
    </row>
    <row r="10310" spans="41:41" ht="12.75" x14ac:dyDescent="0.2">
      <c r="AO10310" s="7"/>
    </row>
    <row r="10311" spans="41:41" ht="12.75" x14ac:dyDescent="0.2">
      <c r="AO10311" s="7"/>
    </row>
    <row r="10312" spans="41:41" ht="12.75" x14ac:dyDescent="0.2">
      <c r="AO10312" s="7"/>
    </row>
    <row r="10313" spans="41:41" ht="12.75" x14ac:dyDescent="0.2">
      <c r="AO10313" s="7"/>
    </row>
    <row r="10314" spans="41:41" ht="12.75" x14ac:dyDescent="0.2">
      <c r="AO10314" s="7"/>
    </row>
    <row r="10315" spans="41:41" ht="12.75" x14ac:dyDescent="0.2">
      <c r="AO10315" s="7"/>
    </row>
    <row r="10316" spans="41:41" ht="12.75" x14ac:dyDescent="0.2">
      <c r="AO10316" s="7"/>
    </row>
    <row r="10317" spans="41:41" ht="12.75" x14ac:dyDescent="0.2">
      <c r="AO10317" s="7"/>
    </row>
    <row r="10318" spans="41:41" ht="12.75" x14ac:dyDescent="0.2">
      <c r="AO10318" s="7"/>
    </row>
    <row r="10319" spans="41:41" ht="12.75" x14ac:dyDescent="0.2">
      <c r="AO10319" s="7"/>
    </row>
    <row r="10320" spans="41:41" ht="12.75" x14ac:dyDescent="0.2">
      <c r="AO10320" s="7"/>
    </row>
    <row r="10321" spans="41:41" ht="12.75" x14ac:dyDescent="0.2">
      <c r="AO10321" s="7"/>
    </row>
    <row r="10322" spans="41:41" ht="12.75" x14ac:dyDescent="0.2">
      <c r="AO10322" s="7"/>
    </row>
    <row r="10323" spans="41:41" ht="12.75" x14ac:dyDescent="0.2">
      <c r="AO10323" s="7"/>
    </row>
    <row r="10324" spans="41:41" ht="12.75" x14ac:dyDescent="0.2">
      <c r="AO10324" s="7"/>
    </row>
    <row r="10325" spans="41:41" ht="12.75" x14ac:dyDescent="0.2">
      <c r="AO10325" s="7"/>
    </row>
    <row r="10326" spans="41:41" ht="12.75" x14ac:dyDescent="0.2">
      <c r="AO10326" s="7"/>
    </row>
    <row r="10327" spans="41:41" ht="12.75" x14ac:dyDescent="0.2">
      <c r="AO10327" s="7"/>
    </row>
    <row r="10328" spans="41:41" ht="12.75" x14ac:dyDescent="0.2">
      <c r="AO10328" s="7"/>
    </row>
    <row r="10329" spans="41:41" ht="12.75" x14ac:dyDescent="0.2">
      <c r="AO10329" s="7"/>
    </row>
    <row r="10330" spans="41:41" ht="12.75" x14ac:dyDescent="0.2">
      <c r="AO10330" s="7"/>
    </row>
    <row r="10331" spans="41:41" ht="12.75" x14ac:dyDescent="0.2">
      <c r="AO10331" s="7"/>
    </row>
    <row r="10332" spans="41:41" ht="12.75" x14ac:dyDescent="0.2">
      <c r="AO10332" s="7"/>
    </row>
    <row r="10333" spans="41:41" ht="12.75" x14ac:dyDescent="0.2">
      <c r="AO10333" s="7"/>
    </row>
    <row r="10334" spans="41:41" ht="12.75" x14ac:dyDescent="0.2">
      <c r="AO10334" s="7"/>
    </row>
    <row r="10335" spans="41:41" ht="12.75" x14ac:dyDescent="0.2">
      <c r="AO10335" s="7"/>
    </row>
    <row r="10336" spans="41:41" ht="12.75" x14ac:dyDescent="0.2">
      <c r="AO10336" s="7"/>
    </row>
    <row r="10337" spans="41:41" ht="12.75" x14ac:dyDescent="0.2">
      <c r="AO10337" s="7"/>
    </row>
    <row r="10338" spans="41:41" ht="12.75" x14ac:dyDescent="0.2">
      <c r="AO10338" s="7"/>
    </row>
    <row r="10339" spans="41:41" ht="12.75" x14ac:dyDescent="0.2">
      <c r="AO10339" s="7"/>
    </row>
    <row r="10340" spans="41:41" ht="12.75" x14ac:dyDescent="0.2">
      <c r="AO10340" s="7"/>
    </row>
    <row r="10341" spans="41:41" ht="12.75" x14ac:dyDescent="0.2">
      <c r="AO10341" s="7"/>
    </row>
    <row r="10342" spans="41:41" ht="12.75" x14ac:dyDescent="0.2">
      <c r="AO10342" s="7"/>
    </row>
    <row r="10343" spans="41:41" ht="12.75" x14ac:dyDescent="0.2">
      <c r="AO10343" s="7"/>
    </row>
    <row r="10344" spans="41:41" ht="12.75" x14ac:dyDescent="0.2">
      <c r="AO10344" s="7"/>
    </row>
    <row r="10345" spans="41:41" ht="12.75" x14ac:dyDescent="0.2">
      <c r="AO10345" s="7"/>
    </row>
    <row r="10346" spans="41:41" ht="12.75" x14ac:dyDescent="0.2">
      <c r="AO10346" s="7"/>
    </row>
    <row r="10347" spans="41:41" ht="12.75" x14ac:dyDescent="0.2">
      <c r="AO10347" s="7"/>
    </row>
    <row r="10348" spans="41:41" ht="12.75" x14ac:dyDescent="0.2">
      <c r="AO10348" s="7"/>
    </row>
    <row r="10349" spans="41:41" ht="12.75" x14ac:dyDescent="0.2">
      <c r="AO10349" s="7"/>
    </row>
    <row r="10350" spans="41:41" ht="12.75" x14ac:dyDescent="0.2">
      <c r="AO10350" s="7"/>
    </row>
    <row r="10351" spans="41:41" ht="12.75" x14ac:dyDescent="0.2">
      <c r="AO10351" s="7"/>
    </row>
    <row r="10352" spans="41:41" ht="12.75" x14ac:dyDescent="0.2">
      <c r="AO10352" s="7"/>
    </row>
    <row r="10353" spans="41:41" ht="12.75" x14ac:dyDescent="0.2">
      <c r="AO10353" s="7"/>
    </row>
    <row r="10354" spans="41:41" ht="12.75" x14ac:dyDescent="0.2">
      <c r="AO10354" s="7"/>
    </row>
    <row r="10355" spans="41:41" ht="12.75" x14ac:dyDescent="0.2">
      <c r="AO10355" s="7"/>
    </row>
    <row r="10356" spans="41:41" ht="12.75" x14ac:dyDescent="0.2">
      <c r="AO10356" s="7"/>
    </row>
    <row r="10357" spans="41:41" ht="12.75" x14ac:dyDescent="0.2">
      <c r="AO10357" s="7"/>
    </row>
    <row r="10358" spans="41:41" ht="12.75" x14ac:dyDescent="0.2">
      <c r="AO10358" s="7"/>
    </row>
    <row r="10359" spans="41:41" ht="12.75" x14ac:dyDescent="0.2">
      <c r="AO10359" s="7"/>
    </row>
    <row r="10360" spans="41:41" ht="12.75" x14ac:dyDescent="0.2">
      <c r="AO10360" s="7"/>
    </row>
    <row r="10361" spans="41:41" ht="12.75" x14ac:dyDescent="0.2">
      <c r="AO10361" s="7"/>
    </row>
    <row r="10362" spans="41:41" ht="12.75" x14ac:dyDescent="0.2">
      <c r="AO10362" s="7"/>
    </row>
    <row r="10363" spans="41:41" ht="12.75" x14ac:dyDescent="0.2">
      <c r="AO10363" s="7"/>
    </row>
    <row r="10364" spans="41:41" ht="12.75" x14ac:dyDescent="0.2">
      <c r="AO10364" s="7"/>
    </row>
    <row r="10365" spans="41:41" ht="12.75" x14ac:dyDescent="0.2">
      <c r="AO10365" s="7"/>
    </row>
    <row r="10366" spans="41:41" ht="12.75" x14ac:dyDescent="0.2">
      <c r="AO10366" s="7"/>
    </row>
    <row r="10367" spans="41:41" ht="12.75" x14ac:dyDescent="0.2">
      <c r="AO10367" s="7"/>
    </row>
    <row r="10368" spans="41:41" ht="12.75" x14ac:dyDescent="0.2">
      <c r="AO10368" s="7"/>
    </row>
    <row r="10369" spans="41:41" ht="12.75" x14ac:dyDescent="0.2">
      <c r="AO10369" s="7"/>
    </row>
    <row r="10370" spans="41:41" ht="12.75" x14ac:dyDescent="0.2">
      <c r="AO10370" s="7"/>
    </row>
    <row r="10371" spans="41:41" ht="12.75" x14ac:dyDescent="0.2">
      <c r="AO10371" s="7"/>
    </row>
    <row r="10372" spans="41:41" ht="12.75" x14ac:dyDescent="0.2">
      <c r="AO10372" s="7"/>
    </row>
    <row r="10373" spans="41:41" ht="12.75" x14ac:dyDescent="0.2">
      <c r="AO10373" s="7"/>
    </row>
    <row r="10374" spans="41:41" ht="12.75" x14ac:dyDescent="0.2">
      <c r="AO10374" s="7"/>
    </row>
    <row r="10375" spans="41:41" ht="12.75" x14ac:dyDescent="0.2">
      <c r="AO10375" s="7"/>
    </row>
    <row r="10376" spans="41:41" ht="12.75" x14ac:dyDescent="0.2">
      <c r="AO10376" s="7"/>
    </row>
    <row r="10377" spans="41:41" ht="12.75" x14ac:dyDescent="0.2">
      <c r="AO10377" s="7"/>
    </row>
    <row r="10378" spans="41:41" ht="12.75" x14ac:dyDescent="0.2">
      <c r="AO10378" s="7"/>
    </row>
    <row r="10379" spans="41:41" ht="12.75" x14ac:dyDescent="0.2">
      <c r="AO10379" s="7"/>
    </row>
    <row r="10380" spans="41:41" ht="12.75" x14ac:dyDescent="0.2">
      <c r="AO10380" s="7"/>
    </row>
    <row r="10381" spans="41:41" ht="12.75" x14ac:dyDescent="0.2">
      <c r="AO10381" s="7"/>
    </row>
    <row r="10382" spans="41:41" ht="12.75" x14ac:dyDescent="0.2">
      <c r="AO10382" s="7"/>
    </row>
    <row r="10383" spans="41:41" ht="12.75" x14ac:dyDescent="0.2">
      <c r="AO10383" s="7"/>
    </row>
    <row r="10384" spans="41:41" ht="12.75" x14ac:dyDescent="0.2">
      <c r="AO10384" s="7"/>
    </row>
    <row r="10385" spans="41:41" ht="12.75" x14ac:dyDescent="0.2">
      <c r="AO10385" s="7"/>
    </row>
    <row r="10386" spans="41:41" ht="12.75" x14ac:dyDescent="0.2">
      <c r="AO10386" s="7"/>
    </row>
    <row r="10387" spans="41:41" ht="12.75" x14ac:dyDescent="0.2">
      <c r="AO10387" s="7"/>
    </row>
    <row r="10388" spans="41:41" ht="12.75" x14ac:dyDescent="0.2">
      <c r="AO10388" s="7"/>
    </row>
    <row r="10389" spans="41:41" ht="12.75" x14ac:dyDescent="0.2">
      <c r="AO10389" s="7"/>
    </row>
    <row r="10390" spans="41:41" ht="12.75" x14ac:dyDescent="0.2">
      <c r="AO10390" s="7"/>
    </row>
    <row r="10391" spans="41:41" ht="12.75" x14ac:dyDescent="0.2">
      <c r="AO10391" s="7"/>
    </row>
    <row r="10392" spans="41:41" ht="12.75" x14ac:dyDescent="0.2">
      <c r="AO10392" s="7"/>
    </row>
    <row r="10393" spans="41:41" ht="12.75" x14ac:dyDescent="0.2">
      <c r="AO10393" s="7"/>
    </row>
    <row r="10394" spans="41:41" ht="12.75" x14ac:dyDescent="0.2">
      <c r="AO10394" s="7"/>
    </row>
    <row r="10395" spans="41:41" ht="12.75" x14ac:dyDescent="0.2">
      <c r="AO10395" s="7"/>
    </row>
    <row r="10396" spans="41:41" ht="12.75" x14ac:dyDescent="0.2">
      <c r="AO10396" s="7"/>
    </row>
    <row r="10397" spans="41:41" ht="12.75" x14ac:dyDescent="0.2">
      <c r="AO10397" s="7"/>
    </row>
    <row r="10398" spans="41:41" ht="12.75" x14ac:dyDescent="0.2">
      <c r="AO10398" s="7"/>
    </row>
    <row r="10399" spans="41:41" ht="12.75" x14ac:dyDescent="0.2">
      <c r="AO10399" s="7"/>
    </row>
    <row r="10400" spans="41:41" ht="12.75" x14ac:dyDescent="0.2">
      <c r="AO10400" s="7"/>
    </row>
    <row r="10401" spans="41:41" ht="12.75" x14ac:dyDescent="0.2">
      <c r="AO10401" s="7"/>
    </row>
    <row r="10402" spans="41:41" ht="12.75" x14ac:dyDescent="0.2">
      <c r="AO10402" s="7"/>
    </row>
    <row r="10403" spans="41:41" ht="12.75" x14ac:dyDescent="0.2">
      <c r="AO10403" s="7"/>
    </row>
    <row r="10404" spans="41:41" ht="12.75" x14ac:dyDescent="0.2">
      <c r="AO10404" s="7"/>
    </row>
    <row r="10405" spans="41:41" ht="12.75" x14ac:dyDescent="0.2">
      <c r="AO10405" s="7"/>
    </row>
    <row r="10406" spans="41:41" ht="12.75" x14ac:dyDescent="0.2">
      <c r="AO10406" s="7"/>
    </row>
    <row r="10407" spans="41:41" ht="12.75" x14ac:dyDescent="0.2">
      <c r="AO10407" s="7"/>
    </row>
    <row r="10408" spans="41:41" ht="12.75" x14ac:dyDescent="0.2">
      <c r="AO10408" s="7"/>
    </row>
    <row r="10409" spans="41:41" ht="12.75" x14ac:dyDescent="0.2">
      <c r="AO10409" s="7"/>
    </row>
    <row r="10410" spans="41:41" ht="12.75" x14ac:dyDescent="0.2">
      <c r="AO10410" s="7"/>
    </row>
    <row r="10411" spans="41:41" ht="12.75" x14ac:dyDescent="0.2">
      <c r="AO10411" s="7"/>
    </row>
    <row r="10412" spans="41:41" ht="12.75" x14ac:dyDescent="0.2">
      <c r="AO10412" s="7"/>
    </row>
    <row r="10413" spans="41:41" ht="12.75" x14ac:dyDescent="0.2">
      <c r="AO10413" s="7"/>
    </row>
    <row r="10414" spans="41:41" ht="12.75" x14ac:dyDescent="0.2">
      <c r="AO10414" s="7"/>
    </row>
    <row r="10415" spans="41:41" ht="12.75" x14ac:dyDescent="0.2">
      <c r="AO10415" s="7"/>
    </row>
    <row r="10416" spans="41:41" ht="12.75" x14ac:dyDescent="0.2">
      <c r="AO10416" s="7"/>
    </row>
    <row r="10417" spans="41:41" ht="12.75" x14ac:dyDescent="0.2">
      <c r="AO10417" s="7"/>
    </row>
    <row r="10418" spans="41:41" ht="12.75" x14ac:dyDescent="0.2">
      <c r="AO10418" s="7"/>
    </row>
    <row r="10419" spans="41:41" ht="12.75" x14ac:dyDescent="0.2">
      <c r="AO10419" s="7"/>
    </row>
    <row r="10420" spans="41:41" ht="12.75" x14ac:dyDescent="0.2">
      <c r="AO10420" s="7"/>
    </row>
    <row r="10421" spans="41:41" ht="12.75" x14ac:dyDescent="0.2">
      <c r="AO10421" s="7"/>
    </row>
    <row r="10422" spans="41:41" ht="12.75" x14ac:dyDescent="0.2">
      <c r="AO10422" s="7"/>
    </row>
    <row r="10423" spans="41:41" ht="12.75" x14ac:dyDescent="0.2">
      <c r="AO10423" s="7"/>
    </row>
    <row r="10424" spans="41:41" ht="12.75" x14ac:dyDescent="0.2">
      <c r="AO10424" s="7"/>
    </row>
    <row r="10425" spans="41:41" ht="12.75" x14ac:dyDescent="0.2">
      <c r="AO10425" s="7"/>
    </row>
    <row r="10426" spans="41:41" ht="12.75" x14ac:dyDescent="0.2">
      <c r="AO10426" s="7"/>
    </row>
    <row r="10427" spans="41:41" ht="12.75" x14ac:dyDescent="0.2">
      <c r="AO10427" s="7"/>
    </row>
    <row r="10428" spans="41:41" ht="12.75" x14ac:dyDescent="0.2">
      <c r="AO10428" s="7"/>
    </row>
    <row r="10429" spans="41:41" ht="12.75" x14ac:dyDescent="0.2">
      <c r="AO10429" s="7"/>
    </row>
    <row r="10430" spans="41:41" ht="12.75" x14ac:dyDescent="0.2">
      <c r="AO10430" s="7"/>
    </row>
    <row r="10431" spans="41:41" ht="12.75" x14ac:dyDescent="0.2">
      <c r="AO10431" s="7"/>
    </row>
    <row r="10432" spans="41:41" ht="12.75" x14ac:dyDescent="0.2">
      <c r="AO10432" s="7"/>
    </row>
    <row r="10433" spans="41:41" ht="12.75" x14ac:dyDescent="0.2">
      <c r="AO10433" s="7"/>
    </row>
    <row r="10434" spans="41:41" ht="12.75" x14ac:dyDescent="0.2">
      <c r="AO10434" s="7"/>
    </row>
    <row r="10435" spans="41:41" ht="12.75" x14ac:dyDescent="0.2">
      <c r="AO10435" s="7"/>
    </row>
    <row r="10436" spans="41:41" ht="12.75" x14ac:dyDescent="0.2">
      <c r="AO10436" s="7"/>
    </row>
    <row r="10437" spans="41:41" ht="12.75" x14ac:dyDescent="0.2">
      <c r="AO10437" s="7"/>
    </row>
    <row r="10438" spans="41:41" ht="12.75" x14ac:dyDescent="0.2">
      <c r="AO10438" s="7"/>
    </row>
    <row r="10439" spans="41:41" ht="12.75" x14ac:dyDescent="0.2">
      <c r="AO10439" s="7"/>
    </row>
    <row r="10440" spans="41:41" ht="12.75" x14ac:dyDescent="0.2">
      <c r="AO10440" s="7"/>
    </row>
    <row r="10441" spans="41:41" ht="12.75" x14ac:dyDescent="0.2">
      <c r="AO10441" s="7"/>
    </row>
    <row r="10442" spans="41:41" ht="12.75" x14ac:dyDescent="0.2">
      <c r="AO10442" s="7"/>
    </row>
    <row r="10443" spans="41:41" ht="12.75" x14ac:dyDescent="0.2">
      <c r="AO10443" s="7"/>
    </row>
    <row r="10444" spans="41:41" ht="12.75" x14ac:dyDescent="0.2">
      <c r="AO10444" s="7"/>
    </row>
    <row r="10445" spans="41:41" ht="12.75" x14ac:dyDescent="0.2">
      <c r="AO10445" s="7"/>
    </row>
    <row r="10446" spans="41:41" ht="12.75" x14ac:dyDescent="0.2">
      <c r="AO10446" s="7"/>
    </row>
    <row r="10447" spans="41:41" ht="12.75" x14ac:dyDescent="0.2">
      <c r="AO10447" s="7"/>
    </row>
    <row r="10448" spans="41:41" ht="12.75" x14ac:dyDescent="0.2">
      <c r="AO10448" s="7"/>
    </row>
    <row r="10449" spans="41:41" ht="12.75" x14ac:dyDescent="0.2">
      <c r="AO10449" s="7"/>
    </row>
    <row r="10450" spans="41:41" ht="12.75" x14ac:dyDescent="0.2">
      <c r="AO10450" s="7"/>
    </row>
    <row r="10451" spans="41:41" ht="12.75" x14ac:dyDescent="0.2">
      <c r="AO10451" s="7"/>
    </row>
    <row r="10452" spans="41:41" ht="12.75" x14ac:dyDescent="0.2">
      <c r="AO10452" s="7"/>
    </row>
    <row r="10453" spans="41:41" ht="12.75" x14ac:dyDescent="0.2">
      <c r="AO10453" s="7"/>
    </row>
    <row r="10454" spans="41:41" ht="12.75" x14ac:dyDescent="0.2">
      <c r="AO10454" s="7"/>
    </row>
    <row r="10455" spans="41:41" ht="12.75" x14ac:dyDescent="0.2">
      <c r="AO10455" s="7"/>
    </row>
    <row r="10456" spans="41:41" ht="12.75" x14ac:dyDescent="0.2">
      <c r="AO10456" s="7"/>
    </row>
    <row r="10457" spans="41:41" ht="12.75" x14ac:dyDescent="0.2">
      <c r="AO10457" s="7"/>
    </row>
    <row r="10458" spans="41:41" ht="12.75" x14ac:dyDescent="0.2">
      <c r="AO10458" s="7"/>
    </row>
    <row r="10459" spans="41:41" ht="12.75" x14ac:dyDescent="0.2">
      <c r="AO10459" s="7"/>
    </row>
    <row r="10460" spans="41:41" ht="12.75" x14ac:dyDescent="0.2">
      <c r="AO10460" s="7"/>
    </row>
    <row r="10461" spans="41:41" ht="12.75" x14ac:dyDescent="0.2">
      <c r="AO10461" s="7"/>
    </row>
    <row r="10462" spans="41:41" ht="12.75" x14ac:dyDescent="0.2">
      <c r="AO10462" s="7"/>
    </row>
    <row r="10463" spans="41:41" ht="12.75" x14ac:dyDescent="0.2">
      <c r="AO10463" s="7"/>
    </row>
    <row r="10464" spans="41:41" ht="12.75" x14ac:dyDescent="0.2">
      <c r="AO10464" s="7"/>
    </row>
    <row r="10465" spans="41:41" ht="12.75" x14ac:dyDescent="0.2">
      <c r="AO10465" s="7"/>
    </row>
    <row r="10466" spans="41:41" ht="12.75" x14ac:dyDescent="0.2">
      <c r="AO10466" s="7"/>
    </row>
    <row r="10467" spans="41:41" ht="12.75" x14ac:dyDescent="0.2">
      <c r="AO10467" s="7"/>
    </row>
    <row r="10468" spans="41:41" ht="12.75" x14ac:dyDescent="0.2">
      <c r="AO10468" s="7"/>
    </row>
    <row r="10469" spans="41:41" ht="12.75" x14ac:dyDescent="0.2">
      <c r="AO10469" s="7"/>
    </row>
    <row r="10470" spans="41:41" ht="12.75" x14ac:dyDescent="0.2">
      <c r="AO10470" s="7"/>
    </row>
    <row r="10471" spans="41:41" ht="12.75" x14ac:dyDescent="0.2">
      <c r="AO10471" s="7"/>
    </row>
    <row r="10472" spans="41:41" ht="12.75" x14ac:dyDescent="0.2">
      <c r="AO10472" s="7"/>
    </row>
    <row r="10473" spans="41:41" ht="12.75" x14ac:dyDescent="0.2">
      <c r="AO10473" s="7"/>
    </row>
    <row r="10474" spans="41:41" ht="12.75" x14ac:dyDescent="0.2">
      <c r="AO10474" s="7"/>
    </row>
    <row r="10475" spans="41:41" ht="12.75" x14ac:dyDescent="0.2">
      <c r="AO10475" s="7"/>
    </row>
    <row r="10476" spans="41:41" ht="12.75" x14ac:dyDescent="0.2">
      <c r="AO10476" s="7"/>
    </row>
    <row r="10477" spans="41:41" ht="12.75" x14ac:dyDescent="0.2">
      <c r="AO10477" s="7"/>
    </row>
    <row r="10478" spans="41:41" ht="12.75" x14ac:dyDescent="0.2">
      <c r="AO10478" s="7"/>
    </row>
    <row r="10479" spans="41:41" ht="12.75" x14ac:dyDescent="0.2">
      <c r="AO10479" s="7"/>
    </row>
    <row r="10480" spans="41:41" ht="12.75" x14ac:dyDescent="0.2">
      <c r="AO10480" s="7"/>
    </row>
    <row r="10481" spans="41:41" ht="12.75" x14ac:dyDescent="0.2">
      <c r="AO10481" s="7"/>
    </row>
    <row r="10482" spans="41:41" ht="12.75" x14ac:dyDescent="0.2">
      <c r="AO10482" s="7"/>
    </row>
    <row r="10483" spans="41:41" ht="12.75" x14ac:dyDescent="0.2">
      <c r="AO10483" s="7"/>
    </row>
    <row r="10484" spans="41:41" ht="12.75" x14ac:dyDescent="0.2">
      <c r="AO10484" s="7"/>
    </row>
    <row r="10485" spans="41:41" ht="12.75" x14ac:dyDescent="0.2">
      <c r="AO10485" s="7"/>
    </row>
    <row r="10486" spans="41:41" ht="12.75" x14ac:dyDescent="0.2">
      <c r="AO10486" s="7"/>
    </row>
    <row r="10487" spans="41:41" ht="12.75" x14ac:dyDescent="0.2">
      <c r="AO10487" s="7"/>
    </row>
    <row r="10488" spans="41:41" ht="12.75" x14ac:dyDescent="0.2">
      <c r="AO10488" s="7"/>
    </row>
    <row r="10489" spans="41:41" ht="12.75" x14ac:dyDescent="0.2">
      <c r="AO10489" s="7"/>
    </row>
    <row r="10490" spans="41:41" ht="12.75" x14ac:dyDescent="0.2">
      <c r="AO10490" s="7"/>
    </row>
    <row r="10491" spans="41:41" ht="12.75" x14ac:dyDescent="0.2">
      <c r="AO10491" s="7"/>
    </row>
    <row r="10492" spans="41:41" ht="12.75" x14ac:dyDescent="0.2">
      <c r="AO10492" s="7"/>
    </row>
    <row r="10493" spans="41:41" ht="12.75" x14ac:dyDescent="0.2">
      <c r="AO10493" s="7"/>
    </row>
    <row r="10494" spans="41:41" ht="12.75" x14ac:dyDescent="0.2">
      <c r="AO10494" s="7"/>
    </row>
    <row r="10495" spans="41:41" ht="12.75" x14ac:dyDescent="0.2">
      <c r="AO10495" s="7"/>
    </row>
    <row r="10496" spans="41:41" ht="12.75" x14ac:dyDescent="0.2">
      <c r="AO10496" s="7"/>
    </row>
    <row r="10497" spans="41:41" ht="12.75" x14ac:dyDescent="0.2">
      <c r="AO10497" s="7"/>
    </row>
    <row r="10498" spans="41:41" ht="12.75" x14ac:dyDescent="0.2">
      <c r="AO10498" s="7"/>
    </row>
    <row r="10499" spans="41:41" ht="12.75" x14ac:dyDescent="0.2">
      <c r="AO10499" s="7"/>
    </row>
    <row r="10500" spans="41:41" ht="12.75" x14ac:dyDescent="0.2">
      <c r="AO10500" s="7"/>
    </row>
    <row r="10501" spans="41:41" ht="12.75" x14ac:dyDescent="0.2">
      <c r="AO10501" s="7"/>
    </row>
    <row r="10502" spans="41:41" ht="12.75" x14ac:dyDescent="0.2">
      <c r="AO10502" s="7"/>
    </row>
    <row r="10503" spans="41:41" ht="12.75" x14ac:dyDescent="0.2">
      <c r="AO10503" s="7"/>
    </row>
    <row r="10504" spans="41:41" ht="12.75" x14ac:dyDescent="0.2">
      <c r="AO10504" s="7"/>
    </row>
    <row r="10505" spans="41:41" ht="12.75" x14ac:dyDescent="0.2">
      <c r="AO10505" s="7"/>
    </row>
    <row r="10506" spans="41:41" ht="12.75" x14ac:dyDescent="0.2">
      <c r="AO10506" s="7"/>
    </row>
    <row r="10507" spans="41:41" ht="12.75" x14ac:dyDescent="0.2">
      <c r="AO10507" s="7"/>
    </row>
    <row r="10508" spans="41:41" ht="12.75" x14ac:dyDescent="0.2">
      <c r="AO10508" s="7"/>
    </row>
    <row r="10509" spans="41:41" ht="12.75" x14ac:dyDescent="0.2">
      <c r="AO10509" s="7"/>
    </row>
    <row r="10510" spans="41:41" ht="12.75" x14ac:dyDescent="0.2">
      <c r="AO10510" s="7"/>
    </row>
    <row r="10511" spans="41:41" ht="12.75" x14ac:dyDescent="0.2">
      <c r="AO10511" s="7"/>
    </row>
    <row r="10512" spans="41:41" ht="12.75" x14ac:dyDescent="0.2">
      <c r="AO10512" s="7"/>
    </row>
    <row r="10513" spans="41:41" ht="12.75" x14ac:dyDescent="0.2">
      <c r="AO10513" s="7"/>
    </row>
    <row r="10514" spans="41:41" ht="12.75" x14ac:dyDescent="0.2">
      <c r="AO10514" s="7"/>
    </row>
    <row r="10515" spans="41:41" ht="12.75" x14ac:dyDescent="0.2">
      <c r="AO10515" s="7"/>
    </row>
    <row r="10516" spans="41:41" ht="12.75" x14ac:dyDescent="0.2">
      <c r="AO10516" s="7"/>
    </row>
    <row r="10517" spans="41:41" ht="12.75" x14ac:dyDescent="0.2">
      <c r="AO10517" s="7"/>
    </row>
    <row r="10518" spans="41:41" ht="12.75" x14ac:dyDescent="0.2">
      <c r="AO10518" s="7"/>
    </row>
    <row r="10519" spans="41:41" ht="12.75" x14ac:dyDescent="0.2">
      <c r="AO10519" s="7"/>
    </row>
    <row r="10520" spans="41:41" ht="12.75" x14ac:dyDescent="0.2">
      <c r="AO10520" s="7"/>
    </row>
    <row r="10521" spans="41:41" ht="12.75" x14ac:dyDescent="0.2">
      <c r="AO10521" s="7"/>
    </row>
    <row r="10522" spans="41:41" ht="12.75" x14ac:dyDescent="0.2">
      <c r="AO10522" s="7"/>
    </row>
    <row r="10523" spans="41:41" ht="12.75" x14ac:dyDescent="0.2">
      <c r="AO10523" s="7"/>
    </row>
    <row r="10524" spans="41:41" ht="12.75" x14ac:dyDescent="0.2">
      <c r="AO10524" s="7"/>
    </row>
    <row r="10525" spans="41:41" ht="12.75" x14ac:dyDescent="0.2">
      <c r="AO10525" s="7"/>
    </row>
    <row r="10526" spans="41:41" ht="12.75" x14ac:dyDescent="0.2">
      <c r="AO10526" s="7"/>
    </row>
    <row r="10527" spans="41:41" ht="12.75" x14ac:dyDescent="0.2">
      <c r="AO10527" s="7"/>
    </row>
    <row r="10528" spans="41:41" ht="12.75" x14ac:dyDescent="0.2">
      <c r="AO10528" s="7"/>
    </row>
    <row r="10529" spans="41:41" ht="12.75" x14ac:dyDescent="0.2">
      <c r="AO10529" s="7"/>
    </row>
    <row r="10530" spans="41:41" ht="12.75" x14ac:dyDescent="0.2">
      <c r="AO10530" s="7"/>
    </row>
    <row r="10531" spans="41:41" ht="12.75" x14ac:dyDescent="0.2">
      <c r="AO10531" s="7"/>
    </row>
    <row r="10532" spans="41:41" ht="12.75" x14ac:dyDescent="0.2">
      <c r="AO10532" s="7"/>
    </row>
    <row r="10533" spans="41:41" ht="12.75" x14ac:dyDescent="0.2">
      <c r="AO10533" s="7"/>
    </row>
    <row r="10534" spans="41:41" ht="12.75" x14ac:dyDescent="0.2">
      <c r="AO10534" s="7"/>
    </row>
    <row r="10535" spans="41:41" ht="12.75" x14ac:dyDescent="0.2">
      <c r="AO10535" s="7"/>
    </row>
    <row r="10536" spans="41:41" ht="12.75" x14ac:dyDescent="0.2">
      <c r="AO10536" s="7"/>
    </row>
    <row r="10537" spans="41:41" ht="12.75" x14ac:dyDescent="0.2">
      <c r="AO10537" s="7"/>
    </row>
    <row r="10538" spans="41:41" ht="12.75" x14ac:dyDescent="0.2">
      <c r="AO10538" s="7"/>
    </row>
    <row r="10539" spans="41:41" ht="12.75" x14ac:dyDescent="0.2">
      <c r="AO10539" s="7"/>
    </row>
    <row r="10540" spans="41:41" ht="12.75" x14ac:dyDescent="0.2">
      <c r="AO10540" s="7"/>
    </row>
    <row r="10541" spans="41:41" ht="12.75" x14ac:dyDescent="0.2">
      <c r="AO10541" s="7"/>
    </row>
    <row r="10542" spans="41:41" ht="12.75" x14ac:dyDescent="0.2">
      <c r="AO10542" s="7"/>
    </row>
    <row r="10543" spans="41:41" ht="12.75" x14ac:dyDescent="0.2">
      <c r="AO10543" s="7"/>
    </row>
    <row r="10544" spans="41:41" ht="12.75" x14ac:dyDescent="0.2">
      <c r="AO10544" s="7"/>
    </row>
    <row r="10545" spans="41:41" ht="12.75" x14ac:dyDescent="0.2">
      <c r="AO10545" s="7"/>
    </row>
    <row r="10546" spans="41:41" ht="12.75" x14ac:dyDescent="0.2">
      <c r="AO10546" s="7"/>
    </row>
    <row r="10547" spans="41:41" ht="12.75" x14ac:dyDescent="0.2">
      <c r="AO10547" s="7"/>
    </row>
    <row r="10548" spans="41:41" ht="12.75" x14ac:dyDescent="0.2">
      <c r="AO10548" s="7"/>
    </row>
    <row r="10549" spans="41:41" ht="12.75" x14ac:dyDescent="0.2">
      <c r="AO10549" s="7"/>
    </row>
    <row r="10550" spans="41:41" ht="12.75" x14ac:dyDescent="0.2">
      <c r="AO10550" s="7"/>
    </row>
    <row r="10551" spans="41:41" ht="12.75" x14ac:dyDescent="0.2">
      <c r="AO10551" s="7"/>
    </row>
    <row r="10552" spans="41:41" ht="12.75" x14ac:dyDescent="0.2">
      <c r="AO10552" s="7"/>
    </row>
    <row r="10553" spans="41:41" ht="12.75" x14ac:dyDescent="0.2">
      <c r="AO10553" s="7"/>
    </row>
    <row r="10554" spans="41:41" ht="12.75" x14ac:dyDescent="0.2">
      <c r="AO10554" s="7"/>
    </row>
    <row r="10555" spans="41:41" ht="12.75" x14ac:dyDescent="0.2">
      <c r="AO10555" s="7"/>
    </row>
    <row r="10556" spans="41:41" ht="12.75" x14ac:dyDescent="0.2">
      <c r="AO10556" s="7"/>
    </row>
    <row r="10557" spans="41:41" ht="12.75" x14ac:dyDescent="0.2">
      <c r="AO10557" s="7"/>
    </row>
    <row r="10558" spans="41:41" ht="12.75" x14ac:dyDescent="0.2">
      <c r="AO10558" s="7"/>
    </row>
    <row r="10559" spans="41:41" ht="12.75" x14ac:dyDescent="0.2">
      <c r="AO10559" s="7"/>
    </row>
    <row r="10560" spans="41:41" ht="12.75" x14ac:dyDescent="0.2">
      <c r="AO10560" s="7"/>
    </row>
    <row r="10561" spans="41:41" ht="12.75" x14ac:dyDescent="0.2">
      <c r="AO10561" s="7"/>
    </row>
    <row r="10562" spans="41:41" ht="12.75" x14ac:dyDescent="0.2">
      <c r="AO10562" s="7"/>
    </row>
    <row r="10563" spans="41:41" ht="12.75" x14ac:dyDescent="0.2">
      <c r="AO10563" s="7"/>
    </row>
    <row r="10564" spans="41:41" ht="12.75" x14ac:dyDescent="0.2">
      <c r="AO10564" s="7"/>
    </row>
    <row r="10565" spans="41:41" ht="12.75" x14ac:dyDescent="0.2">
      <c r="AO10565" s="7"/>
    </row>
    <row r="10566" spans="41:41" ht="12.75" x14ac:dyDescent="0.2">
      <c r="AO10566" s="7"/>
    </row>
    <row r="10567" spans="41:41" ht="12.75" x14ac:dyDescent="0.2">
      <c r="AO10567" s="7"/>
    </row>
    <row r="10568" spans="41:41" ht="12.75" x14ac:dyDescent="0.2">
      <c r="AO10568" s="7"/>
    </row>
    <row r="10569" spans="41:41" ht="12.75" x14ac:dyDescent="0.2">
      <c r="AO10569" s="7"/>
    </row>
    <row r="10570" spans="41:41" ht="12.75" x14ac:dyDescent="0.2">
      <c r="AO10570" s="7"/>
    </row>
    <row r="10571" spans="41:41" ht="12.75" x14ac:dyDescent="0.2">
      <c r="AO10571" s="7"/>
    </row>
    <row r="10572" spans="41:41" ht="12.75" x14ac:dyDescent="0.2">
      <c r="AO10572" s="7"/>
    </row>
    <row r="10573" spans="41:41" ht="12.75" x14ac:dyDescent="0.2">
      <c r="AO10573" s="7"/>
    </row>
    <row r="10574" spans="41:41" ht="12.75" x14ac:dyDescent="0.2">
      <c r="AO10574" s="7"/>
    </row>
    <row r="10575" spans="41:41" ht="12.75" x14ac:dyDescent="0.2">
      <c r="AO10575" s="7"/>
    </row>
    <row r="10576" spans="41:41" ht="12.75" x14ac:dyDescent="0.2">
      <c r="AO10576" s="7"/>
    </row>
    <row r="10577" spans="41:41" ht="12.75" x14ac:dyDescent="0.2">
      <c r="AO10577" s="7"/>
    </row>
    <row r="10578" spans="41:41" ht="12.75" x14ac:dyDescent="0.2">
      <c r="AO10578" s="7"/>
    </row>
    <row r="10579" spans="41:41" ht="12.75" x14ac:dyDescent="0.2">
      <c r="AO10579" s="7"/>
    </row>
    <row r="10580" spans="41:41" ht="12.75" x14ac:dyDescent="0.2">
      <c r="AO10580" s="7"/>
    </row>
    <row r="10581" spans="41:41" ht="12.75" x14ac:dyDescent="0.2">
      <c r="AO10581" s="7"/>
    </row>
    <row r="10582" spans="41:41" ht="12.75" x14ac:dyDescent="0.2">
      <c r="AO10582" s="7"/>
    </row>
    <row r="10583" spans="41:41" ht="12.75" x14ac:dyDescent="0.2">
      <c r="AO10583" s="7"/>
    </row>
    <row r="10584" spans="41:41" ht="12.75" x14ac:dyDescent="0.2">
      <c r="AO10584" s="7"/>
    </row>
    <row r="10585" spans="41:41" ht="12.75" x14ac:dyDescent="0.2">
      <c r="AO10585" s="7"/>
    </row>
    <row r="10586" spans="41:41" ht="12.75" x14ac:dyDescent="0.2">
      <c r="AO10586" s="7"/>
    </row>
    <row r="10587" spans="41:41" ht="12.75" x14ac:dyDescent="0.2">
      <c r="AO10587" s="7"/>
    </row>
    <row r="10588" spans="41:41" ht="12.75" x14ac:dyDescent="0.2">
      <c r="AO10588" s="7"/>
    </row>
    <row r="10589" spans="41:41" ht="12.75" x14ac:dyDescent="0.2">
      <c r="AO10589" s="7"/>
    </row>
    <row r="10590" spans="41:41" ht="12.75" x14ac:dyDescent="0.2">
      <c r="AO10590" s="7"/>
    </row>
    <row r="10591" spans="41:41" ht="12.75" x14ac:dyDescent="0.2">
      <c r="AO10591" s="7"/>
    </row>
    <row r="10592" spans="41:41" ht="12.75" x14ac:dyDescent="0.2">
      <c r="AO10592" s="7"/>
    </row>
    <row r="10593" spans="41:41" ht="12.75" x14ac:dyDescent="0.2">
      <c r="AO10593" s="7"/>
    </row>
    <row r="10594" spans="41:41" ht="12.75" x14ac:dyDescent="0.2">
      <c r="AO10594" s="7"/>
    </row>
    <row r="10595" spans="41:41" ht="12.75" x14ac:dyDescent="0.2">
      <c r="AO10595" s="7"/>
    </row>
    <row r="10596" spans="41:41" ht="12.75" x14ac:dyDescent="0.2">
      <c r="AO10596" s="7"/>
    </row>
    <row r="10597" spans="41:41" ht="12.75" x14ac:dyDescent="0.2">
      <c r="AO10597" s="7"/>
    </row>
    <row r="10598" spans="41:41" ht="12.75" x14ac:dyDescent="0.2">
      <c r="AO10598" s="7"/>
    </row>
    <row r="10599" spans="41:41" ht="12.75" x14ac:dyDescent="0.2">
      <c r="AO10599" s="7"/>
    </row>
    <row r="10600" spans="41:41" ht="12.75" x14ac:dyDescent="0.2">
      <c r="AO10600" s="7"/>
    </row>
    <row r="10601" spans="41:41" ht="12.75" x14ac:dyDescent="0.2">
      <c r="AO10601" s="7"/>
    </row>
    <row r="10602" spans="41:41" ht="12.75" x14ac:dyDescent="0.2">
      <c r="AO10602" s="7"/>
    </row>
    <row r="10603" spans="41:41" ht="12.75" x14ac:dyDescent="0.2">
      <c r="AO10603" s="7"/>
    </row>
    <row r="10604" spans="41:41" ht="12.75" x14ac:dyDescent="0.2">
      <c r="AO10604" s="7"/>
    </row>
    <row r="10605" spans="41:41" ht="12.75" x14ac:dyDescent="0.2">
      <c r="AO10605" s="7"/>
    </row>
    <row r="10606" spans="41:41" ht="12.75" x14ac:dyDescent="0.2">
      <c r="AO10606" s="7"/>
    </row>
    <row r="10607" spans="41:41" ht="12.75" x14ac:dyDescent="0.2">
      <c r="AO10607" s="7"/>
    </row>
    <row r="10608" spans="41:41" ht="12.75" x14ac:dyDescent="0.2">
      <c r="AO10608" s="7"/>
    </row>
    <row r="10609" spans="41:41" ht="12.75" x14ac:dyDescent="0.2">
      <c r="AO10609" s="7"/>
    </row>
    <row r="10610" spans="41:41" ht="12.75" x14ac:dyDescent="0.2">
      <c r="AO10610" s="7"/>
    </row>
    <row r="10611" spans="41:41" ht="12.75" x14ac:dyDescent="0.2">
      <c r="AO10611" s="7"/>
    </row>
    <row r="10612" spans="41:41" ht="12.75" x14ac:dyDescent="0.2">
      <c r="AO10612" s="7"/>
    </row>
    <row r="10613" spans="41:41" ht="12.75" x14ac:dyDescent="0.2">
      <c r="AO10613" s="7"/>
    </row>
    <row r="10614" spans="41:41" ht="12.75" x14ac:dyDescent="0.2">
      <c r="AO10614" s="7"/>
    </row>
    <row r="10615" spans="41:41" ht="12.75" x14ac:dyDescent="0.2">
      <c r="AO10615" s="7"/>
    </row>
    <row r="10616" spans="41:41" ht="12.75" x14ac:dyDescent="0.2">
      <c r="AO10616" s="7"/>
    </row>
    <row r="10617" spans="41:41" ht="12.75" x14ac:dyDescent="0.2">
      <c r="AO10617" s="7"/>
    </row>
    <row r="10618" spans="41:41" ht="12.75" x14ac:dyDescent="0.2">
      <c r="AO10618" s="7"/>
    </row>
    <row r="10619" spans="41:41" ht="12.75" x14ac:dyDescent="0.2">
      <c r="AO10619" s="7"/>
    </row>
    <row r="10620" spans="41:41" ht="12.75" x14ac:dyDescent="0.2">
      <c r="AO10620" s="7"/>
    </row>
    <row r="10621" spans="41:41" ht="12.75" x14ac:dyDescent="0.2">
      <c r="AO10621" s="7"/>
    </row>
    <row r="10622" spans="41:41" ht="12.75" x14ac:dyDescent="0.2">
      <c r="AO10622" s="7"/>
    </row>
    <row r="10623" spans="41:41" ht="12.75" x14ac:dyDescent="0.2">
      <c r="AO10623" s="7"/>
    </row>
    <row r="10624" spans="41:41" ht="12.75" x14ac:dyDescent="0.2">
      <c r="AO10624" s="7"/>
    </row>
    <row r="10625" spans="41:41" ht="12.75" x14ac:dyDescent="0.2">
      <c r="AO10625" s="7"/>
    </row>
    <row r="10626" spans="41:41" ht="12.75" x14ac:dyDescent="0.2">
      <c r="AO10626" s="7"/>
    </row>
    <row r="10627" spans="41:41" ht="12.75" x14ac:dyDescent="0.2">
      <c r="AO10627" s="7"/>
    </row>
    <row r="10628" spans="41:41" ht="12.75" x14ac:dyDescent="0.2">
      <c r="AO10628" s="7"/>
    </row>
    <row r="10629" spans="41:41" ht="12.75" x14ac:dyDescent="0.2">
      <c r="AO10629" s="7"/>
    </row>
    <row r="10630" spans="41:41" ht="12.75" x14ac:dyDescent="0.2">
      <c r="AO10630" s="7"/>
    </row>
    <row r="10631" spans="41:41" ht="12.75" x14ac:dyDescent="0.2">
      <c r="AO10631" s="7"/>
    </row>
    <row r="10632" spans="41:41" ht="12.75" x14ac:dyDescent="0.2">
      <c r="AO10632" s="7"/>
    </row>
    <row r="10633" spans="41:41" ht="12.75" x14ac:dyDescent="0.2">
      <c r="AO10633" s="7"/>
    </row>
    <row r="10634" spans="41:41" ht="12.75" x14ac:dyDescent="0.2">
      <c r="AO10634" s="7"/>
    </row>
    <row r="10635" spans="41:41" ht="12.75" x14ac:dyDescent="0.2">
      <c r="AO10635" s="7"/>
    </row>
    <row r="10636" spans="41:41" ht="12.75" x14ac:dyDescent="0.2">
      <c r="AO10636" s="7"/>
    </row>
    <row r="10637" spans="41:41" ht="12.75" x14ac:dyDescent="0.2">
      <c r="AO10637" s="7"/>
    </row>
    <row r="10638" spans="41:41" ht="12.75" x14ac:dyDescent="0.2">
      <c r="AO10638" s="7"/>
    </row>
    <row r="10639" spans="41:41" ht="12.75" x14ac:dyDescent="0.2">
      <c r="AO10639" s="7"/>
    </row>
    <row r="10640" spans="41:41" ht="12.75" x14ac:dyDescent="0.2">
      <c r="AO10640" s="7"/>
    </row>
    <row r="10641" spans="41:41" ht="12.75" x14ac:dyDescent="0.2">
      <c r="AO10641" s="7"/>
    </row>
    <row r="10642" spans="41:41" ht="12.75" x14ac:dyDescent="0.2">
      <c r="AO10642" s="7"/>
    </row>
    <row r="10643" spans="41:41" ht="12.75" x14ac:dyDescent="0.2">
      <c r="AO10643" s="7"/>
    </row>
    <row r="10644" spans="41:41" ht="12.75" x14ac:dyDescent="0.2">
      <c r="AO10644" s="7"/>
    </row>
    <row r="10645" spans="41:41" ht="12.75" x14ac:dyDescent="0.2">
      <c r="AO10645" s="7"/>
    </row>
    <row r="10646" spans="41:41" ht="12.75" x14ac:dyDescent="0.2">
      <c r="AO10646" s="7"/>
    </row>
    <row r="10647" spans="41:41" ht="12.75" x14ac:dyDescent="0.2">
      <c r="AO10647" s="7"/>
    </row>
    <row r="10648" spans="41:41" ht="12.75" x14ac:dyDescent="0.2">
      <c r="AO10648" s="7"/>
    </row>
    <row r="10649" spans="41:41" ht="12.75" x14ac:dyDescent="0.2">
      <c r="AO10649" s="7"/>
    </row>
    <row r="10650" spans="41:41" ht="12.75" x14ac:dyDescent="0.2">
      <c r="AO10650" s="7"/>
    </row>
    <row r="10651" spans="41:41" ht="12.75" x14ac:dyDescent="0.2">
      <c r="AO10651" s="7"/>
    </row>
    <row r="10652" spans="41:41" ht="12.75" x14ac:dyDescent="0.2">
      <c r="AO10652" s="7"/>
    </row>
    <row r="10653" spans="41:41" ht="12.75" x14ac:dyDescent="0.2">
      <c r="AO10653" s="7"/>
    </row>
    <row r="10654" spans="41:41" ht="12.75" x14ac:dyDescent="0.2">
      <c r="AO10654" s="7"/>
    </row>
    <row r="10655" spans="41:41" ht="12.75" x14ac:dyDescent="0.2">
      <c r="AO10655" s="7"/>
    </row>
    <row r="10656" spans="41:41" ht="12.75" x14ac:dyDescent="0.2">
      <c r="AO10656" s="7"/>
    </row>
    <row r="10657" spans="41:41" ht="12.75" x14ac:dyDescent="0.2">
      <c r="AO10657" s="7"/>
    </row>
    <row r="10658" spans="41:41" ht="12.75" x14ac:dyDescent="0.2">
      <c r="AO10658" s="7"/>
    </row>
    <row r="10659" spans="41:41" ht="12.75" x14ac:dyDescent="0.2">
      <c r="AO10659" s="7"/>
    </row>
    <row r="10660" spans="41:41" ht="12.75" x14ac:dyDescent="0.2">
      <c r="AO10660" s="7"/>
    </row>
    <row r="10661" spans="41:41" ht="12.75" x14ac:dyDescent="0.2">
      <c r="AO10661" s="7"/>
    </row>
    <row r="10662" spans="41:41" ht="12.75" x14ac:dyDescent="0.2">
      <c r="AO10662" s="7"/>
    </row>
    <row r="10663" spans="41:41" ht="12.75" x14ac:dyDescent="0.2">
      <c r="AO10663" s="7"/>
    </row>
    <row r="10664" spans="41:41" ht="12.75" x14ac:dyDescent="0.2">
      <c r="AO10664" s="7"/>
    </row>
    <row r="10665" spans="41:41" ht="12.75" x14ac:dyDescent="0.2">
      <c r="AO10665" s="7"/>
    </row>
    <row r="10666" spans="41:41" ht="12.75" x14ac:dyDescent="0.2">
      <c r="AO10666" s="7"/>
    </row>
    <row r="10667" spans="41:41" ht="12.75" x14ac:dyDescent="0.2">
      <c r="AO10667" s="7"/>
    </row>
    <row r="10668" spans="41:41" ht="12.75" x14ac:dyDescent="0.2">
      <c r="AO10668" s="7"/>
    </row>
    <row r="10669" spans="41:41" ht="12.75" x14ac:dyDescent="0.2">
      <c r="AO10669" s="7"/>
    </row>
    <row r="10670" spans="41:41" ht="12.75" x14ac:dyDescent="0.2">
      <c r="AO10670" s="7"/>
    </row>
    <row r="10671" spans="41:41" ht="12.75" x14ac:dyDescent="0.2">
      <c r="AO10671" s="7"/>
    </row>
    <row r="10672" spans="41:41" ht="12.75" x14ac:dyDescent="0.2">
      <c r="AO10672" s="7"/>
    </row>
    <row r="10673" spans="41:41" ht="12.75" x14ac:dyDescent="0.2">
      <c r="AO10673" s="7"/>
    </row>
    <row r="10674" spans="41:41" ht="12.75" x14ac:dyDescent="0.2">
      <c r="AO10674" s="7"/>
    </row>
    <row r="10675" spans="41:41" ht="12.75" x14ac:dyDescent="0.2">
      <c r="AO10675" s="7"/>
    </row>
    <row r="10676" spans="41:41" ht="12.75" x14ac:dyDescent="0.2">
      <c r="AO10676" s="7"/>
    </row>
    <row r="10677" spans="41:41" ht="12.75" x14ac:dyDescent="0.2">
      <c r="AO10677" s="7"/>
    </row>
    <row r="10678" spans="41:41" ht="12.75" x14ac:dyDescent="0.2">
      <c r="AO10678" s="7"/>
    </row>
    <row r="10679" spans="41:41" ht="12.75" x14ac:dyDescent="0.2">
      <c r="AO10679" s="7"/>
    </row>
    <row r="10680" spans="41:41" ht="12.75" x14ac:dyDescent="0.2">
      <c r="AO10680" s="7"/>
    </row>
    <row r="10681" spans="41:41" ht="12.75" x14ac:dyDescent="0.2">
      <c r="AO10681" s="7"/>
    </row>
    <row r="10682" spans="41:41" ht="12.75" x14ac:dyDescent="0.2">
      <c r="AO10682" s="7"/>
    </row>
    <row r="10683" spans="41:41" ht="12.75" x14ac:dyDescent="0.2">
      <c r="AO10683" s="7"/>
    </row>
    <row r="10684" spans="41:41" ht="12.75" x14ac:dyDescent="0.2">
      <c r="AO10684" s="7"/>
    </row>
    <row r="10685" spans="41:41" ht="12.75" x14ac:dyDescent="0.2">
      <c r="AO10685" s="7"/>
    </row>
    <row r="10686" spans="41:41" ht="12.75" x14ac:dyDescent="0.2">
      <c r="AO10686" s="7"/>
    </row>
    <row r="10687" spans="41:41" ht="12.75" x14ac:dyDescent="0.2">
      <c r="AO10687" s="7"/>
    </row>
    <row r="10688" spans="41:41" ht="12.75" x14ac:dyDescent="0.2">
      <c r="AO10688" s="7"/>
    </row>
    <row r="10689" spans="41:41" ht="12.75" x14ac:dyDescent="0.2">
      <c r="AO10689" s="7"/>
    </row>
    <row r="10690" spans="41:41" ht="12.75" x14ac:dyDescent="0.2">
      <c r="AO10690" s="7"/>
    </row>
    <row r="10691" spans="41:41" ht="12.75" x14ac:dyDescent="0.2">
      <c r="AO10691" s="7"/>
    </row>
    <row r="10692" spans="41:41" ht="12.75" x14ac:dyDescent="0.2">
      <c r="AO10692" s="7"/>
    </row>
    <row r="10693" spans="41:41" ht="12.75" x14ac:dyDescent="0.2">
      <c r="AO10693" s="7"/>
    </row>
    <row r="10694" spans="41:41" ht="12.75" x14ac:dyDescent="0.2">
      <c r="AO10694" s="7"/>
    </row>
    <row r="10695" spans="41:41" ht="12.75" x14ac:dyDescent="0.2">
      <c r="AO10695" s="7"/>
    </row>
    <row r="10696" spans="41:41" ht="12.75" x14ac:dyDescent="0.2">
      <c r="AO10696" s="7"/>
    </row>
    <row r="10697" spans="41:41" ht="12.75" x14ac:dyDescent="0.2">
      <c r="AO10697" s="7"/>
    </row>
    <row r="10698" spans="41:41" ht="12.75" x14ac:dyDescent="0.2">
      <c r="AO10698" s="7"/>
    </row>
    <row r="10699" spans="41:41" ht="12.75" x14ac:dyDescent="0.2">
      <c r="AO10699" s="7"/>
    </row>
    <row r="10700" spans="41:41" ht="12.75" x14ac:dyDescent="0.2">
      <c r="AO10700" s="7"/>
    </row>
    <row r="10701" spans="41:41" ht="12.75" x14ac:dyDescent="0.2">
      <c r="AO10701" s="7"/>
    </row>
    <row r="10702" spans="41:41" ht="12.75" x14ac:dyDescent="0.2">
      <c r="AO10702" s="7"/>
    </row>
    <row r="10703" spans="41:41" ht="12.75" x14ac:dyDescent="0.2">
      <c r="AO10703" s="7"/>
    </row>
    <row r="10704" spans="41:41" ht="12.75" x14ac:dyDescent="0.2">
      <c r="AO10704" s="7"/>
    </row>
    <row r="10705" spans="41:41" ht="12.75" x14ac:dyDescent="0.2">
      <c r="AO10705" s="7"/>
    </row>
    <row r="10706" spans="41:41" ht="12.75" x14ac:dyDescent="0.2">
      <c r="AO10706" s="7"/>
    </row>
    <row r="10707" spans="41:41" ht="12.75" x14ac:dyDescent="0.2">
      <c r="AO10707" s="7"/>
    </row>
    <row r="10708" spans="41:41" ht="12.75" x14ac:dyDescent="0.2">
      <c r="AO10708" s="7"/>
    </row>
    <row r="10709" spans="41:41" ht="12.75" x14ac:dyDescent="0.2">
      <c r="AO10709" s="7"/>
    </row>
    <row r="10710" spans="41:41" ht="12.75" x14ac:dyDescent="0.2">
      <c r="AO10710" s="7"/>
    </row>
    <row r="10711" spans="41:41" ht="12.75" x14ac:dyDescent="0.2">
      <c r="AO10711" s="7"/>
    </row>
    <row r="10712" spans="41:41" ht="12.75" x14ac:dyDescent="0.2">
      <c r="AO10712" s="7"/>
    </row>
    <row r="10713" spans="41:41" ht="12.75" x14ac:dyDescent="0.2">
      <c r="AO10713" s="7"/>
    </row>
    <row r="10714" spans="41:41" ht="12.75" x14ac:dyDescent="0.2">
      <c r="AO10714" s="7"/>
    </row>
    <row r="10715" spans="41:41" ht="12.75" x14ac:dyDescent="0.2">
      <c r="AO10715" s="7"/>
    </row>
    <row r="10716" spans="41:41" ht="12.75" x14ac:dyDescent="0.2">
      <c r="AO10716" s="7"/>
    </row>
    <row r="10717" spans="41:41" ht="12.75" x14ac:dyDescent="0.2">
      <c r="AO10717" s="7"/>
    </row>
    <row r="10718" spans="41:41" ht="12.75" x14ac:dyDescent="0.2">
      <c r="AO10718" s="7"/>
    </row>
    <row r="10719" spans="41:41" ht="12.75" x14ac:dyDescent="0.2">
      <c r="AO10719" s="7"/>
    </row>
    <row r="10720" spans="41:41" ht="12.75" x14ac:dyDescent="0.2">
      <c r="AO10720" s="7"/>
    </row>
    <row r="10721" spans="41:41" ht="12.75" x14ac:dyDescent="0.2">
      <c r="AO10721" s="7"/>
    </row>
    <row r="10722" spans="41:41" ht="12.75" x14ac:dyDescent="0.2">
      <c r="AO10722" s="7"/>
    </row>
    <row r="10723" spans="41:41" ht="12.75" x14ac:dyDescent="0.2">
      <c r="AO10723" s="7"/>
    </row>
    <row r="10724" spans="41:41" ht="12.75" x14ac:dyDescent="0.2">
      <c r="AO10724" s="7"/>
    </row>
    <row r="10725" spans="41:41" ht="12.75" x14ac:dyDescent="0.2">
      <c r="AO10725" s="7"/>
    </row>
    <row r="10726" spans="41:41" ht="12.75" x14ac:dyDescent="0.2">
      <c r="AO10726" s="7"/>
    </row>
    <row r="10727" spans="41:41" ht="12.75" x14ac:dyDescent="0.2">
      <c r="AO10727" s="7"/>
    </row>
    <row r="10728" spans="41:41" ht="12.75" x14ac:dyDescent="0.2">
      <c r="AO10728" s="7"/>
    </row>
    <row r="10729" spans="41:41" ht="12.75" x14ac:dyDescent="0.2">
      <c r="AO10729" s="7"/>
    </row>
    <row r="10730" spans="41:41" ht="12.75" x14ac:dyDescent="0.2">
      <c r="AO10730" s="7"/>
    </row>
    <row r="10731" spans="41:41" ht="12.75" x14ac:dyDescent="0.2">
      <c r="AO10731" s="7"/>
    </row>
    <row r="10732" spans="41:41" ht="12.75" x14ac:dyDescent="0.2">
      <c r="AO10732" s="7"/>
    </row>
    <row r="10733" spans="41:41" ht="12.75" x14ac:dyDescent="0.2">
      <c r="AO10733" s="7"/>
    </row>
    <row r="10734" spans="41:41" ht="12.75" x14ac:dyDescent="0.2">
      <c r="AO10734" s="7"/>
    </row>
    <row r="10735" spans="41:41" ht="12.75" x14ac:dyDescent="0.2">
      <c r="AO10735" s="7"/>
    </row>
    <row r="10736" spans="41:41" ht="12.75" x14ac:dyDescent="0.2">
      <c r="AO10736" s="7"/>
    </row>
    <row r="10737" spans="41:41" ht="12.75" x14ac:dyDescent="0.2">
      <c r="AO10737" s="7"/>
    </row>
    <row r="10738" spans="41:41" ht="12.75" x14ac:dyDescent="0.2">
      <c r="AO10738" s="7"/>
    </row>
    <row r="10739" spans="41:41" ht="12.75" x14ac:dyDescent="0.2">
      <c r="AO10739" s="7"/>
    </row>
    <row r="10740" spans="41:41" ht="12.75" x14ac:dyDescent="0.2">
      <c r="AO10740" s="7"/>
    </row>
    <row r="10741" spans="41:41" ht="12.75" x14ac:dyDescent="0.2">
      <c r="AO10741" s="7"/>
    </row>
    <row r="10742" spans="41:41" ht="12.75" x14ac:dyDescent="0.2">
      <c r="AO10742" s="7"/>
    </row>
    <row r="10743" spans="41:41" ht="12.75" x14ac:dyDescent="0.2">
      <c r="AO10743" s="7"/>
    </row>
    <row r="10744" spans="41:41" ht="12.75" x14ac:dyDescent="0.2">
      <c r="AO10744" s="7"/>
    </row>
    <row r="10745" spans="41:41" ht="12.75" x14ac:dyDescent="0.2">
      <c r="AO10745" s="7"/>
    </row>
    <row r="10746" spans="41:41" ht="12.75" x14ac:dyDescent="0.2">
      <c r="AO10746" s="7"/>
    </row>
    <row r="10747" spans="41:41" ht="12.75" x14ac:dyDescent="0.2">
      <c r="AO10747" s="7"/>
    </row>
    <row r="10748" spans="41:41" ht="12.75" x14ac:dyDescent="0.2">
      <c r="AO10748" s="7"/>
    </row>
    <row r="10749" spans="41:41" ht="12.75" x14ac:dyDescent="0.2">
      <c r="AO10749" s="7"/>
    </row>
    <row r="10750" spans="41:41" ht="12.75" x14ac:dyDescent="0.2">
      <c r="AO10750" s="7"/>
    </row>
    <row r="10751" spans="41:41" ht="12.75" x14ac:dyDescent="0.2">
      <c r="AO10751" s="7"/>
    </row>
    <row r="10752" spans="41:41" ht="12.75" x14ac:dyDescent="0.2">
      <c r="AO10752" s="7"/>
    </row>
    <row r="10753" spans="41:41" ht="12.75" x14ac:dyDescent="0.2">
      <c r="AO10753" s="7"/>
    </row>
    <row r="10754" spans="41:41" ht="12.75" x14ac:dyDescent="0.2">
      <c r="AO10754" s="7"/>
    </row>
    <row r="10755" spans="41:41" ht="12.75" x14ac:dyDescent="0.2">
      <c r="AO10755" s="7"/>
    </row>
    <row r="10756" spans="41:41" ht="12.75" x14ac:dyDescent="0.2">
      <c r="AO10756" s="7"/>
    </row>
    <row r="10757" spans="41:41" ht="12.75" x14ac:dyDescent="0.2">
      <c r="AO10757" s="7"/>
    </row>
    <row r="10758" spans="41:41" ht="12.75" x14ac:dyDescent="0.2">
      <c r="AO10758" s="7"/>
    </row>
    <row r="10759" spans="41:41" ht="12.75" x14ac:dyDescent="0.2">
      <c r="AO10759" s="7"/>
    </row>
    <row r="10760" spans="41:41" ht="12.75" x14ac:dyDescent="0.2">
      <c r="AO10760" s="7"/>
    </row>
    <row r="10761" spans="41:41" ht="12.75" x14ac:dyDescent="0.2">
      <c r="AO10761" s="7"/>
    </row>
    <row r="10762" spans="41:41" ht="12.75" x14ac:dyDescent="0.2">
      <c r="AO10762" s="7"/>
    </row>
    <row r="10763" spans="41:41" ht="12.75" x14ac:dyDescent="0.2">
      <c r="AO10763" s="7"/>
    </row>
    <row r="10764" spans="41:41" ht="12.75" x14ac:dyDescent="0.2">
      <c r="AO10764" s="7"/>
    </row>
    <row r="10765" spans="41:41" ht="12.75" x14ac:dyDescent="0.2">
      <c r="AO10765" s="7"/>
    </row>
    <row r="10766" spans="41:41" ht="12.75" x14ac:dyDescent="0.2">
      <c r="AO10766" s="7"/>
    </row>
    <row r="10767" spans="41:41" ht="12.75" x14ac:dyDescent="0.2">
      <c r="AO10767" s="7"/>
    </row>
    <row r="10768" spans="41:41" ht="12.75" x14ac:dyDescent="0.2">
      <c r="AO10768" s="7"/>
    </row>
    <row r="10769" spans="41:41" ht="12.75" x14ac:dyDescent="0.2">
      <c r="AO10769" s="7"/>
    </row>
    <row r="10770" spans="41:41" ht="12.75" x14ac:dyDescent="0.2">
      <c r="AO10770" s="7"/>
    </row>
    <row r="10771" spans="41:41" ht="12.75" x14ac:dyDescent="0.2">
      <c r="AO10771" s="7"/>
    </row>
    <row r="10772" spans="41:41" ht="12.75" x14ac:dyDescent="0.2">
      <c r="AO10772" s="7"/>
    </row>
    <row r="10773" spans="41:41" ht="12.75" x14ac:dyDescent="0.2">
      <c r="AO10773" s="7"/>
    </row>
    <row r="10774" spans="41:41" ht="12.75" x14ac:dyDescent="0.2">
      <c r="AO10774" s="7"/>
    </row>
    <row r="10775" spans="41:41" ht="12.75" x14ac:dyDescent="0.2">
      <c r="AO10775" s="7"/>
    </row>
    <row r="10776" spans="41:41" ht="12.75" x14ac:dyDescent="0.2">
      <c r="AO10776" s="7"/>
    </row>
    <row r="10777" spans="41:41" ht="12.75" x14ac:dyDescent="0.2">
      <c r="AO10777" s="7"/>
    </row>
    <row r="10778" spans="41:41" ht="12.75" x14ac:dyDescent="0.2">
      <c r="AO10778" s="7"/>
    </row>
    <row r="10779" spans="41:41" ht="12.75" x14ac:dyDescent="0.2">
      <c r="AO10779" s="7"/>
    </row>
    <row r="10780" spans="41:41" ht="12.75" x14ac:dyDescent="0.2">
      <c r="AO10780" s="7"/>
    </row>
    <row r="10781" spans="41:41" ht="12.75" x14ac:dyDescent="0.2">
      <c r="AO10781" s="7"/>
    </row>
    <row r="10782" spans="41:41" ht="12.75" x14ac:dyDescent="0.2">
      <c r="AO10782" s="7"/>
    </row>
    <row r="10783" spans="41:41" ht="12.75" x14ac:dyDescent="0.2">
      <c r="AO10783" s="7"/>
    </row>
    <row r="10784" spans="41:41" ht="12.75" x14ac:dyDescent="0.2">
      <c r="AO10784" s="7"/>
    </row>
    <row r="10785" spans="41:41" ht="12.75" x14ac:dyDescent="0.2">
      <c r="AO10785" s="7"/>
    </row>
    <row r="10786" spans="41:41" ht="12.75" x14ac:dyDescent="0.2">
      <c r="AO10786" s="7"/>
    </row>
    <row r="10787" spans="41:41" ht="12.75" x14ac:dyDescent="0.2">
      <c r="AO10787" s="7"/>
    </row>
    <row r="10788" spans="41:41" ht="12.75" x14ac:dyDescent="0.2">
      <c r="AO10788" s="7"/>
    </row>
    <row r="10789" spans="41:41" ht="12.75" x14ac:dyDescent="0.2">
      <c r="AO10789" s="7"/>
    </row>
    <row r="10790" spans="41:41" ht="12.75" x14ac:dyDescent="0.2">
      <c r="AO10790" s="7"/>
    </row>
    <row r="10791" spans="41:41" ht="12.75" x14ac:dyDescent="0.2">
      <c r="AO10791" s="7"/>
    </row>
    <row r="10792" spans="41:41" ht="12.75" x14ac:dyDescent="0.2">
      <c r="AO10792" s="7"/>
    </row>
    <row r="10793" spans="41:41" ht="12.75" x14ac:dyDescent="0.2">
      <c r="AO10793" s="7"/>
    </row>
    <row r="10794" spans="41:41" ht="12.75" x14ac:dyDescent="0.2">
      <c r="AO10794" s="7"/>
    </row>
    <row r="10795" spans="41:41" ht="12.75" x14ac:dyDescent="0.2">
      <c r="AO10795" s="7"/>
    </row>
    <row r="10796" spans="41:41" ht="12.75" x14ac:dyDescent="0.2">
      <c r="AO10796" s="7"/>
    </row>
    <row r="10797" spans="41:41" ht="12.75" x14ac:dyDescent="0.2">
      <c r="AO10797" s="7"/>
    </row>
    <row r="10798" spans="41:41" ht="12.75" x14ac:dyDescent="0.2">
      <c r="AO10798" s="7"/>
    </row>
    <row r="10799" spans="41:41" ht="12.75" x14ac:dyDescent="0.2">
      <c r="AO10799" s="7"/>
    </row>
    <row r="10800" spans="41:41" ht="12.75" x14ac:dyDescent="0.2">
      <c r="AO10800" s="7"/>
    </row>
    <row r="10801" spans="41:41" ht="12.75" x14ac:dyDescent="0.2">
      <c r="AO10801" s="7"/>
    </row>
    <row r="10802" spans="41:41" ht="12.75" x14ac:dyDescent="0.2">
      <c r="AO10802" s="7"/>
    </row>
    <row r="10803" spans="41:41" ht="12.75" x14ac:dyDescent="0.2">
      <c r="AO10803" s="7"/>
    </row>
    <row r="10804" spans="41:41" ht="12.75" x14ac:dyDescent="0.2">
      <c r="AO10804" s="7"/>
    </row>
    <row r="10805" spans="41:41" ht="12.75" x14ac:dyDescent="0.2">
      <c r="AO10805" s="7"/>
    </row>
    <row r="10806" spans="41:41" ht="12.75" x14ac:dyDescent="0.2">
      <c r="AO10806" s="7"/>
    </row>
    <row r="10807" spans="41:41" ht="12.75" x14ac:dyDescent="0.2">
      <c r="AO10807" s="7"/>
    </row>
    <row r="10808" spans="41:41" ht="12.75" x14ac:dyDescent="0.2">
      <c r="AO10808" s="7"/>
    </row>
    <row r="10809" spans="41:41" ht="12.75" x14ac:dyDescent="0.2">
      <c r="AO10809" s="7"/>
    </row>
    <row r="10810" spans="41:41" ht="12.75" x14ac:dyDescent="0.2">
      <c r="AO10810" s="7"/>
    </row>
    <row r="10811" spans="41:41" ht="12.75" x14ac:dyDescent="0.2">
      <c r="AO10811" s="7"/>
    </row>
    <row r="10812" spans="41:41" ht="12.75" x14ac:dyDescent="0.2">
      <c r="AO10812" s="7"/>
    </row>
    <row r="10813" spans="41:41" ht="12.75" x14ac:dyDescent="0.2">
      <c r="AO10813" s="7"/>
    </row>
    <row r="10814" spans="41:41" ht="12.75" x14ac:dyDescent="0.2">
      <c r="AO10814" s="7"/>
    </row>
    <row r="10815" spans="41:41" ht="12.75" x14ac:dyDescent="0.2">
      <c r="AO10815" s="7"/>
    </row>
    <row r="10816" spans="41:41" ht="12.75" x14ac:dyDescent="0.2">
      <c r="AO10816" s="7"/>
    </row>
    <row r="10817" spans="41:41" ht="12.75" x14ac:dyDescent="0.2">
      <c r="AO10817" s="7"/>
    </row>
    <row r="10818" spans="41:41" ht="12.75" x14ac:dyDescent="0.2">
      <c r="AO10818" s="7"/>
    </row>
    <row r="10819" spans="41:41" ht="12.75" x14ac:dyDescent="0.2">
      <c r="AO10819" s="7"/>
    </row>
    <row r="10820" spans="41:41" ht="12.75" x14ac:dyDescent="0.2">
      <c r="AO10820" s="7"/>
    </row>
    <row r="10821" spans="41:41" ht="12.75" x14ac:dyDescent="0.2">
      <c r="AO10821" s="7"/>
    </row>
    <row r="10822" spans="41:41" ht="12.75" x14ac:dyDescent="0.2">
      <c r="AO10822" s="7"/>
    </row>
    <row r="10823" spans="41:41" ht="12.75" x14ac:dyDescent="0.2">
      <c r="AO10823" s="7"/>
    </row>
    <row r="10824" spans="41:41" ht="12.75" x14ac:dyDescent="0.2">
      <c r="AO10824" s="7"/>
    </row>
    <row r="10825" spans="41:41" ht="12.75" x14ac:dyDescent="0.2">
      <c r="AO10825" s="7"/>
    </row>
    <row r="10826" spans="41:41" ht="12.75" x14ac:dyDescent="0.2">
      <c r="AO10826" s="7"/>
    </row>
    <row r="10827" spans="41:41" ht="12.75" x14ac:dyDescent="0.2">
      <c r="AO10827" s="7"/>
    </row>
    <row r="10828" spans="41:41" ht="12.75" x14ac:dyDescent="0.2">
      <c r="AO10828" s="7"/>
    </row>
    <row r="10829" spans="41:41" ht="12.75" x14ac:dyDescent="0.2">
      <c r="AO10829" s="7"/>
    </row>
    <row r="10830" spans="41:41" ht="12.75" x14ac:dyDescent="0.2">
      <c r="AO10830" s="7"/>
    </row>
    <row r="10831" spans="41:41" ht="12.75" x14ac:dyDescent="0.2">
      <c r="AO10831" s="7"/>
    </row>
    <row r="10832" spans="41:41" ht="12.75" x14ac:dyDescent="0.2">
      <c r="AO10832" s="7"/>
    </row>
    <row r="10833" spans="41:41" ht="12.75" x14ac:dyDescent="0.2">
      <c r="AO10833" s="7"/>
    </row>
    <row r="10834" spans="41:41" ht="12.75" x14ac:dyDescent="0.2">
      <c r="AO10834" s="7"/>
    </row>
    <row r="10835" spans="41:41" ht="12.75" x14ac:dyDescent="0.2">
      <c r="AO10835" s="7"/>
    </row>
    <row r="10836" spans="41:41" ht="12.75" x14ac:dyDescent="0.2">
      <c r="AO10836" s="7"/>
    </row>
    <row r="10837" spans="41:41" ht="12.75" x14ac:dyDescent="0.2">
      <c r="AO10837" s="7"/>
    </row>
    <row r="10838" spans="41:41" ht="12.75" x14ac:dyDescent="0.2">
      <c r="AO10838" s="7"/>
    </row>
    <row r="10839" spans="41:41" ht="12.75" x14ac:dyDescent="0.2">
      <c r="AO10839" s="7"/>
    </row>
    <row r="10840" spans="41:41" ht="12.75" x14ac:dyDescent="0.2">
      <c r="AO10840" s="7"/>
    </row>
    <row r="10841" spans="41:41" ht="12.75" x14ac:dyDescent="0.2">
      <c r="AO10841" s="7"/>
    </row>
    <row r="10842" spans="41:41" ht="12.75" x14ac:dyDescent="0.2">
      <c r="AO10842" s="7"/>
    </row>
    <row r="10843" spans="41:41" ht="12.75" x14ac:dyDescent="0.2">
      <c r="AO10843" s="7"/>
    </row>
    <row r="10844" spans="41:41" ht="12.75" x14ac:dyDescent="0.2">
      <c r="AO10844" s="7"/>
    </row>
    <row r="10845" spans="41:41" ht="12.75" x14ac:dyDescent="0.2">
      <c r="AO10845" s="7"/>
    </row>
    <row r="10846" spans="41:41" ht="12.75" x14ac:dyDescent="0.2">
      <c r="AO10846" s="7"/>
    </row>
    <row r="10847" spans="41:41" ht="12.75" x14ac:dyDescent="0.2">
      <c r="AO10847" s="7"/>
    </row>
    <row r="10848" spans="41:41" ht="12.75" x14ac:dyDescent="0.2">
      <c r="AO10848" s="7"/>
    </row>
    <row r="10849" spans="41:41" ht="12.75" x14ac:dyDescent="0.2">
      <c r="AO10849" s="7"/>
    </row>
    <row r="10850" spans="41:41" ht="12.75" x14ac:dyDescent="0.2">
      <c r="AO10850" s="7"/>
    </row>
    <row r="10851" spans="41:41" ht="12.75" x14ac:dyDescent="0.2">
      <c r="AO10851" s="7"/>
    </row>
    <row r="10852" spans="41:41" ht="12.75" x14ac:dyDescent="0.2">
      <c r="AO10852" s="7"/>
    </row>
    <row r="10853" spans="41:41" ht="12.75" x14ac:dyDescent="0.2">
      <c r="AO10853" s="7"/>
    </row>
    <row r="10854" spans="41:41" ht="12.75" x14ac:dyDescent="0.2">
      <c r="AO10854" s="7"/>
    </row>
    <row r="10855" spans="41:41" ht="12.75" x14ac:dyDescent="0.2">
      <c r="AO10855" s="7"/>
    </row>
    <row r="10856" spans="41:41" ht="12.75" x14ac:dyDescent="0.2">
      <c r="AO10856" s="7"/>
    </row>
    <row r="10857" spans="41:41" ht="12.75" x14ac:dyDescent="0.2">
      <c r="AO10857" s="7"/>
    </row>
    <row r="10858" spans="41:41" ht="12.75" x14ac:dyDescent="0.2">
      <c r="AO10858" s="7"/>
    </row>
    <row r="10859" spans="41:41" ht="12.75" x14ac:dyDescent="0.2">
      <c r="AO10859" s="7"/>
    </row>
    <row r="10860" spans="41:41" ht="12.75" x14ac:dyDescent="0.2">
      <c r="AO10860" s="7"/>
    </row>
    <row r="10861" spans="41:41" ht="12.75" x14ac:dyDescent="0.2">
      <c r="AO10861" s="7"/>
    </row>
    <row r="10862" spans="41:41" ht="12.75" x14ac:dyDescent="0.2">
      <c r="AO10862" s="7"/>
    </row>
    <row r="10863" spans="41:41" ht="12.75" x14ac:dyDescent="0.2">
      <c r="AO10863" s="7"/>
    </row>
    <row r="10864" spans="41:41" ht="12.75" x14ac:dyDescent="0.2">
      <c r="AO10864" s="7"/>
    </row>
    <row r="10865" spans="41:41" ht="12.75" x14ac:dyDescent="0.2">
      <c r="AO10865" s="7"/>
    </row>
    <row r="10866" spans="41:41" ht="12.75" x14ac:dyDescent="0.2">
      <c r="AO10866" s="7"/>
    </row>
    <row r="10867" spans="41:41" ht="12.75" x14ac:dyDescent="0.2">
      <c r="AO10867" s="7"/>
    </row>
    <row r="10868" spans="41:41" ht="12.75" x14ac:dyDescent="0.2">
      <c r="AO10868" s="7"/>
    </row>
    <row r="10869" spans="41:41" ht="12.75" x14ac:dyDescent="0.2">
      <c r="AO10869" s="7"/>
    </row>
    <row r="10870" spans="41:41" ht="12.75" x14ac:dyDescent="0.2">
      <c r="AO10870" s="7"/>
    </row>
    <row r="10871" spans="41:41" ht="12.75" x14ac:dyDescent="0.2">
      <c r="AO10871" s="7"/>
    </row>
    <row r="10872" spans="41:41" ht="12.75" x14ac:dyDescent="0.2">
      <c r="AO10872" s="7"/>
    </row>
    <row r="10873" spans="41:41" ht="12.75" x14ac:dyDescent="0.2">
      <c r="AO10873" s="7"/>
    </row>
    <row r="10874" spans="41:41" ht="12.75" x14ac:dyDescent="0.2">
      <c r="AO10874" s="7"/>
    </row>
    <row r="10875" spans="41:41" ht="12.75" x14ac:dyDescent="0.2">
      <c r="AO10875" s="7"/>
    </row>
    <row r="10876" spans="41:41" ht="12.75" x14ac:dyDescent="0.2">
      <c r="AO10876" s="7"/>
    </row>
    <row r="10877" spans="41:41" ht="12.75" x14ac:dyDescent="0.2">
      <c r="AO10877" s="7"/>
    </row>
    <row r="10878" spans="41:41" ht="12.75" x14ac:dyDescent="0.2">
      <c r="AO10878" s="7"/>
    </row>
    <row r="10879" spans="41:41" ht="12.75" x14ac:dyDescent="0.2">
      <c r="AO10879" s="7"/>
    </row>
    <row r="10880" spans="41:41" ht="12.75" x14ac:dyDescent="0.2">
      <c r="AO10880" s="7"/>
    </row>
    <row r="10881" spans="41:41" ht="12.75" x14ac:dyDescent="0.2">
      <c r="AO10881" s="7"/>
    </row>
    <row r="10882" spans="41:41" ht="12.75" x14ac:dyDescent="0.2">
      <c r="AO10882" s="7"/>
    </row>
    <row r="10883" spans="41:41" ht="12.75" x14ac:dyDescent="0.2">
      <c r="AO10883" s="7"/>
    </row>
    <row r="10884" spans="41:41" ht="12.75" x14ac:dyDescent="0.2">
      <c r="AO10884" s="7"/>
    </row>
    <row r="10885" spans="41:41" ht="12.75" x14ac:dyDescent="0.2">
      <c r="AO10885" s="7"/>
    </row>
    <row r="10886" spans="41:41" ht="12.75" x14ac:dyDescent="0.2">
      <c r="AO10886" s="7"/>
    </row>
    <row r="10887" spans="41:41" ht="12.75" x14ac:dyDescent="0.2">
      <c r="AO10887" s="7"/>
    </row>
    <row r="10888" spans="41:41" ht="12.75" x14ac:dyDescent="0.2">
      <c r="AO10888" s="7"/>
    </row>
    <row r="10889" spans="41:41" ht="12.75" x14ac:dyDescent="0.2">
      <c r="AO10889" s="7"/>
    </row>
    <row r="10890" spans="41:41" ht="12.75" x14ac:dyDescent="0.2">
      <c r="AO10890" s="7"/>
    </row>
    <row r="10891" spans="41:41" ht="12.75" x14ac:dyDescent="0.2">
      <c r="AO10891" s="7"/>
    </row>
    <row r="10892" spans="41:41" ht="12.75" x14ac:dyDescent="0.2">
      <c r="AO10892" s="7"/>
    </row>
    <row r="10893" spans="41:41" ht="12.75" x14ac:dyDescent="0.2">
      <c r="AO10893" s="7"/>
    </row>
    <row r="10894" spans="41:41" ht="12.75" x14ac:dyDescent="0.2">
      <c r="AO10894" s="7"/>
    </row>
    <row r="10895" spans="41:41" ht="12.75" x14ac:dyDescent="0.2">
      <c r="AO10895" s="7"/>
    </row>
    <row r="10896" spans="41:41" ht="12.75" x14ac:dyDescent="0.2">
      <c r="AO10896" s="7"/>
    </row>
    <row r="10897" spans="41:41" ht="12.75" x14ac:dyDescent="0.2">
      <c r="AO10897" s="7"/>
    </row>
    <row r="10898" spans="41:41" ht="12.75" x14ac:dyDescent="0.2">
      <c r="AO10898" s="7"/>
    </row>
    <row r="10899" spans="41:41" ht="12.75" x14ac:dyDescent="0.2">
      <c r="AO10899" s="7"/>
    </row>
    <row r="10900" spans="41:41" ht="12.75" x14ac:dyDescent="0.2">
      <c r="AO10900" s="7"/>
    </row>
    <row r="10901" spans="41:41" ht="12.75" x14ac:dyDescent="0.2">
      <c r="AO10901" s="7"/>
    </row>
    <row r="10902" spans="41:41" ht="12.75" x14ac:dyDescent="0.2">
      <c r="AO10902" s="7"/>
    </row>
    <row r="10903" spans="41:41" ht="12.75" x14ac:dyDescent="0.2">
      <c r="AO10903" s="7"/>
    </row>
    <row r="10904" spans="41:41" ht="12.75" x14ac:dyDescent="0.2">
      <c r="AO10904" s="7"/>
    </row>
    <row r="10905" spans="41:41" ht="12.75" x14ac:dyDescent="0.2">
      <c r="AO10905" s="7"/>
    </row>
    <row r="10906" spans="41:41" ht="12.75" x14ac:dyDescent="0.2">
      <c r="AO10906" s="7"/>
    </row>
    <row r="10907" spans="41:41" ht="12.75" x14ac:dyDescent="0.2">
      <c r="AO10907" s="7"/>
    </row>
    <row r="10908" spans="41:41" ht="12.75" x14ac:dyDescent="0.2">
      <c r="AO10908" s="7"/>
    </row>
    <row r="10909" spans="41:41" ht="12.75" x14ac:dyDescent="0.2">
      <c r="AO10909" s="7"/>
    </row>
    <row r="10910" spans="41:41" ht="12.75" x14ac:dyDescent="0.2">
      <c r="AO10910" s="7"/>
    </row>
    <row r="10911" spans="41:41" ht="12.75" x14ac:dyDescent="0.2">
      <c r="AO10911" s="7"/>
    </row>
    <row r="10912" spans="41:41" ht="12.75" x14ac:dyDescent="0.2">
      <c r="AO10912" s="7"/>
    </row>
    <row r="10913" spans="41:41" ht="12.75" x14ac:dyDescent="0.2">
      <c r="AO10913" s="7"/>
    </row>
    <row r="10914" spans="41:41" ht="12.75" x14ac:dyDescent="0.2">
      <c r="AO10914" s="7"/>
    </row>
    <row r="10915" spans="41:41" ht="12.75" x14ac:dyDescent="0.2">
      <c r="AO10915" s="7"/>
    </row>
    <row r="10916" spans="41:41" ht="12.75" x14ac:dyDescent="0.2">
      <c r="AO10916" s="7"/>
    </row>
    <row r="10917" spans="41:41" ht="12.75" x14ac:dyDescent="0.2">
      <c r="AO10917" s="7"/>
    </row>
    <row r="10918" spans="41:41" ht="12.75" x14ac:dyDescent="0.2">
      <c r="AO10918" s="7"/>
    </row>
    <row r="10919" spans="41:41" ht="12.75" x14ac:dyDescent="0.2">
      <c r="AO10919" s="7"/>
    </row>
    <row r="10920" spans="41:41" ht="12.75" x14ac:dyDescent="0.2">
      <c r="AO10920" s="7"/>
    </row>
    <row r="10921" spans="41:41" ht="12.75" x14ac:dyDescent="0.2">
      <c r="AO10921" s="7"/>
    </row>
    <row r="10922" spans="41:41" ht="12.75" x14ac:dyDescent="0.2">
      <c r="AO10922" s="7"/>
    </row>
    <row r="10923" spans="41:41" ht="12.75" x14ac:dyDescent="0.2">
      <c r="AO10923" s="7"/>
    </row>
    <row r="10924" spans="41:41" ht="12.75" x14ac:dyDescent="0.2">
      <c r="AO10924" s="7"/>
    </row>
    <row r="10925" spans="41:41" ht="12.75" x14ac:dyDescent="0.2">
      <c r="AO10925" s="7"/>
    </row>
    <row r="10926" spans="41:41" ht="12.75" x14ac:dyDescent="0.2">
      <c r="AO10926" s="7"/>
    </row>
    <row r="10927" spans="41:41" ht="12.75" x14ac:dyDescent="0.2">
      <c r="AO10927" s="7"/>
    </row>
    <row r="10928" spans="41:41" ht="12.75" x14ac:dyDescent="0.2">
      <c r="AO10928" s="7"/>
    </row>
    <row r="10929" spans="41:41" ht="12.75" x14ac:dyDescent="0.2">
      <c r="AO10929" s="7"/>
    </row>
    <row r="10930" spans="41:41" ht="12.75" x14ac:dyDescent="0.2">
      <c r="AO10930" s="7"/>
    </row>
    <row r="10931" spans="41:41" ht="12.75" x14ac:dyDescent="0.2">
      <c r="AO10931" s="7"/>
    </row>
    <row r="10932" spans="41:41" ht="12.75" x14ac:dyDescent="0.2">
      <c r="AO10932" s="7"/>
    </row>
    <row r="10933" spans="41:41" ht="12.75" x14ac:dyDescent="0.2">
      <c r="AO10933" s="7"/>
    </row>
    <row r="10934" spans="41:41" ht="12.75" x14ac:dyDescent="0.2">
      <c r="AO10934" s="7"/>
    </row>
    <row r="10935" spans="41:41" ht="12.75" x14ac:dyDescent="0.2">
      <c r="AO10935" s="7"/>
    </row>
    <row r="10936" spans="41:41" ht="12.75" x14ac:dyDescent="0.2">
      <c r="AO10936" s="7"/>
    </row>
    <row r="10937" spans="41:41" ht="12.75" x14ac:dyDescent="0.2">
      <c r="AO10937" s="7"/>
    </row>
    <row r="10938" spans="41:41" ht="12.75" x14ac:dyDescent="0.2">
      <c r="AO10938" s="7"/>
    </row>
    <row r="10939" spans="41:41" ht="12.75" x14ac:dyDescent="0.2">
      <c r="AO10939" s="7"/>
    </row>
    <row r="10940" spans="41:41" ht="12.75" x14ac:dyDescent="0.2">
      <c r="AO10940" s="7"/>
    </row>
    <row r="10941" spans="41:41" ht="12.75" x14ac:dyDescent="0.2">
      <c r="AO10941" s="7"/>
    </row>
    <row r="10942" spans="41:41" ht="12.75" x14ac:dyDescent="0.2">
      <c r="AO10942" s="7"/>
    </row>
    <row r="10943" spans="41:41" ht="12.75" x14ac:dyDescent="0.2">
      <c r="AO10943" s="7"/>
    </row>
    <row r="10944" spans="41:41" ht="12.75" x14ac:dyDescent="0.2">
      <c r="AO10944" s="7"/>
    </row>
    <row r="10945" spans="41:41" ht="12.75" x14ac:dyDescent="0.2">
      <c r="AO10945" s="7"/>
    </row>
    <row r="10946" spans="41:41" ht="12.75" x14ac:dyDescent="0.2">
      <c r="AO10946" s="7"/>
    </row>
    <row r="10947" spans="41:41" ht="12.75" x14ac:dyDescent="0.2">
      <c r="AO10947" s="7"/>
    </row>
    <row r="10948" spans="41:41" ht="12.75" x14ac:dyDescent="0.2">
      <c r="AO10948" s="7"/>
    </row>
    <row r="10949" spans="41:41" ht="12.75" x14ac:dyDescent="0.2">
      <c r="AO10949" s="7"/>
    </row>
    <row r="10950" spans="41:41" ht="12.75" x14ac:dyDescent="0.2">
      <c r="AO10950" s="7"/>
    </row>
    <row r="10951" spans="41:41" ht="12.75" x14ac:dyDescent="0.2">
      <c r="AO10951" s="7"/>
    </row>
    <row r="10952" spans="41:41" ht="12.75" x14ac:dyDescent="0.2">
      <c r="AO10952" s="7"/>
    </row>
    <row r="10953" spans="41:41" ht="12.75" x14ac:dyDescent="0.2">
      <c r="AO10953" s="7"/>
    </row>
    <row r="10954" spans="41:41" ht="12.75" x14ac:dyDescent="0.2">
      <c r="AO10954" s="7"/>
    </row>
    <row r="10955" spans="41:41" ht="12.75" x14ac:dyDescent="0.2">
      <c r="AO10955" s="7"/>
    </row>
    <row r="10956" spans="41:41" ht="12.75" x14ac:dyDescent="0.2">
      <c r="AO10956" s="7"/>
    </row>
    <row r="10957" spans="41:41" ht="12.75" x14ac:dyDescent="0.2">
      <c r="AO10957" s="7"/>
    </row>
    <row r="10958" spans="41:41" ht="12.75" x14ac:dyDescent="0.2">
      <c r="AO10958" s="7"/>
    </row>
    <row r="10959" spans="41:41" ht="12.75" x14ac:dyDescent="0.2">
      <c r="AO10959" s="7"/>
    </row>
    <row r="10960" spans="41:41" ht="12.75" x14ac:dyDescent="0.2">
      <c r="AO10960" s="7"/>
    </row>
    <row r="10961" spans="41:41" ht="12.75" x14ac:dyDescent="0.2">
      <c r="AO10961" s="7"/>
    </row>
    <row r="10962" spans="41:41" ht="12.75" x14ac:dyDescent="0.2">
      <c r="AO10962" s="7"/>
    </row>
    <row r="10963" spans="41:41" ht="12.75" x14ac:dyDescent="0.2">
      <c r="AO10963" s="7"/>
    </row>
    <row r="10964" spans="41:41" ht="12.75" x14ac:dyDescent="0.2">
      <c r="AO10964" s="7"/>
    </row>
    <row r="10965" spans="41:41" ht="12.75" x14ac:dyDescent="0.2">
      <c r="AO10965" s="7"/>
    </row>
    <row r="10966" spans="41:41" ht="12.75" x14ac:dyDescent="0.2">
      <c r="AO10966" s="7"/>
    </row>
    <row r="10967" spans="41:41" ht="12.75" x14ac:dyDescent="0.2">
      <c r="AO10967" s="7"/>
    </row>
    <row r="10968" spans="41:41" ht="12.75" x14ac:dyDescent="0.2">
      <c r="AO10968" s="7"/>
    </row>
    <row r="10969" spans="41:41" ht="12.75" x14ac:dyDescent="0.2">
      <c r="AO10969" s="7"/>
    </row>
    <row r="10970" spans="41:41" ht="12.75" x14ac:dyDescent="0.2">
      <c r="AO10970" s="7"/>
    </row>
    <row r="10971" spans="41:41" ht="12.75" x14ac:dyDescent="0.2">
      <c r="AO10971" s="7"/>
    </row>
    <row r="10972" spans="41:41" ht="12.75" x14ac:dyDescent="0.2">
      <c r="AO10972" s="7"/>
    </row>
    <row r="10973" spans="41:41" ht="12.75" x14ac:dyDescent="0.2">
      <c r="AO10973" s="7"/>
    </row>
    <row r="10974" spans="41:41" ht="12.75" x14ac:dyDescent="0.2">
      <c r="AO10974" s="7"/>
    </row>
    <row r="10975" spans="41:41" ht="12.75" x14ac:dyDescent="0.2">
      <c r="AO10975" s="7"/>
    </row>
    <row r="10976" spans="41:41" ht="12.75" x14ac:dyDescent="0.2">
      <c r="AO10976" s="7"/>
    </row>
    <row r="10977" spans="41:41" ht="12.75" x14ac:dyDescent="0.2">
      <c r="AO10977" s="7"/>
    </row>
    <row r="10978" spans="41:41" ht="12.75" x14ac:dyDescent="0.2">
      <c r="AO10978" s="7"/>
    </row>
    <row r="10979" spans="41:41" ht="12.75" x14ac:dyDescent="0.2">
      <c r="AO10979" s="7"/>
    </row>
    <row r="10980" spans="41:41" ht="12.75" x14ac:dyDescent="0.2">
      <c r="AO10980" s="7"/>
    </row>
    <row r="10981" spans="41:41" ht="12.75" x14ac:dyDescent="0.2">
      <c r="AO10981" s="7"/>
    </row>
    <row r="10982" spans="41:41" ht="12.75" x14ac:dyDescent="0.2">
      <c r="AO10982" s="7"/>
    </row>
    <row r="10983" spans="41:41" ht="12.75" x14ac:dyDescent="0.2">
      <c r="AO10983" s="7"/>
    </row>
    <row r="10984" spans="41:41" ht="12.75" x14ac:dyDescent="0.2">
      <c r="AO10984" s="7"/>
    </row>
    <row r="10985" spans="41:41" ht="12.75" x14ac:dyDescent="0.2">
      <c r="AO10985" s="7"/>
    </row>
    <row r="10986" spans="41:41" ht="12.75" x14ac:dyDescent="0.2">
      <c r="AO10986" s="7"/>
    </row>
    <row r="10987" spans="41:41" ht="12.75" x14ac:dyDescent="0.2">
      <c r="AO10987" s="7"/>
    </row>
    <row r="10988" spans="41:41" ht="12.75" x14ac:dyDescent="0.2">
      <c r="AO10988" s="7"/>
    </row>
    <row r="10989" spans="41:41" ht="12.75" x14ac:dyDescent="0.2">
      <c r="AO10989" s="7"/>
    </row>
    <row r="10990" spans="41:41" ht="12.75" x14ac:dyDescent="0.2">
      <c r="AO10990" s="7"/>
    </row>
    <row r="10991" spans="41:41" ht="12.75" x14ac:dyDescent="0.2">
      <c r="AO10991" s="7"/>
    </row>
    <row r="10992" spans="41:41" ht="12.75" x14ac:dyDescent="0.2">
      <c r="AO10992" s="7"/>
    </row>
    <row r="10993" spans="41:41" ht="12.75" x14ac:dyDescent="0.2">
      <c r="AO10993" s="7"/>
    </row>
    <row r="10994" spans="41:41" ht="12.75" x14ac:dyDescent="0.2">
      <c r="AO10994" s="7"/>
    </row>
    <row r="10995" spans="41:41" ht="12.75" x14ac:dyDescent="0.2">
      <c r="AO10995" s="7"/>
    </row>
    <row r="10996" spans="41:41" ht="12.75" x14ac:dyDescent="0.2">
      <c r="AO10996" s="7"/>
    </row>
    <row r="10997" spans="41:41" ht="12.75" x14ac:dyDescent="0.2">
      <c r="AO10997" s="7"/>
    </row>
    <row r="10998" spans="41:41" ht="12.75" x14ac:dyDescent="0.2">
      <c r="AO10998" s="7"/>
    </row>
    <row r="10999" spans="41:41" ht="12.75" x14ac:dyDescent="0.2">
      <c r="AO10999" s="7"/>
    </row>
    <row r="11000" spans="41:41" ht="12.75" x14ac:dyDescent="0.2">
      <c r="AO11000" s="7"/>
    </row>
    <row r="11001" spans="41:41" ht="12.75" x14ac:dyDescent="0.2">
      <c r="AO11001" s="7"/>
    </row>
    <row r="11002" spans="41:41" ht="12.75" x14ac:dyDescent="0.2">
      <c r="AO11002" s="7"/>
    </row>
    <row r="11003" spans="41:41" ht="12.75" x14ac:dyDescent="0.2">
      <c r="AO11003" s="7"/>
    </row>
    <row r="11004" spans="41:41" ht="12.75" x14ac:dyDescent="0.2">
      <c r="AO11004" s="7"/>
    </row>
    <row r="11005" spans="41:41" ht="12.75" x14ac:dyDescent="0.2">
      <c r="AO11005" s="7"/>
    </row>
    <row r="11006" spans="41:41" ht="12.75" x14ac:dyDescent="0.2">
      <c r="AO11006" s="7"/>
    </row>
    <row r="11007" spans="41:41" ht="12.75" x14ac:dyDescent="0.2">
      <c r="AO11007" s="7"/>
    </row>
    <row r="11008" spans="41:41" ht="12.75" x14ac:dyDescent="0.2">
      <c r="AO11008" s="7"/>
    </row>
    <row r="11009" spans="41:41" ht="12.75" x14ac:dyDescent="0.2">
      <c r="AO11009" s="7"/>
    </row>
    <row r="11010" spans="41:41" ht="12.75" x14ac:dyDescent="0.2">
      <c r="AO11010" s="7"/>
    </row>
    <row r="11011" spans="41:41" ht="12.75" x14ac:dyDescent="0.2">
      <c r="AO11011" s="7"/>
    </row>
    <row r="11012" spans="41:41" ht="12.75" x14ac:dyDescent="0.2">
      <c r="AO11012" s="7"/>
    </row>
    <row r="11013" spans="41:41" ht="12.75" x14ac:dyDescent="0.2">
      <c r="AO11013" s="7"/>
    </row>
    <row r="11014" spans="41:41" ht="12.75" x14ac:dyDescent="0.2">
      <c r="AO11014" s="7"/>
    </row>
    <row r="11015" spans="41:41" ht="12.75" x14ac:dyDescent="0.2">
      <c r="AO11015" s="7"/>
    </row>
    <row r="11016" spans="41:41" ht="12.75" x14ac:dyDescent="0.2">
      <c r="AO11016" s="7"/>
    </row>
    <row r="11017" spans="41:41" ht="12.75" x14ac:dyDescent="0.2">
      <c r="AO11017" s="7"/>
    </row>
    <row r="11018" spans="41:41" ht="12.75" x14ac:dyDescent="0.2">
      <c r="AO11018" s="7"/>
    </row>
    <row r="11019" spans="41:41" ht="12.75" x14ac:dyDescent="0.2">
      <c r="AO11019" s="7"/>
    </row>
    <row r="11020" spans="41:41" ht="12.75" x14ac:dyDescent="0.2">
      <c r="AO11020" s="7"/>
    </row>
    <row r="11021" spans="41:41" ht="12.75" x14ac:dyDescent="0.2">
      <c r="AO11021" s="7"/>
    </row>
    <row r="11022" spans="41:41" ht="12.75" x14ac:dyDescent="0.2">
      <c r="AO11022" s="7"/>
    </row>
    <row r="11023" spans="41:41" ht="12.75" x14ac:dyDescent="0.2">
      <c r="AO11023" s="7"/>
    </row>
    <row r="11024" spans="41:41" ht="12.75" x14ac:dyDescent="0.2">
      <c r="AO11024" s="7"/>
    </row>
    <row r="11025" spans="41:41" ht="12.75" x14ac:dyDescent="0.2">
      <c r="AO11025" s="7"/>
    </row>
    <row r="11026" spans="41:41" ht="12.75" x14ac:dyDescent="0.2">
      <c r="AO11026" s="7"/>
    </row>
    <row r="11027" spans="41:41" ht="12.75" x14ac:dyDescent="0.2">
      <c r="AO11027" s="7"/>
    </row>
    <row r="11028" spans="41:41" ht="12.75" x14ac:dyDescent="0.2">
      <c r="AO11028" s="7"/>
    </row>
    <row r="11029" spans="41:41" ht="12.75" x14ac:dyDescent="0.2">
      <c r="AO11029" s="7"/>
    </row>
    <row r="11030" spans="41:41" ht="12.75" x14ac:dyDescent="0.2">
      <c r="AO11030" s="7"/>
    </row>
    <row r="11031" spans="41:41" ht="12.75" x14ac:dyDescent="0.2">
      <c r="AO11031" s="7"/>
    </row>
    <row r="11032" spans="41:41" ht="12.75" x14ac:dyDescent="0.2">
      <c r="AO11032" s="7"/>
    </row>
    <row r="11033" spans="41:41" ht="12.75" x14ac:dyDescent="0.2">
      <c r="AO11033" s="7"/>
    </row>
    <row r="11034" spans="41:41" ht="12.75" x14ac:dyDescent="0.2">
      <c r="AO11034" s="7"/>
    </row>
    <row r="11035" spans="41:41" ht="12.75" x14ac:dyDescent="0.2">
      <c r="AO11035" s="7"/>
    </row>
    <row r="11036" spans="41:41" ht="12.75" x14ac:dyDescent="0.2">
      <c r="AO11036" s="7"/>
    </row>
    <row r="11037" spans="41:41" ht="12.75" x14ac:dyDescent="0.2">
      <c r="AO11037" s="7"/>
    </row>
    <row r="11038" spans="41:41" ht="12.75" x14ac:dyDescent="0.2">
      <c r="AO11038" s="7"/>
    </row>
    <row r="11039" spans="41:41" ht="12.75" x14ac:dyDescent="0.2">
      <c r="AO11039" s="7"/>
    </row>
    <row r="11040" spans="41:41" ht="12.75" x14ac:dyDescent="0.2">
      <c r="AO11040" s="7"/>
    </row>
    <row r="11041" spans="41:41" ht="12.75" x14ac:dyDescent="0.2">
      <c r="AO11041" s="7"/>
    </row>
    <row r="11042" spans="41:41" ht="12.75" x14ac:dyDescent="0.2">
      <c r="AO11042" s="7"/>
    </row>
    <row r="11043" spans="41:41" ht="12.75" x14ac:dyDescent="0.2">
      <c r="AO11043" s="7"/>
    </row>
    <row r="11044" spans="41:41" ht="12.75" x14ac:dyDescent="0.2">
      <c r="AO11044" s="7"/>
    </row>
    <row r="11045" spans="41:41" ht="12.75" x14ac:dyDescent="0.2">
      <c r="AO11045" s="7"/>
    </row>
    <row r="11046" spans="41:41" ht="12.75" x14ac:dyDescent="0.2">
      <c r="AO11046" s="7"/>
    </row>
    <row r="11047" spans="41:41" ht="12.75" x14ac:dyDescent="0.2">
      <c r="AO11047" s="7"/>
    </row>
    <row r="11048" spans="41:41" ht="12.75" x14ac:dyDescent="0.2">
      <c r="AO11048" s="7"/>
    </row>
    <row r="11049" spans="41:41" ht="12.75" x14ac:dyDescent="0.2">
      <c r="AO11049" s="7"/>
    </row>
    <row r="11050" spans="41:41" ht="12.75" x14ac:dyDescent="0.2">
      <c r="AO11050" s="7"/>
    </row>
    <row r="11051" spans="41:41" ht="12.75" x14ac:dyDescent="0.2">
      <c r="AO11051" s="7"/>
    </row>
    <row r="11052" spans="41:41" ht="12.75" x14ac:dyDescent="0.2">
      <c r="AO11052" s="7"/>
    </row>
    <row r="11053" spans="41:41" ht="12.75" x14ac:dyDescent="0.2">
      <c r="AO11053" s="7"/>
    </row>
    <row r="11054" spans="41:41" ht="12.75" x14ac:dyDescent="0.2">
      <c r="AO11054" s="7"/>
    </row>
    <row r="11055" spans="41:41" ht="12.75" x14ac:dyDescent="0.2">
      <c r="AO11055" s="7"/>
    </row>
    <row r="11056" spans="41:41" ht="12.75" x14ac:dyDescent="0.2">
      <c r="AO11056" s="7"/>
    </row>
    <row r="11057" spans="41:41" ht="12.75" x14ac:dyDescent="0.2">
      <c r="AO11057" s="7"/>
    </row>
    <row r="11058" spans="41:41" ht="12.75" x14ac:dyDescent="0.2">
      <c r="AO11058" s="7"/>
    </row>
    <row r="11059" spans="41:41" ht="12.75" x14ac:dyDescent="0.2">
      <c r="AO11059" s="7"/>
    </row>
    <row r="11060" spans="41:41" ht="12.75" x14ac:dyDescent="0.2">
      <c r="AO11060" s="7"/>
    </row>
    <row r="11061" spans="41:41" ht="12.75" x14ac:dyDescent="0.2">
      <c r="AO11061" s="7"/>
    </row>
    <row r="11062" spans="41:41" ht="12.75" x14ac:dyDescent="0.2">
      <c r="AO11062" s="7"/>
    </row>
    <row r="11063" spans="41:41" ht="12.75" x14ac:dyDescent="0.2">
      <c r="AO11063" s="7"/>
    </row>
    <row r="11064" spans="41:41" ht="12.75" x14ac:dyDescent="0.2">
      <c r="AO11064" s="7"/>
    </row>
    <row r="11065" spans="41:41" ht="12.75" x14ac:dyDescent="0.2">
      <c r="AO11065" s="7"/>
    </row>
    <row r="11066" spans="41:41" ht="12.75" x14ac:dyDescent="0.2">
      <c r="AO11066" s="7"/>
    </row>
    <row r="11067" spans="41:41" ht="12.75" x14ac:dyDescent="0.2">
      <c r="AO11067" s="7"/>
    </row>
    <row r="11068" spans="41:41" ht="12.75" x14ac:dyDescent="0.2">
      <c r="AO11068" s="7"/>
    </row>
    <row r="11069" spans="41:41" ht="12.75" x14ac:dyDescent="0.2">
      <c r="AO11069" s="7"/>
    </row>
    <row r="11070" spans="41:41" ht="12.75" x14ac:dyDescent="0.2">
      <c r="AO11070" s="7"/>
    </row>
    <row r="11071" spans="41:41" ht="12.75" x14ac:dyDescent="0.2">
      <c r="AO11071" s="7"/>
    </row>
    <row r="11072" spans="41:41" ht="12.75" x14ac:dyDescent="0.2">
      <c r="AO11072" s="7"/>
    </row>
    <row r="11073" spans="41:41" ht="12.75" x14ac:dyDescent="0.2">
      <c r="AO11073" s="7"/>
    </row>
    <row r="11074" spans="41:41" ht="12.75" x14ac:dyDescent="0.2">
      <c r="AO11074" s="7"/>
    </row>
    <row r="11075" spans="41:41" ht="12.75" x14ac:dyDescent="0.2">
      <c r="AO11075" s="7"/>
    </row>
    <row r="11076" spans="41:41" ht="12.75" x14ac:dyDescent="0.2">
      <c r="AO11076" s="7"/>
    </row>
    <row r="11077" spans="41:41" ht="12.75" x14ac:dyDescent="0.2">
      <c r="AO11077" s="7"/>
    </row>
    <row r="11078" spans="41:41" ht="12.75" x14ac:dyDescent="0.2">
      <c r="AO11078" s="7"/>
    </row>
    <row r="11079" spans="41:41" ht="12.75" x14ac:dyDescent="0.2">
      <c r="AO11079" s="7"/>
    </row>
    <row r="11080" spans="41:41" ht="12.75" x14ac:dyDescent="0.2">
      <c r="AO11080" s="7"/>
    </row>
    <row r="11081" spans="41:41" ht="12.75" x14ac:dyDescent="0.2">
      <c r="AO11081" s="7"/>
    </row>
    <row r="11082" spans="41:41" ht="12.75" x14ac:dyDescent="0.2">
      <c r="AO11082" s="7"/>
    </row>
    <row r="11083" spans="41:41" ht="12.75" x14ac:dyDescent="0.2">
      <c r="AO11083" s="7"/>
    </row>
    <row r="11084" spans="41:41" ht="12.75" x14ac:dyDescent="0.2">
      <c r="AO11084" s="7"/>
    </row>
    <row r="11085" spans="41:41" ht="12.75" x14ac:dyDescent="0.2">
      <c r="AO11085" s="7"/>
    </row>
    <row r="11086" spans="41:41" ht="12.75" x14ac:dyDescent="0.2">
      <c r="AO11086" s="7"/>
    </row>
    <row r="11087" spans="41:41" ht="12.75" x14ac:dyDescent="0.2">
      <c r="AO11087" s="7"/>
    </row>
    <row r="11088" spans="41:41" ht="12.75" x14ac:dyDescent="0.2">
      <c r="AO11088" s="7"/>
    </row>
    <row r="11089" spans="41:41" ht="12.75" x14ac:dyDescent="0.2">
      <c r="AO11089" s="7"/>
    </row>
    <row r="11090" spans="41:41" ht="12.75" x14ac:dyDescent="0.2">
      <c r="AO11090" s="7"/>
    </row>
    <row r="11091" spans="41:41" ht="12.75" x14ac:dyDescent="0.2">
      <c r="AO11091" s="7"/>
    </row>
    <row r="11092" spans="41:41" ht="12.75" x14ac:dyDescent="0.2">
      <c r="AO11092" s="7"/>
    </row>
    <row r="11093" spans="41:41" ht="12.75" x14ac:dyDescent="0.2">
      <c r="AO11093" s="7"/>
    </row>
    <row r="11094" spans="41:41" ht="12.75" x14ac:dyDescent="0.2">
      <c r="AO11094" s="7"/>
    </row>
    <row r="11095" spans="41:41" ht="12.75" x14ac:dyDescent="0.2">
      <c r="AO11095" s="7"/>
    </row>
    <row r="11096" spans="41:41" ht="12.75" x14ac:dyDescent="0.2">
      <c r="AO11096" s="7"/>
    </row>
    <row r="11097" spans="41:41" ht="12.75" x14ac:dyDescent="0.2">
      <c r="AO11097" s="7"/>
    </row>
    <row r="11098" spans="41:41" ht="12.75" x14ac:dyDescent="0.2">
      <c r="AO11098" s="7"/>
    </row>
    <row r="11099" spans="41:41" ht="12.75" x14ac:dyDescent="0.2">
      <c r="AO11099" s="7"/>
    </row>
    <row r="11100" spans="41:41" ht="12.75" x14ac:dyDescent="0.2">
      <c r="AO11100" s="7"/>
    </row>
    <row r="11101" spans="41:41" ht="12.75" x14ac:dyDescent="0.2">
      <c r="AO11101" s="7"/>
    </row>
    <row r="11102" spans="41:41" ht="12.75" x14ac:dyDescent="0.2">
      <c r="AO11102" s="7"/>
    </row>
    <row r="11103" spans="41:41" ht="12.75" x14ac:dyDescent="0.2">
      <c r="AO11103" s="7"/>
    </row>
    <row r="11104" spans="41:41" ht="12.75" x14ac:dyDescent="0.2">
      <c r="AO11104" s="7"/>
    </row>
    <row r="11105" spans="41:41" ht="12.75" x14ac:dyDescent="0.2">
      <c r="AO11105" s="7"/>
    </row>
    <row r="11106" spans="41:41" ht="12.75" x14ac:dyDescent="0.2">
      <c r="AO11106" s="7"/>
    </row>
    <row r="11107" spans="41:41" ht="12.75" x14ac:dyDescent="0.2">
      <c r="AO11107" s="7"/>
    </row>
    <row r="11108" spans="41:41" ht="12.75" x14ac:dyDescent="0.2">
      <c r="AO11108" s="7"/>
    </row>
    <row r="11109" spans="41:41" ht="12.75" x14ac:dyDescent="0.2">
      <c r="AO11109" s="7"/>
    </row>
    <row r="11110" spans="41:41" ht="12.75" x14ac:dyDescent="0.2">
      <c r="AO11110" s="7"/>
    </row>
    <row r="11111" spans="41:41" ht="12.75" x14ac:dyDescent="0.2">
      <c r="AO11111" s="7"/>
    </row>
    <row r="11112" spans="41:41" ht="12.75" x14ac:dyDescent="0.2">
      <c r="AO11112" s="7"/>
    </row>
    <row r="11113" spans="41:41" ht="12.75" x14ac:dyDescent="0.2">
      <c r="AO11113" s="7"/>
    </row>
    <row r="11114" spans="41:41" ht="12.75" x14ac:dyDescent="0.2">
      <c r="AO11114" s="7"/>
    </row>
    <row r="11115" spans="41:41" ht="12.75" x14ac:dyDescent="0.2">
      <c r="AO11115" s="7"/>
    </row>
    <row r="11116" spans="41:41" ht="12.75" x14ac:dyDescent="0.2">
      <c r="AO11116" s="7"/>
    </row>
    <row r="11117" spans="41:41" ht="12.75" x14ac:dyDescent="0.2">
      <c r="AO11117" s="7"/>
    </row>
    <row r="11118" spans="41:41" ht="12.75" x14ac:dyDescent="0.2">
      <c r="AO11118" s="7"/>
    </row>
    <row r="11119" spans="41:41" ht="12.75" x14ac:dyDescent="0.2">
      <c r="AO11119" s="7"/>
    </row>
    <row r="11120" spans="41:41" ht="12.75" x14ac:dyDescent="0.2">
      <c r="AO11120" s="7"/>
    </row>
    <row r="11121" spans="41:41" ht="12.75" x14ac:dyDescent="0.2">
      <c r="AO11121" s="7"/>
    </row>
    <row r="11122" spans="41:41" ht="12.75" x14ac:dyDescent="0.2">
      <c r="AO11122" s="7"/>
    </row>
    <row r="11123" spans="41:41" ht="12.75" x14ac:dyDescent="0.2">
      <c r="AO11123" s="7"/>
    </row>
    <row r="11124" spans="41:41" ht="12.75" x14ac:dyDescent="0.2">
      <c r="AO11124" s="7"/>
    </row>
    <row r="11125" spans="41:41" ht="12.75" x14ac:dyDescent="0.2">
      <c r="AO11125" s="7"/>
    </row>
    <row r="11126" spans="41:41" ht="12.75" x14ac:dyDescent="0.2">
      <c r="AO11126" s="7"/>
    </row>
    <row r="11127" spans="41:41" ht="12.75" x14ac:dyDescent="0.2">
      <c r="AO11127" s="7"/>
    </row>
    <row r="11128" spans="41:41" ht="12.75" x14ac:dyDescent="0.2">
      <c r="AO11128" s="7"/>
    </row>
    <row r="11129" spans="41:41" ht="12.75" x14ac:dyDescent="0.2">
      <c r="AO11129" s="7"/>
    </row>
    <row r="11130" spans="41:41" ht="12.75" x14ac:dyDescent="0.2">
      <c r="AO11130" s="7"/>
    </row>
    <row r="11131" spans="41:41" ht="12.75" x14ac:dyDescent="0.2">
      <c r="AO11131" s="7"/>
    </row>
    <row r="11132" spans="41:41" ht="12.75" x14ac:dyDescent="0.2">
      <c r="AO11132" s="7"/>
    </row>
    <row r="11133" spans="41:41" ht="12.75" x14ac:dyDescent="0.2">
      <c r="AO11133" s="7"/>
    </row>
    <row r="11134" spans="41:41" ht="12.75" x14ac:dyDescent="0.2">
      <c r="AO11134" s="7"/>
    </row>
    <row r="11135" spans="41:41" ht="12.75" x14ac:dyDescent="0.2">
      <c r="AO11135" s="7"/>
    </row>
    <row r="11136" spans="41:41" ht="12.75" x14ac:dyDescent="0.2">
      <c r="AO11136" s="7"/>
    </row>
    <row r="11137" spans="41:41" ht="12.75" x14ac:dyDescent="0.2">
      <c r="AO11137" s="7"/>
    </row>
    <row r="11138" spans="41:41" ht="12.75" x14ac:dyDescent="0.2">
      <c r="AO11138" s="7"/>
    </row>
    <row r="11139" spans="41:41" ht="12.75" x14ac:dyDescent="0.2">
      <c r="AO11139" s="7"/>
    </row>
    <row r="11140" spans="41:41" ht="12.75" x14ac:dyDescent="0.2">
      <c r="AO11140" s="7"/>
    </row>
    <row r="11141" spans="41:41" ht="12.75" x14ac:dyDescent="0.2">
      <c r="AO11141" s="7"/>
    </row>
    <row r="11142" spans="41:41" ht="12.75" x14ac:dyDescent="0.2">
      <c r="AO11142" s="7"/>
    </row>
    <row r="11143" spans="41:41" ht="12.75" x14ac:dyDescent="0.2">
      <c r="AO11143" s="7"/>
    </row>
    <row r="11144" spans="41:41" ht="12.75" x14ac:dyDescent="0.2">
      <c r="AO11144" s="7"/>
    </row>
    <row r="11145" spans="41:41" ht="12.75" x14ac:dyDescent="0.2">
      <c r="AO11145" s="7"/>
    </row>
    <row r="11146" spans="41:41" ht="12.75" x14ac:dyDescent="0.2">
      <c r="AO11146" s="7"/>
    </row>
    <row r="11147" spans="41:41" ht="12.75" x14ac:dyDescent="0.2">
      <c r="AO11147" s="7"/>
    </row>
    <row r="11148" spans="41:41" ht="12.75" x14ac:dyDescent="0.2">
      <c r="AO11148" s="7"/>
    </row>
    <row r="11149" spans="41:41" ht="12.75" x14ac:dyDescent="0.2">
      <c r="AO11149" s="7"/>
    </row>
    <row r="11150" spans="41:41" ht="12.75" x14ac:dyDescent="0.2">
      <c r="AO11150" s="7"/>
    </row>
    <row r="11151" spans="41:41" ht="12.75" x14ac:dyDescent="0.2">
      <c r="AO11151" s="7"/>
    </row>
    <row r="11152" spans="41:41" ht="12.75" x14ac:dyDescent="0.2">
      <c r="AO11152" s="7"/>
    </row>
    <row r="11153" spans="41:41" ht="12.75" x14ac:dyDescent="0.2">
      <c r="AO11153" s="7"/>
    </row>
    <row r="11154" spans="41:41" ht="12.75" x14ac:dyDescent="0.2">
      <c r="AO11154" s="7"/>
    </row>
    <row r="11155" spans="41:41" ht="12.75" x14ac:dyDescent="0.2">
      <c r="AO11155" s="7"/>
    </row>
    <row r="11156" spans="41:41" ht="12.75" x14ac:dyDescent="0.2">
      <c r="AO11156" s="7"/>
    </row>
    <row r="11157" spans="41:41" ht="12.75" x14ac:dyDescent="0.2">
      <c r="AO11157" s="7"/>
    </row>
    <row r="11158" spans="41:41" ht="12.75" x14ac:dyDescent="0.2">
      <c r="AO11158" s="7"/>
    </row>
    <row r="11159" spans="41:41" ht="12.75" x14ac:dyDescent="0.2">
      <c r="AO11159" s="7"/>
    </row>
    <row r="11160" spans="41:41" ht="12.75" x14ac:dyDescent="0.2">
      <c r="AO11160" s="7"/>
    </row>
    <row r="11161" spans="41:41" ht="12.75" x14ac:dyDescent="0.2">
      <c r="AO11161" s="7"/>
    </row>
    <row r="11162" spans="41:41" ht="12.75" x14ac:dyDescent="0.2">
      <c r="AO11162" s="7"/>
    </row>
    <row r="11163" spans="41:41" ht="12.75" x14ac:dyDescent="0.2">
      <c r="AO11163" s="7"/>
    </row>
    <row r="11164" spans="41:41" ht="12.75" x14ac:dyDescent="0.2">
      <c r="AO11164" s="7"/>
    </row>
    <row r="11165" spans="41:41" ht="12.75" x14ac:dyDescent="0.2">
      <c r="AO11165" s="7"/>
    </row>
    <row r="11166" spans="41:41" ht="12.75" x14ac:dyDescent="0.2">
      <c r="AO11166" s="7"/>
    </row>
    <row r="11167" spans="41:41" ht="12.75" x14ac:dyDescent="0.2">
      <c r="AO11167" s="7"/>
    </row>
    <row r="11168" spans="41:41" ht="12.75" x14ac:dyDescent="0.2">
      <c r="AO11168" s="7"/>
    </row>
    <row r="11169" spans="41:41" ht="12.75" x14ac:dyDescent="0.2">
      <c r="AO11169" s="7"/>
    </row>
    <row r="11170" spans="41:41" ht="12.75" x14ac:dyDescent="0.2">
      <c r="AO11170" s="7"/>
    </row>
    <row r="11171" spans="41:41" ht="12.75" x14ac:dyDescent="0.2">
      <c r="AO11171" s="7"/>
    </row>
    <row r="11172" spans="41:41" ht="12.75" x14ac:dyDescent="0.2">
      <c r="AO11172" s="7"/>
    </row>
    <row r="11173" spans="41:41" ht="12.75" x14ac:dyDescent="0.2">
      <c r="AO11173" s="7"/>
    </row>
    <row r="11174" spans="41:41" ht="12.75" x14ac:dyDescent="0.2">
      <c r="AO11174" s="7"/>
    </row>
    <row r="11175" spans="41:41" ht="12.75" x14ac:dyDescent="0.2">
      <c r="AO11175" s="7"/>
    </row>
    <row r="11176" spans="41:41" ht="12.75" x14ac:dyDescent="0.2">
      <c r="AO11176" s="7"/>
    </row>
    <row r="11177" spans="41:41" ht="12.75" x14ac:dyDescent="0.2">
      <c r="AO11177" s="7"/>
    </row>
    <row r="11178" spans="41:41" ht="12.75" x14ac:dyDescent="0.2">
      <c r="AO11178" s="7"/>
    </row>
    <row r="11179" spans="41:41" ht="12.75" x14ac:dyDescent="0.2">
      <c r="AO11179" s="7"/>
    </row>
    <row r="11180" spans="41:41" ht="12.75" x14ac:dyDescent="0.2">
      <c r="AO11180" s="7"/>
    </row>
    <row r="11181" spans="41:41" ht="12.75" x14ac:dyDescent="0.2">
      <c r="AO11181" s="7"/>
    </row>
    <row r="11182" spans="41:41" ht="12.75" x14ac:dyDescent="0.2">
      <c r="AO11182" s="7"/>
    </row>
    <row r="11183" spans="41:41" ht="12.75" x14ac:dyDescent="0.2">
      <c r="AO11183" s="7"/>
    </row>
    <row r="11184" spans="41:41" ht="12.75" x14ac:dyDescent="0.2">
      <c r="AO11184" s="7"/>
    </row>
    <row r="11185" spans="41:41" ht="12.75" x14ac:dyDescent="0.2">
      <c r="AO11185" s="7"/>
    </row>
    <row r="11186" spans="41:41" ht="12.75" x14ac:dyDescent="0.2">
      <c r="AO11186" s="7"/>
    </row>
    <row r="11187" spans="41:41" ht="12.75" x14ac:dyDescent="0.2">
      <c r="AO11187" s="7"/>
    </row>
    <row r="11188" spans="41:41" ht="12.75" x14ac:dyDescent="0.2">
      <c r="AO11188" s="7"/>
    </row>
    <row r="11189" spans="41:41" ht="12.75" x14ac:dyDescent="0.2">
      <c r="AO11189" s="7"/>
    </row>
    <row r="11190" spans="41:41" ht="12.75" x14ac:dyDescent="0.2">
      <c r="AO11190" s="7"/>
    </row>
    <row r="11191" spans="41:41" ht="12.75" x14ac:dyDescent="0.2">
      <c r="AO11191" s="7"/>
    </row>
    <row r="11192" spans="41:41" ht="12.75" x14ac:dyDescent="0.2">
      <c r="AO11192" s="7"/>
    </row>
    <row r="11193" spans="41:41" ht="12.75" x14ac:dyDescent="0.2">
      <c r="AO11193" s="7"/>
    </row>
    <row r="11194" spans="41:41" ht="12.75" x14ac:dyDescent="0.2">
      <c r="AO11194" s="7"/>
    </row>
    <row r="11195" spans="41:41" ht="12.75" x14ac:dyDescent="0.2">
      <c r="AO11195" s="7"/>
    </row>
    <row r="11196" spans="41:41" ht="12.75" x14ac:dyDescent="0.2">
      <c r="AO11196" s="7"/>
    </row>
    <row r="11197" spans="41:41" ht="12.75" x14ac:dyDescent="0.2">
      <c r="AO11197" s="7"/>
    </row>
    <row r="11198" spans="41:41" ht="12.75" x14ac:dyDescent="0.2">
      <c r="AO11198" s="7"/>
    </row>
    <row r="11199" spans="41:41" ht="12.75" x14ac:dyDescent="0.2">
      <c r="AO11199" s="7"/>
    </row>
    <row r="11200" spans="41:41" ht="12.75" x14ac:dyDescent="0.2">
      <c r="AO11200" s="7"/>
    </row>
    <row r="11201" spans="41:41" ht="12.75" x14ac:dyDescent="0.2">
      <c r="AO11201" s="7"/>
    </row>
    <row r="11202" spans="41:41" ht="12.75" x14ac:dyDescent="0.2">
      <c r="AO11202" s="7"/>
    </row>
    <row r="11203" spans="41:41" ht="12.75" x14ac:dyDescent="0.2">
      <c r="AO11203" s="7"/>
    </row>
    <row r="11204" spans="41:41" ht="12.75" x14ac:dyDescent="0.2">
      <c r="AO11204" s="7"/>
    </row>
    <row r="11205" spans="41:41" ht="12.75" x14ac:dyDescent="0.2">
      <c r="AO11205" s="7"/>
    </row>
    <row r="11206" spans="41:41" ht="12.75" x14ac:dyDescent="0.2">
      <c r="AO11206" s="7"/>
    </row>
    <row r="11207" spans="41:41" ht="12.75" x14ac:dyDescent="0.2">
      <c r="AO11207" s="7"/>
    </row>
    <row r="11208" spans="41:41" ht="12.75" x14ac:dyDescent="0.2">
      <c r="AO11208" s="7"/>
    </row>
    <row r="11209" spans="41:41" ht="12.75" x14ac:dyDescent="0.2">
      <c r="AO11209" s="7"/>
    </row>
    <row r="11210" spans="41:41" ht="12.75" x14ac:dyDescent="0.2">
      <c r="AO11210" s="7"/>
    </row>
    <row r="11211" spans="41:41" ht="12.75" x14ac:dyDescent="0.2">
      <c r="AO11211" s="7"/>
    </row>
    <row r="11212" spans="41:41" ht="12.75" x14ac:dyDescent="0.2">
      <c r="AO11212" s="7"/>
    </row>
    <row r="11213" spans="41:41" ht="12.75" x14ac:dyDescent="0.2">
      <c r="AO11213" s="7"/>
    </row>
    <row r="11214" spans="41:41" ht="12.75" x14ac:dyDescent="0.2">
      <c r="AO11214" s="7"/>
    </row>
    <row r="11215" spans="41:41" ht="12.75" x14ac:dyDescent="0.2">
      <c r="AO11215" s="7"/>
    </row>
    <row r="11216" spans="41:41" ht="12.75" x14ac:dyDescent="0.2">
      <c r="AO11216" s="7"/>
    </row>
    <row r="11217" spans="41:41" ht="12.75" x14ac:dyDescent="0.2">
      <c r="AO11217" s="7"/>
    </row>
    <row r="11218" spans="41:41" ht="12.75" x14ac:dyDescent="0.2">
      <c r="AO11218" s="7"/>
    </row>
    <row r="11219" spans="41:41" ht="12.75" x14ac:dyDescent="0.2">
      <c r="AO11219" s="7"/>
    </row>
    <row r="11220" spans="41:41" ht="12.75" x14ac:dyDescent="0.2">
      <c r="AO11220" s="7"/>
    </row>
    <row r="11221" spans="41:41" ht="12.75" x14ac:dyDescent="0.2">
      <c r="AO11221" s="7"/>
    </row>
    <row r="11222" spans="41:41" ht="12.75" x14ac:dyDescent="0.2">
      <c r="AO11222" s="7"/>
    </row>
    <row r="11223" spans="41:41" ht="12.75" x14ac:dyDescent="0.2">
      <c r="AO11223" s="7"/>
    </row>
    <row r="11224" spans="41:41" ht="12.75" x14ac:dyDescent="0.2">
      <c r="AO11224" s="7"/>
    </row>
    <row r="11225" spans="41:41" ht="12.75" x14ac:dyDescent="0.2">
      <c r="AO11225" s="7"/>
    </row>
    <row r="11226" spans="41:41" ht="12.75" x14ac:dyDescent="0.2">
      <c r="AO11226" s="7"/>
    </row>
    <row r="11227" spans="41:41" ht="12.75" x14ac:dyDescent="0.2">
      <c r="AO11227" s="7"/>
    </row>
    <row r="11228" spans="41:41" ht="12.75" x14ac:dyDescent="0.2">
      <c r="AO11228" s="7"/>
    </row>
    <row r="11229" spans="41:41" ht="12.75" x14ac:dyDescent="0.2">
      <c r="AO11229" s="7"/>
    </row>
    <row r="11230" spans="41:41" ht="12.75" x14ac:dyDescent="0.2">
      <c r="AO11230" s="7"/>
    </row>
    <row r="11231" spans="41:41" ht="12.75" x14ac:dyDescent="0.2">
      <c r="AO11231" s="7"/>
    </row>
    <row r="11232" spans="41:41" ht="12.75" x14ac:dyDescent="0.2">
      <c r="AO11232" s="7"/>
    </row>
    <row r="11233" spans="41:41" ht="12.75" x14ac:dyDescent="0.2">
      <c r="AO11233" s="7"/>
    </row>
    <row r="11234" spans="41:41" ht="12.75" x14ac:dyDescent="0.2">
      <c r="AO11234" s="7"/>
    </row>
    <row r="11235" spans="41:41" ht="12.75" x14ac:dyDescent="0.2">
      <c r="AO11235" s="7"/>
    </row>
    <row r="11236" spans="41:41" ht="12.75" x14ac:dyDescent="0.2">
      <c r="AO11236" s="7"/>
    </row>
    <row r="11237" spans="41:41" ht="12.75" x14ac:dyDescent="0.2">
      <c r="AO11237" s="7"/>
    </row>
    <row r="11238" spans="41:41" ht="12.75" x14ac:dyDescent="0.2">
      <c r="AO11238" s="7"/>
    </row>
    <row r="11239" spans="41:41" ht="12.75" x14ac:dyDescent="0.2">
      <c r="AO11239" s="7"/>
    </row>
    <row r="11240" spans="41:41" ht="12.75" x14ac:dyDescent="0.2">
      <c r="AO11240" s="7"/>
    </row>
    <row r="11241" spans="41:41" ht="12.75" x14ac:dyDescent="0.2">
      <c r="AO11241" s="7"/>
    </row>
    <row r="11242" spans="41:41" ht="12.75" x14ac:dyDescent="0.2">
      <c r="AO11242" s="7"/>
    </row>
    <row r="11243" spans="41:41" ht="12.75" x14ac:dyDescent="0.2">
      <c r="AO11243" s="7"/>
    </row>
    <row r="11244" spans="41:41" ht="12.75" x14ac:dyDescent="0.2">
      <c r="AO11244" s="7"/>
    </row>
    <row r="11245" spans="41:41" ht="12.75" x14ac:dyDescent="0.2">
      <c r="AO11245" s="7"/>
    </row>
    <row r="11246" spans="41:41" ht="12.75" x14ac:dyDescent="0.2">
      <c r="AO11246" s="7"/>
    </row>
    <row r="11247" spans="41:41" ht="12.75" x14ac:dyDescent="0.2">
      <c r="AO11247" s="7"/>
    </row>
    <row r="11248" spans="41:41" ht="12.75" x14ac:dyDescent="0.2">
      <c r="AO11248" s="7"/>
    </row>
    <row r="11249" spans="41:41" ht="12.75" x14ac:dyDescent="0.2">
      <c r="AO11249" s="7"/>
    </row>
    <row r="11250" spans="41:41" ht="12.75" x14ac:dyDescent="0.2">
      <c r="AO11250" s="7"/>
    </row>
    <row r="11251" spans="41:41" ht="12.75" x14ac:dyDescent="0.2">
      <c r="AO11251" s="7"/>
    </row>
    <row r="11252" spans="41:41" ht="12.75" x14ac:dyDescent="0.2">
      <c r="AO11252" s="7"/>
    </row>
    <row r="11253" spans="41:41" ht="12.75" x14ac:dyDescent="0.2">
      <c r="AO11253" s="7"/>
    </row>
    <row r="11254" spans="41:41" ht="12.75" x14ac:dyDescent="0.2">
      <c r="AO11254" s="7"/>
    </row>
    <row r="11255" spans="41:41" ht="12.75" x14ac:dyDescent="0.2">
      <c r="AO11255" s="7"/>
    </row>
    <row r="11256" spans="41:41" ht="12.75" x14ac:dyDescent="0.2">
      <c r="AO11256" s="7"/>
    </row>
    <row r="11257" spans="41:41" ht="12.75" x14ac:dyDescent="0.2">
      <c r="AO11257" s="7"/>
    </row>
    <row r="11258" spans="41:41" ht="12.75" x14ac:dyDescent="0.2">
      <c r="AO11258" s="7"/>
    </row>
    <row r="11259" spans="41:41" ht="12.75" x14ac:dyDescent="0.2">
      <c r="AO11259" s="7"/>
    </row>
    <row r="11260" spans="41:41" ht="12.75" x14ac:dyDescent="0.2">
      <c r="AO11260" s="7"/>
    </row>
    <row r="11261" spans="41:41" ht="12.75" x14ac:dyDescent="0.2">
      <c r="AO11261" s="7"/>
    </row>
    <row r="11262" spans="41:41" ht="12.75" x14ac:dyDescent="0.2">
      <c r="AO11262" s="7"/>
    </row>
    <row r="11263" spans="41:41" ht="12.75" x14ac:dyDescent="0.2">
      <c r="AO11263" s="7"/>
    </row>
    <row r="11264" spans="41:41" ht="12.75" x14ac:dyDescent="0.2">
      <c r="AO11264" s="7"/>
    </row>
    <row r="11265" spans="41:41" ht="12.75" x14ac:dyDescent="0.2">
      <c r="AO11265" s="7"/>
    </row>
    <row r="11266" spans="41:41" ht="12.75" x14ac:dyDescent="0.2">
      <c r="AO11266" s="7"/>
    </row>
    <row r="11267" spans="41:41" ht="12.75" x14ac:dyDescent="0.2">
      <c r="AO11267" s="7"/>
    </row>
    <row r="11268" spans="41:41" ht="12.75" x14ac:dyDescent="0.2">
      <c r="AO11268" s="7"/>
    </row>
    <row r="11269" spans="41:41" ht="12.75" x14ac:dyDescent="0.2">
      <c r="AO11269" s="7"/>
    </row>
    <row r="11270" spans="41:41" ht="12.75" x14ac:dyDescent="0.2">
      <c r="AO11270" s="7"/>
    </row>
    <row r="11271" spans="41:41" ht="12.75" x14ac:dyDescent="0.2">
      <c r="AO11271" s="7"/>
    </row>
    <row r="11272" spans="41:41" ht="12.75" x14ac:dyDescent="0.2">
      <c r="AO11272" s="7"/>
    </row>
    <row r="11273" spans="41:41" ht="12.75" x14ac:dyDescent="0.2">
      <c r="AO11273" s="7"/>
    </row>
    <row r="11274" spans="41:41" ht="12.75" x14ac:dyDescent="0.2">
      <c r="AO11274" s="7"/>
    </row>
    <row r="11275" spans="41:41" ht="12.75" x14ac:dyDescent="0.2">
      <c r="AO11275" s="7"/>
    </row>
    <row r="11276" spans="41:41" ht="12.75" x14ac:dyDescent="0.2">
      <c r="AO11276" s="7"/>
    </row>
    <row r="11277" spans="41:41" ht="12.75" x14ac:dyDescent="0.2">
      <c r="AO11277" s="7"/>
    </row>
    <row r="11278" spans="41:41" ht="12.75" x14ac:dyDescent="0.2">
      <c r="AO11278" s="7"/>
    </row>
    <row r="11279" spans="41:41" ht="12.75" x14ac:dyDescent="0.2">
      <c r="AO11279" s="7"/>
    </row>
    <row r="11280" spans="41:41" ht="12.75" x14ac:dyDescent="0.2">
      <c r="AO11280" s="7"/>
    </row>
    <row r="11281" spans="41:41" ht="12.75" x14ac:dyDescent="0.2">
      <c r="AO11281" s="7"/>
    </row>
    <row r="11282" spans="41:41" ht="12.75" x14ac:dyDescent="0.2">
      <c r="AO11282" s="7"/>
    </row>
    <row r="11283" spans="41:41" ht="12.75" x14ac:dyDescent="0.2">
      <c r="AO11283" s="7"/>
    </row>
    <row r="11284" spans="41:41" ht="12.75" x14ac:dyDescent="0.2">
      <c r="AO11284" s="7"/>
    </row>
    <row r="11285" spans="41:41" ht="12.75" x14ac:dyDescent="0.2">
      <c r="AO11285" s="7"/>
    </row>
    <row r="11286" spans="41:41" ht="12.75" x14ac:dyDescent="0.2">
      <c r="AO11286" s="7"/>
    </row>
    <row r="11287" spans="41:41" ht="12.75" x14ac:dyDescent="0.2">
      <c r="AO11287" s="7"/>
    </row>
    <row r="11288" spans="41:41" ht="12.75" x14ac:dyDescent="0.2">
      <c r="AO11288" s="7"/>
    </row>
    <row r="11289" spans="41:41" ht="12.75" x14ac:dyDescent="0.2">
      <c r="AO11289" s="7"/>
    </row>
    <row r="11290" spans="41:41" ht="12.75" x14ac:dyDescent="0.2">
      <c r="AO11290" s="7"/>
    </row>
    <row r="11291" spans="41:41" ht="12.75" x14ac:dyDescent="0.2">
      <c r="AO11291" s="7"/>
    </row>
    <row r="11292" spans="41:41" ht="12.75" x14ac:dyDescent="0.2">
      <c r="AO11292" s="7"/>
    </row>
    <row r="11293" spans="41:41" ht="12.75" x14ac:dyDescent="0.2">
      <c r="AO11293" s="7"/>
    </row>
    <row r="11294" spans="41:41" ht="12.75" x14ac:dyDescent="0.2">
      <c r="AO11294" s="7"/>
    </row>
    <row r="11295" spans="41:41" ht="12.75" x14ac:dyDescent="0.2">
      <c r="AO11295" s="7"/>
    </row>
    <row r="11296" spans="41:41" ht="12.75" x14ac:dyDescent="0.2">
      <c r="AO11296" s="7"/>
    </row>
    <row r="11297" spans="41:41" ht="12.75" x14ac:dyDescent="0.2">
      <c r="AO11297" s="7"/>
    </row>
    <row r="11298" spans="41:41" ht="12.75" x14ac:dyDescent="0.2">
      <c r="AO11298" s="7"/>
    </row>
    <row r="11299" spans="41:41" ht="12.75" x14ac:dyDescent="0.2">
      <c r="AO11299" s="7"/>
    </row>
    <row r="11300" spans="41:41" ht="12.75" x14ac:dyDescent="0.2">
      <c r="AO11300" s="7"/>
    </row>
    <row r="11301" spans="41:41" ht="12.75" x14ac:dyDescent="0.2">
      <c r="AO11301" s="7"/>
    </row>
    <row r="11302" spans="41:41" ht="12.75" x14ac:dyDescent="0.2">
      <c r="AO11302" s="7"/>
    </row>
    <row r="11303" spans="41:41" ht="12.75" x14ac:dyDescent="0.2">
      <c r="AO11303" s="7"/>
    </row>
    <row r="11304" spans="41:41" ht="12.75" x14ac:dyDescent="0.2">
      <c r="AO11304" s="7"/>
    </row>
    <row r="11305" spans="41:41" ht="12.75" x14ac:dyDescent="0.2">
      <c r="AO11305" s="7"/>
    </row>
    <row r="11306" spans="41:41" ht="12.75" x14ac:dyDescent="0.2">
      <c r="AO11306" s="7"/>
    </row>
    <row r="11307" spans="41:41" ht="12.75" x14ac:dyDescent="0.2">
      <c r="AO11307" s="7"/>
    </row>
    <row r="11308" spans="41:41" ht="12.75" x14ac:dyDescent="0.2">
      <c r="AO11308" s="7"/>
    </row>
    <row r="11309" spans="41:41" ht="12.75" x14ac:dyDescent="0.2">
      <c r="AO11309" s="7"/>
    </row>
    <row r="11310" spans="41:41" ht="12.75" x14ac:dyDescent="0.2">
      <c r="AO11310" s="7"/>
    </row>
    <row r="11311" spans="41:41" ht="12.75" x14ac:dyDescent="0.2">
      <c r="AO11311" s="7"/>
    </row>
    <row r="11312" spans="41:41" ht="12.75" x14ac:dyDescent="0.2">
      <c r="AO11312" s="7"/>
    </row>
    <row r="11313" spans="41:41" ht="12.75" x14ac:dyDescent="0.2">
      <c r="AO11313" s="7"/>
    </row>
    <row r="11314" spans="41:41" ht="12.75" x14ac:dyDescent="0.2">
      <c r="AO11314" s="7"/>
    </row>
    <row r="11315" spans="41:41" ht="12.75" x14ac:dyDescent="0.2">
      <c r="AO11315" s="7"/>
    </row>
    <row r="11316" spans="41:41" ht="12.75" x14ac:dyDescent="0.2">
      <c r="AO11316" s="7"/>
    </row>
    <row r="11317" spans="41:41" ht="12.75" x14ac:dyDescent="0.2">
      <c r="AO11317" s="7"/>
    </row>
    <row r="11318" spans="41:41" ht="12.75" x14ac:dyDescent="0.2">
      <c r="AO11318" s="7"/>
    </row>
    <row r="11319" spans="41:41" ht="12.75" x14ac:dyDescent="0.2">
      <c r="AO11319" s="7"/>
    </row>
    <row r="11320" spans="41:41" ht="12.75" x14ac:dyDescent="0.2">
      <c r="AO11320" s="7"/>
    </row>
    <row r="11321" spans="41:41" ht="12.75" x14ac:dyDescent="0.2">
      <c r="AO11321" s="7"/>
    </row>
    <row r="11322" spans="41:41" ht="12.75" x14ac:dyDescent="0.2">
      <c r="AO11322" s="7"/>
    </row>
    <row r="11323" spans="41:41" ht="12.75" x14ac:dyDescent="0.2">
      <c r="AO11323" s="7"/>
    </row>
    <row r="11324" spans="41:41" ht="12.75" x14ac:dyDescent="0.2">
      <c r="AO11324" s="7"/>
    </row>
    <row r="11325" spans="41:41" ht="12.75" x14ac:dyDescent="0.2">
      <c r="AO11325" s="7"/>
    </row>
    <row r="11326" spans="41:41" ht="12.75" x14ac:dyDescent="0.2">
      <c r="AO11326" s="7"/>
    </row>
    <row r="11327" spans="41:41" ht="12.75" x14ac:dyDescent="0.2">
      <c r="AO11327" s="7"/>
    </row>
    <row r="11328" spans="41:41" ht="12.75" x14ac:dyDescent="0.2">
      <c r="AO11328" s="7"/>
    </row>
    <row r="11329" spans="41:41" ht="12.75" x14ac:dyDescent="0.2">
      <c r="AO11329" s="7"/>
    </row>
    <row r="11330" spans="41:41" ht="12.75" x14ac:dyDescent="0.2">
      <c r="AO11330" s="7"/>
    </row>
    <row r="11331" spans="41:41" ht="12.75" x14ac:dyDescent="0.2">
      <c r="AO11331" s="7"/>
    </row>
    <row r="11332" spans="41:41" ht="12.75" x14ac:dyDescent="0.2">
      <c r="AO11332" s="7"/>
    </row>
    <row r="11333" spans="41:41" ht="12.75" x14ac:dyDescent="0.2">
      <c r="AO11333" s="7"/>
    </row>
    <row r="11334" spans="41:41" ht="12.75" x14ac:dyDescent="0.2">
      <c r="AO11334" s="7"/>
    </row>
    <row r="11335" spans="41:41" ht="12.75" x14ac:dyDescent="0.2">
      <c r="AO11335" s="7"/>
    </row>
    <row r="11336" spans="41:41" ht="12.75" x14ac:dyDescent="0.2">
      <c r="AO11336" s="7"/>
    </row>
    <row r="11337" spans="41:41" ht="12.75" x14ac:dyDescent="0.2">
      <c r="AO11337" s="7"/>
    </row>
    <row r="11338" spans="41:41" ht="12.75" x14ac:dyDescent="0.2">
      <c r="AO11338" s="7"/>
    </row>
    <row r="11339" spans="41:41" ht="12.75" x14ac:dyDescent="0.2">
      <c r="AO11339" s="7"/>
    </row>
    <row r="11340" spans="41:41" ht="12.75" x14ac:dyDescent="0.2">
      <c r="AO11340" s="7"/>
    </row>
    <row r="11341" spans="41:41" ht="12.75" x14ac:dyDescent="0.2">
      <c r="AO11341" s="7"/>
    </row>
    <row r="11342" spans="41:41" ht="12.75" x14ac:dyDescent="0.2">
      <c r="AO11342" s="7"/>
    </row>
    <row r="11343" spans="41:41" ht="12.75" x14ac:dyDescent="0.2">
      <c r="AO11343" s="7"/>
    </row>
    <row r="11344" spans="41:41" ht="12.75" x14ac:dyDescent="0.2">
      <c r="AO11344" s="7"/>
    </row>
    <row r="11345" spans="41:41" ht="12.75" x14ac:dyDescent="0.2">
      <c r="AO11345" s="7"/>
    </row>
    <row r="11346" spans="41:41" ht="12.75" x14ac:dyDescent="0.2">
      <c r="AO11346" s="7"/>
    </row>
    <row r="11347" spans="41:41" ht="12.75" x14ac:dyDescent="0.2">
      <c r="AO11347" s="7"/>
    </row>
    <row r="11348" spans="41:41" ht="12.75" x14ac:dyDescent="0.2">
      <c r="AO11348" s="7"/>
    </row>
    <row r="11349" spans="41:41" ht="12.75" x14ac:dyDescent="0.2">
      <c r="AO11349" s="7"/>
    </row>
    <row r="11350" spans="41:41" ht="12.75" x14ac:dyDescent="0.2">
      <c r="AO11350" s="7"/>
    </row>
    <row r="11351" spans="41:41" ht="12.75" x14ac:dyDescent="0.2">
      <c r="AO11351" s="7"/>
    </row>
    <row r="11352" spans="41:41" ht="12.75" x14ac:dyDescent="0.2">
      <c r="AO11352" s="7"/>
    </row>
    <row r="11353" spans="41:41" ht="12.75" x14ac:dyDescent="0.2">
      <c r="AO11353" s="7"/>
    </row>
    <row r="11354" spans="41:41" ht="12.75" x14ac:dyDescent="0.2">
      <c r="AO11354" s="7"/>
    </row>
    <row r="11355" spans="41:41" ht="12.75" x14ac:dyDescent="0.2">
      <c r="AO11355" s="7"/>
    </row>
    <row r="11356" spans="41:41" ht="12.75" x14ac:dyDescent="0.2">
      <c r="AO11356" s="7"/>
    </row>
    <row r="11357" spans="41:41" ht="12.75" x14ac:dyDescent="0.2">
      <c r="AO11357" s="7"/>
    </row>
    <row r="11358" spans="41:41" ht="12.75" x14ac:dyDescent="0.2">
      <c r="AO11358" s="7"/>
    </row>
    <row r="11359" spans="41:41" ht="12.75" x14ac:dyDescent="0.2">
      <c r="AO11359" s="7"/>
    </row>
    <row r="11360" spans="41:41" ht="12.75" x14ac:dyDescent="0.2">
      <c r="AO11360" s="7"/>
    </row>
    <row r="11361" spans="41:41" ht="12.75" x14ac:dyDescent="0.2">
      <c r="AO11361" s="7"/>
    </row>
    <row r="11362" spans="41:41" ht="12.75" x14ac:dyDescent="0.2">
      <c r="AO11362" s="7"/>
    </row>
    <row r="11363" spans="41:41" ht="12.75" x14ac:dyDescent="0.2">
      <c r="AO11363" s="7"/>
    </row>
    <row r="11364" spans="41:41" ht="12.75" x14ac:dyDescent="0.2">
      <c r="AO11364" s="7"/>
    </row>
    <row r="11365" spans="41:41" ht="12.75" x14ac:dyDescent="0.2">
      <c r="AO11365" s="7"/>
    </row>
    <row r="11366" spans="41:41" ht="12.75" x14ac:dyDescent="0.2">
      <c r="AO11366" s="7"/>
    </row>
    <row r="11367" spans="41:41" ht="12.75" x14ac:dyDescent="0.2">
      <c r="AO11367" s="7"/>
    </row>
    <row r="11368" spans="41:41" ht="12.75" x14ac:dyDescent="0.2">
      <c r="AO11368" s="7"/>
    </row>
    <row r="11369" spans="41:41" ht="12.75" x14ac:dyDescent="0.2">
      <c r="AO11369" s="7"/>
    </row>
    <row r="11370" spans="41:41" ht="12.75" x14ac:dyDescent="0.2">
      <c r="AO11370" s="7"/>
    </row>
    <row r="11371" spans="41:41" ht="12.75" x14ac:dyDescent="0.2">
      <c r="AO11371" s="7"/>
    </row>
    <row r="11372" spans="41:41" ht="12.75" x14ac:dyDescent="0.2">
      <c r="AO11372" s="7"/>
    </row>
    <row r="11373" spans="41:41" ht="12.75" x14ac:dyDescent="0.2">
      <c r="AO11373" s="7"/>
    </row>
    <row r="11374" spans="41:41" ht="12.75" x14ac:dyDescent="0.2">
      <c r="AO11374" s="7"/>
    </row>
    <row r="11375" spans="41:41" ht="12.75" x14ac:dyDescent="0.2">
      <c r="AO11375" s="7"/>
    </row>
    <row r="11376" spans="41:41" ht="12.75" x14ac:dyDescent="0.2">
      <c r="AO11376" s="7"/>
    </row>
    <row r="11377" spans="41:41" ht="12.75" x14ac:dyDescent="0.2">
      <c r="AO11377" s="7"/>
    </row>
    <row r="11378" spans="41:41" ht="12.75" x14ac:dyDescent="0.2">
      <c r="AO11378" s="7"/>
    </row>
    <row r="11379" spans="41:41" ht="12.75" x14ac:dyDescent="0.2">
      <c r="AO11379" s="7"/>
    </row>
    <row r="11380" spans="41:41" ht="12.75" x14ac:dyDescent="0.2">
      <c r="AO11380" s="7"/>
    </row>
    <row r="11381" spans="41:41" ht="12.75" x14ac:dyDescent="0.2">
      <c r="AO11381" s="7"/>
    </row>
    <row r="11382" spans="41:41" ht="12.75" x14ac:dyDescent="0.2">
      <c r="AO11382" s="7"/>
    </row>
    <row r="11383" spans="41:41" ht="12.75" x14ac:dyDescent="0.2">
      <c r="AO11383" s="7"/>
    </row>
    <row r="11384" spans="41:41" ht="12.75" x14ac:dyDescent="0.2">
      <c r="AO11384" s="7"/>
    </row>
    <row r="11385" spans="41:41" ht="12.75" x14ac:dyDescent="0.2">
      <c r="AO11385" s="7"/>
    </row>
    <row r="11386" spans="41:41" ht="12.75" x14ac:dyDescent="0.2">
      <c r="AO11386" s="7"/>
    </row>
    <row r="11387" spans="41:41" ht="12.75" x14ac:dyDescent="0.2">
      <c r="AO11387" s="7"/>
    </row>
    <row r="11388" spans="41:41" ht="12.75" x14ac:dyDescent="0.2">
      <c r="AO11388" s="7"/>
    </row>
    <row r="11389" spans="41:41" ht="12.75" x14ac:dyDescent="0.2">
      <c r="AO11389" s="7"/>
    </row>
    <row r="11390" spans="41:41" ht="12.75" x14ac:dyDescent="0.2">
      <c r="AO11390" s="7"/>
    </row>
    <row r="11391" spans="41:41" ht="12.75" x14ac:dyDescent="0.2">
      <c r="AO11391" s="7"/>
    </row>
    <row r="11392" spans="41:41" ht="12.75" x14ac:dyDescent="0.2">
      <c r="AO11392" s="7"/>
    </row>
    <row r="11393" spans="41:41" ht="12.75" x14ac:dyDescent="0.2">
      <c r="AO11393" s="7"/>
    </row>
    <row r="11394" spans="41:41" ht="12.75" x14ac:dyDescent="0.2">
      <c r="AO11394" s="7"/>
    </row>
    <row r="11395" spans="41:41" ht="12.75" x14ac:dyDescent="0.2">
      <c r="AO11395" s="7"/>
    </row>
    <row r="11396" spans="41:41" ht="12.75" x14ac:dyDescent="0.2">
      <c r="AO11396" s="7"/>
    </row>
    <row r="11397" spans="41:41" ht="12.75" x14ac:dyDescent="0.2">
      <c r="AO11397" s="7"/>
    </row>
    <row r="11398" spans="41:41" ht="12.75" x14ac:dyDescent="0.2">
      <c r="AO11398" s="7"/>
    </row>
    <row r="11399" spans="41:41" ht="12.75" x14ac:dyDescent="0.2">
      <c r="AO11399" s="7"/>
    </row>
    <row r="11400" spans="41:41" ht="12.75" x14ac:dyDescent="0.2">
      <c r="AO11400" s="7"/>
    </row>
    <row r="11401" spans="41:41" ht="12.75" x14ac:dyDescent="0.2">
      <c r="AO11401" s="7"/>
    </row>
    <row r="11402" spans="41:41" ht="12.75" x14ac:dyDescent="0.2">
      <c r="AO11402" s="7"/>
    </row>
    <row r="11403" spans="41:41" ht="12.75" x14ac:dyDescent="0.2">
      <c r="AO11403" s="7"/>
    </row>
    <row r="11404" spans="41:41" ht="12.75" x14ac:dyDescent="0.2">
      <c r="AO11404" s="7"/>
    </row>
    <row r="11405" spans="41:41" ht="12.75" x14ac:dyDescent="0.2">
      <c r="AO11405" s="7"/>
    </row>
    <row r="11406" spans="41:41" ht="12.75" x14ac:dyDescent="0.2">
      <c r="AO11406" s="7"/>
    </row>
    <row r="11407" spans="41:41" ht="12.75" x14ac:dyDescent="0.2">
      <c r="AO11407" s="7"/>
    </row>
    <row r="11408" spans="41:41" ht="12.75" x14ac:dyDescent="0.2">
      <c r="AO11408" s="7"/>
    </row>
    <row r="11409" spans="41:41" ht="12.75" x14ac:dyDescent="0.2">
      <c r="AO11409" s="7"/>
    </row>
    <row r="11410" spans="41:41" ht="12.75" x14ac:dyDescent="0.2">
      <c r="AO11410" s="7"/>
    </row>
    <row r="11411" spans="41:41" ht="12.75" x14ac:dyDescent="0.2">
      <c r="AO11411" s="7"/>
    </row>
    <row r="11412" spans="41:41" ht="12.75" x14ac:dyDescent="0.2">
      <c r="AO11412" s="7"/>
    </row>
    <row r="11413" spans="41:41" ht="12.75" x14ac:dyDescent="0.2">
      <c r="AO11413" s="7"/>
    </row>
    <row r="11414" spans="41:41" ht="12.75" x14ac:dyDescent="0.2">
      <c r="AO11414" s="7"/>
    </row>
    <row r="11415" spans="41:41" ht="12.75" x14ac:dyDescent="0.2">
      <c r="AO11415" s="7"/>
    </row>
    <row r="11416" spans="41:41" ht="12.75" x14ac:dyDescent="0.2">
      <c r="AO11416" s="7"/>
    </row>
    <row r="11417" spans="41:41" ht="12.75" x14ac:dyDescent="0.2">
      <c r="AO11417" s="7"/>
    </row>
    <row r="11418" spans="41:41" ht="12.75" x14ac:dyDescent="0.2">
      <c r="AO11418" s="7"/>
    </row>
    <row r="11419" spans="41:41" ht="12.75" x14ac:dyDescent="0.2">
      <c r="AO11419" s="7"/>
    </row>
    <row r="11420" spans="41:41" ht="12.75" x14ac:dyDescent="0.2">
      <c r="AO11420" s="7"/>
    </row>
    <row r="11421" spans="41:41" ht="12.75" x14ac:dyDescent="0.2">
      <c r="AO11421" s="7"/>
    </row>
    <row r="11422" spans="41:41" ht="12.75" x14ac:dyDescent="0.2">
      <c r="AO11422" s="7"/>
    </row>
    <row r="11423" spans="41:41" ht="12.75" x14ac:dyDescent="0.2">
      <c r="AO11423" s="7"/>
    </row>
    <row r="11424" spans="41:41" ht="12.75" x14ac:dyDescent="0.2">
      <c r="AO11424" s="7"/>
    </row>
    <row r="11425" spans="41:41" ht="12.75" x14ac:dyDescent="0.2">
      <c r="AO11425" s="7"/>
    </row>
    <row r="11426" spans="41:41" ht="12.75" x14ac:dyDescent="0.2">
      <c r="AO11426" s="7"/>
    </row>
    <row r="11427" spans="41:41" ht="12.75" x14ac:dyDescent="0.2">
      <c r="AO11427" s="7"/>
    </row>
    <row r="11428" spans="41:41" ht="12.75" x14ac:dyDescent="0.2">
      <c r="AO11428" s="7"/>
    </row>
    <row r="11429" spans="41:41" ht="12.75" x14ac:dyDescent="0.2">
      <c r="AO11429" s="7"/>
    </row>
    <row r="11430" spans="41:41" ht="12.75" x14ac:dyDescent="0.2">
      <c r="AO11430" s="7"/>
    </row>
    <row r="11431" spans="41:41" ht="12.75" x14ac:dyDescent="0.2">
      <c r="AO11431" s="7"/>
    </row>
    <row r="11432" spans="41:41" ht="12.75" x14ac:dyDescent="0.2">
      <c r="AO11432" s="7"/>
    </row>
    <row r="11433" spans="41:41" ht="12.75" x14ac:dyDescent="0.2">
      <c r="AO11433" s="7"/>
    </row>
    <row r="11434" spans="41:41" ht="12.75" x14ac:dyDescent="0.2">
      <c r="AO11434" s="7"/>
    </row>
    <row r="11435" spans="41:41" ht="12.75" x14ac:dyDescent="0.2">
      <c r="AO11435" s="7"/>
    </row>
    <row r="11436" spans="41:41" ht="12.75" x14ac:dyDescent="0.2">
      <c r="AO11436" s="7"/>
    </row>
    <row r="11437" spans="41:41" ht="12.75" x14ac:dyDescent="0.2">
      <c r="AO11437" s="7"/>
    </row>
    <row r="11438" spans="41:41" ht="12.75" x14ac:dyDescent="0.2">
      <c r="AO11438" s="7"/>
    </row>
    <row r="11439" spans="41:41" ht="12.75" x14ac:dyDescent="0.2">
      <c r="AO11439" s="7"/>
    </row>
    <row r="11440" spans="41:41" ht="12.75" x14ac:dyDescent="0.2">
      <c r="AO11440" s="7"/>
    </row>
    <row r="11441" spans="41:41" ht="12.75" x14ac:dyDescent="0.2">
      <c r="AO11441" s="7"/>
    </row>
    <row r="11442" spans="41:41" ht="12.75" x14ac:dyDescent="0.2">
      <c r="AO11442" s="7"/>
    </row>
    <row r="11443" spans="41:41" ht="12.75" x14ac:dyDescent="0.2">
      <c r="AO11443" s="7"/>
    </row>
    <row r="11444" spans="41:41" ht="12.75" x14ac:dyDescent="0.2">
      <c r="AO11444" s="7"/>
    </row>
    <row r="11445" spans="41:41" ht="12.75" x14ac:dyDescent="0.2">
      <c r="AO11445" s="7"/>
    </row>
    <row r="11446" spans="41:41" ht="12.75" x14ac:dyDescent="0.2">
      <c r="AO11446" s="7"/>
    </row>
    <row r="11447" spans="41:41" ht="12.75" x14ac:dyDescent="0.2">
      <c r="AO11447" s="7"/>
    </row>
    <row r="11448" spans="41:41" ht="12.75" x14ac:dyDescent="0.2">
      <c r="AO11448" s="7"/>
    </row>
    <row r="11449" spans="41:41" ht="12.75" x14ac:dyDescent="0.2">
      <c r="AO11449" s="7"/>
    </row>
    <row r="11450" spans="41:41" ht="12.75" x14ac:dyDescent="0.2">
      <c r="AO11450" s="7"/>
    </row>
    <row r="11451" spans="41:41" ht="12.75" x14ac:dyDescent="0.2">
      <c r="AO11451" s="7"/>
    </row>
    <row r="11452" spans="41:41" ht="12.75" x14ac:dyDescent="0.2">
      <c r="AO11452" s="7"/>
    </row>
    <row r="11453" spans="41:41" ht="12.75" x14ac:dyDescent="0.2">
      <c r="AO11453" s="7"/>
    </row>
    <row r="11454" spans="41:41" ht="12.75" x14ac:dyDescent="0.2">
      <c r="AO11454" s="7"/>
    </row>
    <row r="11455" spans="41:41" ht="12.75" x14ac:dyDescent="0.2">
      <c r="AO11455" s="7"/>
    </row>
    <row r="11456" spans="41:41" ht="12.75" x14ac:dyDescent="0.2">
      <c r="AO11456" s="7"/>
    </row>
    <row r="11457" spans="41:41" ht="12.75" x14ac:dyDescent="0.2">
      <c r="AO11457" s="7"/>
    </row>
    <row r="11458" spans="41:41" ht="12.75" x14ac:dyDescent="0.2">
      <c r="AO11458" s="7"/>
    </row>
    <row r="11459" spans="41:41" ht="12.75" x14ac:dyDescent="0.2">
      <c r="AO11459" s="7"/>
    </row>
    <row r="11460" spans="41:41" ht="12.75" x14ac:dyDescent="0.2">
      <c r="AO11460" s="7"/>
    </row>
    <row r="11461" spans="41:41" ht="12.75" x14ac:dyDescent="0.2">
      <c r="AO11461" s="7"/>
    </row>
    <row r="11462" spans="41:41" ht="12.75" x14ac:dyDescent="0.2">
      <c r="AO11462" s="7"/>
    </row>
    <row r="11463" spans="41:41" ht="12.75" x14ac:dyDescent="0.2">
      <c r="AO11463" s="7"/>
    </row>
    <row r="11464" spans="41:41" ht="12.75" x14ac:dyDescent="0.2">
      <c r="AO11464" s="7"/>
    </row>
    <row r="11465" spans="41:41" ht="12.75" x14ac:dyDescent="0.2">
      <c r="AO11465" s="7"/>
    </row>
    <row r="11466" spans="41:41" ht="12.75" x14ac:dyDescent="0.2">
      <c r="AO11466" s="7"/>
    </row>
    <row r="11467" spans="41:41" ht="12.75" x14ac:dyDescent="0.2">
      <c r="AO11467" s="7"/>
    </row>
    <row r="11468" spans="41:41" ht="12.75" x14ac:dyDescent="0.2">
      <c r="AO11468" s="7"/>
    </row>
    <row r="11469" spans="41:41" ht="12.75" x14ac:dyDescent="0.2">
      <c r="AO11469" s="7"/>
    </row>
    <row r="11470" spans="41:41" ht="12.75" x14ac:dyDescent="0.2">
      <c r="AO11470" s="7"/>
    </row>
    <row r="11471" spans="41:41" ht="12.75" x14ac:dyDescent="0.2">
      <c r="AO11471" s="7"/>
    </row>
    <row r="11472" spans="41:41" ht="12.75" x14ac:dyDescent="0.2">
      <c r="AO11472" s="7"/>
    </row>
    <row r="11473" spans="41:41" ht="12.75" x14ac:dyDescent="0.2">
      <c r="AO11473" s="7"/>
    </row>
    <row r="11474" spans="41:41" ht="12.75" x14ac:dyDescent="0.2">
      <c r="AO11474" s="7"/>
    </row>
    <row r="11475" spans="41:41" ht="12.75" x14ac:dyDescent="0.2">
      <c r="AO11475" s="7"/>
    </row>
    <row r="11476" spans="41:41" ht="12.75" x14ac:dyDescent="0.2">
      <c r="AO11476" s="7"/>
    </row>
    <row r="11477" spans="41:41" ht="12.75" x14ac:dyDescent="0.2">
      <c r="AO11477" s="7"/>
    </row>
    <row r="11478" spans="41:41" ht="12.75" x14ac:dyDescent="0.2">
      <c r="AO11478" s="7"/>
    </row>
    <row r="11479" spans="41:41" ht="12.75" x14ac:dyDescent="0.2">
      <c r="AO11479" s="7"/>
    </row>
    <row r="11480" spans="41:41" ht="12.75" x14ac:dyDescent="0.2">
      <c r="AO11480" s="7"/>
    </row>
    <row r="11481" spans="41:41" ht="12.75" x14ac:dyDescent="0.2">
      <c r="AO11481" s="7"/>
    </row>
    <row r="11482" spans="41:41" ht="12.75" x14ac:dyDescent="0.2">
      <c r="AO11482" s="7"/>
    </row>
    <row r="11483" spans="41:41" ht="12.75" x14ac:dyDescent="0.2">
      <c r="AO11483" s="7"/>
    </row>
    <row r="11484" spans="41:41" ht="12.75" x14ac:dyDescent="0.2">
      <c r="AO11484" s="7"/>
    </row>
    <row r="11485" spans="41:41" ht="12.75" x14ac:dyDescent="0.2">
      <c r="AO11485" s="7"/>
    </row>
    <row r="11486" spans="41:41" ht="12.75" x14ac:dyDescent="0.2">
      <c r="AO11486" s="7"/>
    </row>
    <row r="11487" spans="41:41" ht="12.75" x14ac:dyDescent="0.2">
      <c r="AO11487" s="7"/>
    </row>
    <row r="11488" spans="41:41" ht="12.75" x14ac:dyDescent="0.2">
      <c r="AO11488" s="7"/>
    </row>
    <row r="11489" spans="41:41" ht="12.75" x14ac:dyDescent="0.2">
      <c r="AO11489" s="7"/>
    </row>
    <row r="11490" spans="41:41" ht="12.75" x14ac:dyDescent="0.2">
      <c r="AO11490" s="7"/>
    </row>
    <row r="11491" spans="41:41" ht="12.75" x14ac:dyDescent="0.2">
      <c r="AO11491" s="7"/>
    </row>
    <row r="11492" spans="41:41" ht="12.75" x14ac:dyDescent="0.2">
      <c r="AO11492" s="7"/>
    </row>
    <row r="11493" spans="41:41" ht="12.75" x14ac:dyDescent="0.2">
      <c r="AO11493" s="7"/>
    </row>
    <row r="11494" spans="41:41" ht="12.75" x14ac:dyDescent="0.2">
      <c r="AO11494" s="7"/>
    </row>
    <row r="11495" spans="41:41" ht="12.75" x14ac:dyDescent="0.2">
      <c r="AO11495" s="7"/>
    </row>
    <row r="11496" spans="41:41" ht="12.75" x14ac:dyDescent="0.2">
      <c r="AO11496" s="7"/>
    </row>
    <row r="11497" spans="41:41" ht="12.75" x14ac:dyDescent="0.2">
      <c r="AO11497" s="7"/>
    </row>
    <row r="11498" spans="41:41" ht="12.75" x14ac:dyDescent="0.2">
      <c r="AO11498" s="7"/>
    </row>
    <row r="11499" spans="41:41" ht="12.75" x14ac:dyDescent="0.2">
      <c r="AO11499" s="7"/>
    </row>
    <row r="11500" spans="41:41" ht="12.75" x14ac:dyDescent="0.2">
      <c r="AO11500" s="7"/>
    </row>
    <row r="11501" spans="41:41" ht="12.75" x14ac:dyDescent="0.2">
      <c r="AO11501" s="7"/>
    </row>
    <row r="11502" spans="41:41" ht="12.75" x14ac:dyDescent="0.2">
      <c r="AO11502" s="7"/>
    </row>
    <row r="11503" spans="41:41" ht="12.75" x14ac:dyDescent="0.2">
      <c r="AO11503" s="7"/>
    </row>
    <row r="11504" spans="41:41" ht="12.75" x14ac:dyDescent="0.2">
      <c r="AO11504" s="7"/>
    </row>
    <row r="11505" spans="41:41" ht="12.75" x14ac:dyDescent="0.2">
      <c r="AO11505" s="7"/>
    </row>
    <row r="11506" spans="41:41" ht="12.75" x14ac:dyDescent="0.2">
      <c r="AO11506" s="7"/>
    </row>
    <row r="11507" spans="41:41" ht="12.75" x14ac:dyDescent="0.2">
      <c r="AO11507" s="7"/>
    </row>
    <row r="11508" spans="41:41" ht="12.75" x14ac:dyDescent="0.2">
      <c r="AO11508" s="7"/>
    </row>
    <row r="11509" spans="41:41" ht="12.75" x14ac:dyDescent="0.2">
      <c r="AO11509" s="7"/>
    </row>
    <row r="11510" spans="41:41" ht="12.75" x14ac:dyDescent="0.2">
      <c r="AO11510" s="7"/>
    </row>
    <row r="11511" spans="41:41" ht="12.75" x14ac:dyDescent="0.2">
      <c r="AO11511" s="7"/>
    </row>
    <row r="11512" spans="41:41" ht="12.75" x14ac:dyDescent="0.2">
      <c r="AO11512" s="7"/>
    </row>
    <row r="11513" spans="41:41" ht="12.75" x14ac:dyDescent="0.2">
      <c r="AO11513" s="7"/>
    </row>
    <row r="11514" spans="41:41" ht="12.75" x14ac:dyDescent="0.2">
      <c r="AO11514" s="7"/>
    </row>
    <row r="11515" spans="41:41" ht="12.75" x14ac:dyDescent="0.2">
      <c r="AO11515" s="7"/>
    </row>
    <row r="11516" spans="41:41" ht="12.75" x14ac:dyDescent="0.2">
      <c r="AO11516" s="7"/>
    </row>
    <row r="11517" spans="41:41" ht="12.75" x14ac:dyDescent="0.2">
      <c r="AO11517" s="7"/>
    </row>
    <row r="11518" spans="41:41" ht="12.75" x14ac:dyDescent="0.2">
      <c r="AO11518" s="7"/>
    </row>
    <row r="11519" spans="41:41" ht="12.75" x14ac:dyDescent="0.2">
      <c r="AO11519" s="7"/>
    </row>
    <row r="11520" spans="41:41" ht="12.75" x14ac:dyDescent="0.2">
      <c r="AO11520" s="7"/>
    </row>
    <row r="11521" spans="41:41" ht="12.75" x14ac:dyDescent="0.2">
      <c r="AO11521" s="7"/>
    </row>
    <row r="11522" spans="41:41" ht="12.75" x14ac:dyDescent="0.2">
      <c r="AO11522" s="7"/>
    </row>
    <row r="11523" spans="41:41" ht="12.75" x14ac:dyDescent="0.2">
      <c r="AO11523" s="7"/>
    </row>
    <row r="11524" spans="41:41" ht="12.75" x14ac:dyDescent="0.2">
      <c r="AO11524" s="7"/>
    </row>
    <row r="11525" spans="41:41" ht="12.75" x14ac:dyDescent="0.2">
      <c r="AO11525" s="7"/>
    </row>
    <row r="11526" spans="41:41" ht="12.75" x14ac:dyDescent="0.2">
      <c r="AO11526" s="7"/>
    </row>
    <row r="11527" spans="41:41" ht="12.75" x14ac:dyDescent="0.2">
      <c r="AO11527" s="7"/>
    </row>
    <row r="11528" spans="41:41" ht="12.75" x14ac:dyDescent="0.2">
      <c r="AO11528" s="7"/>
    </row>
    <row r="11529" spans="41:41" ht="12.75" x14ac:dyDescent="0.2">
      <c r="AO11529" s="7"/>
    </row>
    <row r="11530" spans="41:41" ht="12.75" x14ac:dyDescent="0.2">
      <c r="AO11530" s="7"/>
    </row>
    <row r="11531" spans="41:41" ht="12.75" x14ac:dyDescent="0.2">
      <c r="AO11531" s="7"/>
    </row>
    <row r="11532" spans="41:41" ht="12.75" x14ac:dyDescent="0.2">
      <c r="AO11532" s="7"/>
    </row>
    <row r="11533" spans="41:41" ht="12.75" x14ac:dyDescent="0.2">
      <c r="AO11533" s="7"/>
    </row>
    <row r="11534" spans="41:41" ht="12.75" x14ac:dyDescent="0.2">
      <c r="AO11534" s="7"/>
    </row>
    <row r="11535" spans="41:41" ht="12.75" x14ac:dyDescent="0.2">
      <c r="AO11535" s="7"/>
    </row>
    <row r="11536" spans="41:41" ht="12.75" x14ac:dyDescent="0.2">
      <c r="AO11536" s="7"/>
    </row>
    <row r="11537" spans="41:41" ht="12.75" x14ac:dyDescent="0.2">
      <c r="AO11537" s="7"/>
    </row>
    <row r="11538" spans="41:41" ht="12.75" x14ac:dyDescent="0.2">
      <c r="AO11538" s="7"/>
    </row>
    <row r="11539" spans="41:41" ht="12.75" x14ac:dyDescent="0.2">
      <c r="AO11539" s="7"/>
    </row>
    <row r="11540" spans="41:41" ht="12.75" x14ac:dyDescent="0.2">
      <c r="AO11540" s="7"/>
    </row>
    <row r="11541" spans="41:41" ht="12.75" x14ac:dyDescent="0.2">
      <c r="AO11541" s="7"/>
    </row>
    <row r="11542" spans="41:41" ht="12.75" x14ac:dyDescent="0.2">
      <c r="AO11542" s="7"/>
    </row>
    <row r="11543" spans="41:41" ht="12.75" x14ac:dyDescent="0.2">
      <c r="AO11543" s="7"/>
    </row>
    <row r="11544" spans="41:41" ht="12.75" x14ac:dyDescent="0.2">
      <c r="AO11544" s="7"/>
    </row>
    <row r="11545" spans="41:41" ht="12.75" x14ac:dyDescent="0.2">
      <c r="AO11545" s="7"/>
    </row>
    <row r="11546" spans="41:41" ht="12.75" x14ac:dyDescent="0.2">
      <c r="AO11546" s="7"/>
    </row>
    <row r="11547" spans="41:41" ht="12.75" x14ac:dyDescent="0.2">
      <c r="AO11547" s="7"/>
    </row>
    <row r="11548" spans="41:41" ht="12.75" x14ac:dyDescent="0.2">
      <c r="AO11548" s="7"/>
    </row>
    <row r="11549" spans="41:41" ht="12.75" x14ac:dyDescent="0.2">
      <c r="AO11549" s="7"/>
    </row>
    <row r="11550" spans="41:41" ht="12.75" x14ac:dyDescent="0.2">
      <c r="AO11550" s="7"/>
    </row>
    <row r="11551" spans="41:41" ht="12.75" x14ac:dyDescent="0.2">
      <c r="AO11551" s="7"/>
    </row>
    <row r="11552" spans="41:41" ht="12.75" x14ac:dyDescent="0.2">
      <c r="AO11552" s="7"/>
    </row>
    <row r="11553" spans="41:41" ht="12.75" x14ac:dyDescent="0.2">
      <c r="AO11553" s="7"/>
    </row>
    <row r="11554" spans="41:41" ht="12.75" x14ac:dyDescent="0.2">
      <c r="AO11554" s="7"/>
    </row>
    <row r="11555" spans="41:41" ht="12.75" x14ac:dyDescent="0.2">
      <c r="AO11555" s="7"/>
    </row>
    <row r="11556" spans="41:41" ht="12.75" x14ac:dyDescent="0.2">
      <c r="AO11556" s="7"/>
    </row>
    <row r="11557" spans="41:41" ht="12.75" x14ac:dyDescent="0.2">
      <c r="AO11557" s="7"/>
    </row>
    <row r="11558" spans="41:41" ht="12.75" x14ac:dyDescent="0.2">
      <c r="AO11558" s="7"/>
    </row>
    <row r="11559" spans="41:41" ht="12.75" x14ac:dyDescent="0.2">
      <c r="AO11559" s="7"/>
    </row>
    <row r="11560" spans="41:41" ht="12.75" x14ac:dyDescent="0.2">
      <c r="AO11560" s="7"/>
    </row>
    <row r="11561" spans="41:41" ht="12.75" x14ac:dyDescent="0.2">
      <c r="AO11561" s="7"/>
    </row>
    <row r="11562" spans="41:41" ht="12.75" x14ac:dyDescent="0.2">
      <c r="AO11562" s="7"/>
    </row>
    <row r="11563" spans="41:41" ht="12.75" x14ac:dyDescent="0.2">
      <c r="AO11563" s="7"/>
    </row>
    <row r="11564" spans="41:41" ht="12.75" x14ac:dyDescent="0.2">
      <c r="AO11564" s="7"/>
    </row>
    <row r="11565" spans="41:41" ht="12.75" x14ac:dyDescent="0.2">
      <c r="AO11565" s="7"/>
    </row>
    <row r="11566" spans="41:41" ht="12.75" x14ac:dyDescent="0.2">
      <c r="AO11566" s="7"/>
    </row>
    <row r="11567" spans="41:41" ht="12.75" x14ac:dyDescent="0.2">
      <c r="AO11567" s="7"/>
    </row>
    <row r="11568" spans="41:41" ht="12.75" x14ac:dyDescent="0.2">
      <c r="AO11568" s="7"/>
    </row>
    <row r="11569" spans="41:41" ht="12.75" x14ac:dyDescent="0.2">
      <c r="AO11569" s="7"/>
    </row>
    <row r="11570" spans="41:41" ht="12.75" x14ac:dyDescent="0.2">
      <c r="AO11570" s="7"/>
    </row>
    <row r="11571" spans="41:41" ht="12.75" x14ac:dyDescent="0.2">
      <c r="AO11571" s="7"/>
    </row>
    <row r="11572" spans="41:41" ht="12.75" x14ac:dyDescent="0.2">
      <c r="AO11572" s="7"/>
    </row>
    <row r="11573" spans="41:41" ht="12.75" x14ac:dyDescent="0.2">
      <c r="AO11573" s="7"/>
    </row>
    <row r="11574" spans="41:41" ht="12.75" x14ac:dyDescent="0.2">
      <c r="AO11574" s="7"/>
    </row>
    <row r="11575" spans="41:41" ht="12.75" x14ac:dyDescent="0.2">
      <c r="AO11575" s="7"/>
    </row>
    <row r="11576" spans="41:41" ht="12.75" x14ac:dyDescent="0.2">
      <c r="AO11576" s="7"/>
    </row>
    <row r="11577" spans="41:41" ht="12.75" x14ac:dyDescent="0.2">
      <c r="AO11577" s="7"/>
    </row>
    <row r="11578" spans="41:41" ht="12.75" x14ac:dyDescent="0.2">
      <c r="AO11578" s="7"/>
    </row>
    <row r="11579" spans="41:41" ht="12.75" x14ac:dyDescent="0.2">
      <c r="AO11579" s="7"/>
    </row>
    <row r="11580" spans="41:41" ht="12.75" x14ac:dyDescent="0.2">
      <c r="AO11580" s="7"/>
    </row>
    <row r="11581" spans="41:41" ht="12.75" x14ac:dyDescent="0.2">
      <c r="AO11581" s="7"/>
    </row>
    <row r="11582" spans="41:41" ht="12.75" x14ac:dyDescent="0.2">
      <c r="AO11582" s="7"/>
    </row>
    <row r="11583" spans="41:41" ht="12.75" x14ac:dyDescent="0.2">
      <c r="AO11583" s="7"/>
    </row>
    <row r="11584" spans="41:41" ht="12.75" x14ac:dyDescent="0.2">
      <c r="AO11584" s="7"/>
    </row>
    <row r="11585" spans="41:41" ht="12.75" x14ac:dyDescent="0.2">
      <c r="AO11585" s="7"/>
    </row>
    <row r="11586" spans="41:41" ht="12.75" x14ac:dyDescent="0.2">
      <c r="AO11586" s="7"/>
    </row>
    <row r="11587" spans="41:41" ht="12.75" x14ac:dyDescent="0.2">
      <c r="AO11587" s="7"/>
    </row>
    <row r="11588" spans="41:41" ht="12.75" x14ac:dyDescent="0.2">
      <c r="AO11588" s="7"/>
    </row>
    <row r="11589" spans="41:41" ht="12.75" x14ac:dyDescent="0.2">
      <c r="AO11589" s="7"/>
    </row>
    <row r="11590" spans="41:41" ht="12.75" x14ac:dyDescent="0.2">
      <c r="AO11590" s="7"/>
    </row>
    <row r="11591" spans="41:41" ht="12.75" x14ac:dyDescent="0.2">
      <c r="AO11591" s="7"/>
    </row>
    <row r="11592" spans="41:41" ht="12.75" x14ac:dyDescent="0.2">
      <c r="AO11592" s="7"/>
    </row>
    <row r="11593" spans="41:41" ht="12.75" x14ac:dyDescent="0.2">
      <c r="AO11593" s="7"/>
    </row>
    <row r="11594" spans="41:41" ht="12.75" x14ac:dyDescent="0.2">
      <c r="AO11594" s="7"/>
    </row>
    <row r="11595" spans="41:41" ht="12.75" x14ac:dyDescent="0.2">
      <c r="AO11595" s="7"/>
    </row>
    <row r="11596" spans="41:41" ht="12.75" x14ac:dyDescent="0.2">
      <c r="AO11596" s="7"/>
    </row>
    <row r="11597" spans="41:41" ht="12.75" x14ac:dyDescent="0.2">
      <c r="AO11597" s="7"/>
    </row>
    <row r="11598" spans="41:41" ht="12.75" x14ac:dyDescent="0.2">
      <c r="AO11598" s="7"/>
    </row>
    <row r="11599" spans="41:41" ht="12.75" x14ac:dyDescent="0.2">
      <c r="AO11599" s="7"/>
    </row>
    <row r="11600" spans="41:41" ht="12.75" x14ac:dyDescent="0.2">
      <c r="AO11600" s="7"/>
    </row>
    <row r="11601" spans="41:41" ht="12.75" x14ac:dyDescent="0.2">
      <c r="AO11601" s="7"/>
    </row>
    <row r="11602" spans="41:41" ht="12.75" x14ac:dyDescent="0.2">
      <c r="AO11602" s="7"/>
    </row>
    <row r="11603" spans="41:41" ht="12.75" x14ac:dyDescent="0.2">
      <c r="AO11603" s="7"/>
    </row>
    <row r="11604" spans="41:41" ht="12.75" x14ac:dyDescent="0.2">
      <c r="AO11604" s="7"/>
    </row>
    <row r="11605" spans="41:41" ht="12.75" x14ac:dyDescent="0.2">
      <c r="AO11605" s="7"/>
    </row>
    <row r="11606" spans="41:41" ht="12.75" x14ac:dyDescent="0.2">
      <c r="AO11606" s="7"/>
    </row>
    <row r="11607" spans="41:41" ht="12.75" x14ac:dyDescent="0.2">
      <c r="AO11607" s="7"/>
    </row>
    <row r="11608" spans="41:41" ht="12.75" x14ac:dyDescent="0.2">
      <c r="AO11608" s="7"/>
    </row>
    <row r="11609" spans="41:41" ht="12.75" x14ac:dyDescent="0.2">
      <c r="AO11609" s="7"/>
    </row>
    <row r="11610" spans="41:41" ht="12.75" x14ac:dyDescent="0.2">
      <c r="AO11610" s="7"/>
    </row>
    <row r="11611" spans="41:41" ht="12.75" x14ac:dyDescent="0.2">
      <c r="AO11611" s="7"/>
    </row>
    <row r="11612" spans="41:41" ht="12.75" x14ac:dyDescent="0.2">
      <c r="AO11612" s="7"/>
    </row>
    <row r="11613" spans="41:41" ht="12.75" x14ac:dyDescent="0.2">
      <c r="AO11613" s="7"/>
    </row>
    <row r="11614" spans="41:41" ht="12.75" x14ac:dyDescent="0.2">
      <c r="AO11614" s="7"/>
    </row>
    <row r="11615" spans="41:41" ht="12.75" x14ac:dyDescent="0.2">
      <c r="AO11615" s="7"/>
    </row>
    <row r="11616" spans="41:41" ht="12.75" x14ac:dyDescent="0.2">
      <c r="AO11616" s="7"/>
    </row>
    <row r="11617" spans="41:41" ht="12.75" x14ac:dyDescent="0.2">
      <c r="AO11617" s="7"/>
    </row>
    <row r="11618" spans="41:41" ht="12.75" x14ac:dyDescent="0.2">
      <c r="AO11618" s="7"/>
    </row>
    <row r="11619" spans="41:41" ht="12.75" x14ac:dyDescent="0.2">
      <c r="AO11619" s="7"/>
    </row>
    <row r="11620" spans="41:41" ht="12.75" x14ac:dyDescent="0.2">
      <c r="AO11620" s="7"/>
    </row>
    <row r="11621" spans="41:41" ht="12.75" x14ac:dyDescent="0.2">
      <c r="AO11621" s="7"/>
    </row>
    <row r="11622" spans="41:41" ht="12.75" x14ac:dyDescent="0.2">
      <c r="AO11622" s="7"/>
    </row>
    <row r="11623" spans="41:41" ht="12.75" x14ac:dyDescent="0.2">
      <c r="AO11623" s="7"/>
    </row>
    <row r="11624" spans="41:41" ht="12.75" x14ac:dyDescent="0.2">
      <c r="AO11624" s="7"/>
    </row>
    <row r="11625" spans="41:41" ht="12.75" x14ac:dyDescent="0.2">
      <c r="AO11625" s="7"/>
    </row>
    <row r="11626" spans="41:41" ht="12.75" x14ac:dyDescent="0.2">
      <c r="AO11626" s="7"/>
    </row>
    <row r="11627" spans="41:41" ht="12.75" x14ac:dyDescent="0.2">
      <c r="AO11627" s="7"/>
    </row>
    <row r="11628" spans="41:41" ht="12.75" x14ac:dyDescent="0.2">
      <c r="AO11628" s="7"/>
    </row>
    <row r="11629" spans="41:41" ht="12.75" x14ac:dyDescent="0.2">
      <c r="AO11629" s="7"/>
    </row>
    <row r="11630" spans="41:41" ht="12.75" x14ac:dyDescent="0.2">
      <c r="AO11630" s="7"/>
    </row>
    <row r="11631" spans="41:41" ht="12.75" x14ac:dyDescent="0.2">
      <c r="AO11631" s="7"/>
    </row>
    <row r="11632" spans="41:41" ht="12.75" x14ac:dyDescent="0.2">
      <c r="AO11632" s="7"/>
    </row>
    <row r="11633" spans="41:41" ht="12.75" x14ac:dyDescent="0.2">
      <c r="AO11633" s="7"/>
    </row>
    <row r="11634" spans="41:41" ht="12.75" x14ac:dyDescent="0.2">
      <c r="AO11634" s="7"/>
    </row>
    <row r="11635" spans="41:41" ht="12.75" x14ac:dyDescent="0.2">
      <c r="AO11635" s="7"/>
    </row>
    <row r="11636" spans="41:41" ht="12.75" x14ac:dyDescent="0.2">
      <c r="AO11636" s="7"/>
    </row>
    <row r="11637" spans="41:41" ht="12.75" x14ac:dyDescent="0.2">
      <c r="AO11637" s="7"/>
    </row>
    <row r="11638" spans="41:41" ht="12.75" x14ac:dyDescent="0.2">
      <c r="AO11638" s="7"/>
    </row>
    <row r="11639" spans="41:41" ht="12.75" x14ac:dyDescent="0.2">
      <c r="AO11639" s="7"/>
    </row>
    <row r="11640" spans="41:41" ht="12.75" x14ac:dyDescent="0.2">
      <c r="AO11640" s="7"/>
    </row>
    <row r="11641" spans="41:41" ht="12.75" x14ac:dyDescent="0.2">
      <c r="AO11641" s="7"/>
    </row>
    <row r="11642" spans="41:41" ht="12.75" x14ac:dyDescent="0.2">
      <c r="AO11642" s="7"/>
    </row>
    <row r="11643" spans="41:41" ht="12.75" x14ac:dyDescent="0.2">
      <c r="AO11643" s="7"/>
    </row>
    <row r="11644" spans="41:41" ht="12.75" x14ac:dyDescent="0.2">
      <c r="AO11644" s="7"/>
    </row>
    <row r="11645" spans="41:41" ht="12.75" x14ac:dyDescent="0.2">
      <c r="AO11645" s="7"/>
    </row>
    <row r="11646" spans="41:41" ht="12.75" x14ac:dyDescent="0.2">
      <c r="AO11646" s="7"/>
    </row>
    <row r="11647" spans="41:41" ht="12.75" x14ac:dyDescent="0.2">
      <c r="AO11647" s="7"/>
    </row>
    <row r="11648" spans="41:41" ht="12.75" x14ac:dyDescent="0.2">
      <c r="AO11648" s="7"/>
    </row>
    <row r="11649" spans="41:41" ht="12.75" x14ac:dyDescent="0.2">
      <c r="AO11649" s="7"/>
    </row>
    <row r="11650" spans="41:41" ht="12.75" x14ac:dyDescent="0.2">
      <c r="AO11650" s="7"/>
    </row>
    <row r="11651" spans="41:41" ht="12.75" x14ac:dyDescent="0.2">
      <c r="AO11651" s="7"/>
    </row>
    <row r="11652" spans="41:41" ht="12.75" x14ac:dyDescent="0.2">
      <c r="AO11652" s="7"/>
    </row>
    <row r="11653" spans="41:41" ht="12.75" x14ac:dyDescent="0.2">
      <c r="AO11653" s="7"/>
    </row>
    <row r="11654" spans="41:41" ht="12.75" x14ac:dyDescent="0.2">
      <c r="AO11654" s="7"/>
    </row>
    <row r="11655" spans="41:41" ht="12.75" x14ac:dyDescent="0.2">
      <c r="AO11655" s="7"/>
    </row>
    <row r="11656" spans="41:41" ht="12.75" x14ac:dyDescent="0.2">
      <c r="AO11656" s="7"/>
    </row>
    <row r="11657" spans="41:41" ht="12.75" x14ac:dyDescent="0.2">
      <c r="AO11657" s="7"/>
    </row>
    <row r="11658" spans="41:41" ht="12.75" x14ac:dyDescent="0.2">
      <c r="AO11658" s="7"/>
    </row>
    <row r="11659" spans="41:41" ht="12.75" x14ac:dyDescent="0.2">
      <c r="AO11659" s="7"/>
    </row>
    <row r="11660" spans="41:41" ht="12.75" x14ac:dyDescent="0.2">
      <c r="AO11660" s="7"/>
    </row>
    <row r="11661" spans="41:41" ht="12.75" x14ac:dyDescent="0.2">
      <c r="AO11661" s="7"/>
    </row>
    <row r="11662" spans="41:41" ht="12.75" x14ac:dyDescent="0.2">
      <c r="AO11662" s="7"/>
    </row>
    <row r="11663" spans="41:41" ht="12.75" x14ac:dyDescent="0.2">
      <c r="AO11663" s="7"/>
    </row>
    <row r="11664" spans="41:41" ht="12.75" x14ac:dyDescent="0.2">
      <c r="AO11664" s="7"/>
    </row>
    <row r="11665" spans="41:41" ht="12.75" x14ac:dyDescent="0.2">
      <c r="AO11665" s="7"/>
    </row>
    <row r="11666" spans="41:41" ht="12.75" x14ac:dyDescent="0.2">
      <c r="AO11666" s="7"/>
    </row>
    <row r="11667" spans="41:41" ht="12.75" x14ac:dyDescent="0.2">
      <c r="AO11667" s="7"/>
    </row>
    <row r="11668" spans="41:41" ht="12.75" x14ac:dyDescent="0.2">
      <c r="AO11668" s="7"/>
    </row>
    <row r="11669" spans="41:41" ht="12.75" x14ac:dyDescent="0.2">
      <c r="AO11669" s="7"/>
    </row>
    <row r="11670" spans="41:41" ht="12.75" x14ac:dyDescent="0.2">
      <c r="AO11670" s="7"/>
    </row>
    <row r="11671" spans="41:41" ht="12.75" x14ac:dyDescent="0.2">
      <c r="AO11671" s="7"/>
    </row>
    <row r="11672" spans="41:41" ht="12.75" x14ac:dyDescent="0.2">
      <c r="AO11672" s="7"/>
    </row>
    <row r="11673" spans="41:41" ht="12.75" x14ac:dyDescent="0.2">
      <c r="AO11673" s="7"/>
    </row>
    <row r="11674" spans="41:41" ht="12.75" x14ac:dyDescent="0.2">
      <c r="AO11674" s="7"/>
    </row>
    <row r="11675" spans="41:41" ht="12.75" x14ac:dyDescent="0.2">
      <c r="AO11675" s="7"/>
    </row>
    <row r="11676" spans="41:41" ht="12.75" x14ac:dyDescent="0.2">
      <c r="AO11676" s="7"/>
    </row>
    <row r="11677" spans="41:41" ht="12.75" x14ac:dyDescent="0.2">
      <c r="AO11677" s="7"/>
    </row>
    <row r="11678" spans="41:41" ht="12.75" x14ac:dyDescent="0.2">
      <c r="AO11678" s="7"/>
    </row>
    <row r="11679" spans="41:41" ht="12.75" x14ac:dyDescent="0.2">
      <c r="AO11679" s="7"/>
    </row>
    <row r="11680" spans="41:41" ht="12.75" x14ac:dyDescent="0.2">
      <c r="AO11680" s="7"/>
    </row>
    <row r="11681" spans="41:41" ht="12.75" x14ac:dyDescent="0.2">
      <c r="AO11681" s="7"/>
    </row>
    <row r="11682" spans="41:41" ht="12.75" x14ac:dyDescent="0.2">
      <c r="AO11682" s="7"/>
    </row>
    <row r="11683" spans="41:41" ht="12.75" x14ac:dyDescent="0.2">
      <c r="AO11683" s="7"/>
    </row>
    <row r="11684" spans="41:41" ht="12.75" x14ac:dyDescent="0.2">
      <c r="AO11684" s="7"/>
    </row>
    <row r="11685" spans="41:41" ht="12.75" x14ac:dyDescent="0.2">
      <c r="AO11685" s="7"/>
    </row>
    <row r="11686" spans="41:41" ht="12.75" x14ac:dyDescent="0.2">
      <c r="AO11686" s="7"/>
    </row>
    <row r="11687" spans="41:41" ht="12.75" x14ac:dyDescent="0.2">
      <c r="AO11687" s="7"/>
    </row>
    <row r="11688" spans="41:41" ht="12.75" x14ac:dyDescent="0.2">
      <c r="AO11688" s="7"/>
    </row>
    <row r="11689" spans="41:41" ht="12.75" x14ac:dyDescent="0.2">
      <c r="AO11689" s="7"/>
    </row>
    <row r="11690" spans="41:41" ht="12.75" x14ac:dyDescent="0.2">
      <c r="AO11690" s="7"/>
    </row>
    <row r="11691" spans="41:41" ht="12.75" x14ac:dyDescent="0.2">
      <c r="AO11691" s="7"/>
    </row>
    <row r="11692" spans="41:41" ht="12.75" x14ac:dyDescent="0.2">
      <c r="AO11692" s="7"/>
    </row>
    <row r="11693" spans="41:41" ht="12.75" x14ac:dyDescent="0.2">
      <c r="AO11693" s="7"/>
    </row>
    <row r="11694" spans="41:41" ht="12.75" x14ac:dyDescent="0.2">
      <c r="AO11694" s="7"/>
    </row>
    <row r="11695" spans="41:41" ht="12.75" x14ac:dyDescent="0.2">
      <c r="AO11695" s="7"/>
    </row>
    <row r="11696" spans="41:41" ht="12.75" x14ac:dyDescent="0.2">
      <c r="AO11696" s="7"/>
    </row>
    <row r="11697" spans="41:41" ht="12.75" x14ac:dyDescent="0.2">
      <c r="AO11697" s="7"/>
    </row>
    <row r="11698" spans="41:41" ht="12.75" x14ac:dyDescent="0.2">
      <c r="AO11698" s="7"/>
    </row>
    <row r="11699" spans="41:41" ht="12.75" x14ac:dyDescent="0.2">
      <c r="AO11699" s="7"/>
    </row>
    <row r="11700" spans="41:41" ht="12.75" x14ac:dyDescent="0.2">
      <c r="AO11700" s="7"/>
    </row>
    <row r="11701" spans="41:41" ht="12.75" x14ac:dyDescent="0.2">
      <c r="AO11701" s="7"/>
    </row>
    <row r="11702" spans="41:41" ht="12.75" x14ac:dyDescent="0.2">
      <c r="AO11702" s="7"/>
    </row>
    <row r="11703" spans="41:41" ht="12.75" x14ac:dyDescent="0.2">
      <c r="AO11703" s="7"/>
    </row>
    <row r="11704" spans="41:41" ht="12.75" x14ac:dyDescent="0.2">
      <c r="AO11704" s="7"/>
    </row>
    <row r="11705" spans="41:41" ht="12.75" x14ac:dyDescent="0.2">
      <c r="AO11705" s="7"/>
    </row>
    <row r="11706" spans="41:41" ht="12.75" x14ac:dyDescent="0.2">
      <c r="AO11706" s="7"/>
    </row>
    <row r="11707" spans="41:41" ht="12.75" x14ac:dyDescent="0.2">
      <c r="AO11707" s="7"/>
    </row>
    <row r="11708" spans="41:41" ht="12.75" x14ac:dyDescent="0.2">
      <c r="AO11708" s="7"/>
    </row>
    <row r="11709" spans="41:41" ht="12.75" x14ac:dyDescent="0.2">
      <c r="AO11709" s="7"/>
    </row>
    <row r="11710" spans="41:41" ht="12.75" x14ac:dyDescent="0.2">
      <c r="AO11710" s="7"/>
    </row>
    <row r="11711" spans="41:41" ht="12.75" x14ac:dyDescent="0.2">
      <c r="AO11711" s="7"/>
    </row>
    <row r="11712" spans="41:41" ht="12.75" x14ac:dyDescent="0.2">
      <c r="AO11712" s="7"/>
    </row>
    <row r="11713" spans="41:41" ht="12.75" x14ac:dyDescent="0.2">
      <c r="AO11713" s="7"/>
    </row>
    <row r="11714" spans="41:41" ht="12.75" x14ac:dyDescent="0.2">
      <c r="AO11714" s="7"/>
    </row>
    <row r="11715" spans="41:41" ht="12.75" x14ac:dyDescent="0.2">
      <c r="AO11715" s="7"/>
    </row>
    <row r="11716" spans="41:41" ht="12.75" x14ac:dyDescent="0.2">
      <c r="AO11716" s="7"/>
    </row>
    <row r="11717" spans="41:41" ht="12.75" x14ac:dyDescent="0.2">
      <c r="AO11717" s="7"/>
    </row>
    <row r="11718" spans="41:41" ht="12.75" x14ac:dyDescent="0.2">
      <c r="AO11718" s="7"/>
    </row>
    <row r="11719" spans="41:41" ht="12.75" x14ac:dyDescent="0.2">
      <c r="AO11719" s="7"/>
    </row>
    <row r="11720" spans="41:41" ht="12.75" x14ac:dyDescent="0.2">
      <c r="AO11720" s="7"/>
    </row>
    <row r="11721" spans="41:41" ht="12.75" x14ac:dyDescent="0.2">
      <c r="AO11721" s="7"/>
    </row>
    <row r="11722" spans="41:41" ht="12.75" x14ac:dyDescent="0.2">
      <c r="AO11722" s="7"/>
    </row>
    <row r="11723" spans="41:41" ht="12.75" x14ac:dyDescent="0.2">
      <c r="AO11723" s="7"/>
    </row>
    <row r="11724" spans="41:41" ht="12.75" x14ac:dyDescent="0.2">
      <c r="AO11724" s="7"/>
    </row>
    <row r="11725" spans="41:41" ht="12.75" x14ac:dyDescent="0.2">
      <c r="AO11725" s="7"/>
    </row>
    <row r="11726" spans="41:41" ht="12.75" x14ac:dyDescent="0.2">
      <c r="AO11726" s="7"/>
    </row>
    <row r="11727" spans="41:41" ht="12.75" x14ac:dyDescent="0.2">
      <c r="AO11727" s="7"/>
    </row>
    <row r="11728" spans="41:41" ht="12.75" x14ac:dyDescent="0.2">
      <c r="AO11728" s="7"/>
    </row>
    <row r="11729" spans="41:41" ht="12.75" x14ac:dyDescent="0.2">
      <c r="AO11729" s="7"/>
    </row>
    <row r="11730" spans="41:41" ht="12.75" x14ac:dyDescent="0.2">
      <c r="AO11730" s="7"/>
    </row>
    <row r="11731" spans="41:41" ht="12.75" x14ac:dyDescent="0.2">
      <c r="AO11731" s="7"/>
    </row>
    <row r="11732" spans="41:41" ht="12.75" x14ac:dyDescent="0.2">
      <c r="AO11732" s="7"/>
    </row>
    <row r="11733" spans="41:41" ht="12.75" x14ac:dyDescent="0.2">
      <c r="AO11733" s="7"/>
    </row>
    <row r="11734" spans="41:41" ht="12.75" x14ac:dyDescent="0.2">
      <c r="AO11734" s="7"/>
    </row>
    <row r="11735" spans="41:41" ht="12.75" x14ac:dyDescent="0.2">
      <c r="AO11735" s="7"/>
    </row>
    <row r="11736" spans="41:41" ht="12.75" x14ac:dyDescent="0.2">
      <c r="AO11736" s="7"/>
    </row>
    <row r="11737" spans="41:41" ht="12.75" x14ac:dyDescent="0.2">
      <c r="AO11737" s="7"/>
    </row>
    <row r="11738" spans="41:41" ht="12.75" x14ac:dyDescent="0.2">
      <c r="AO11738" s="7"/>
    </row>
    <row r="11739" spans="41:41" ht="12.75" x14ac:dyDescent="0.2">
      <c r="AO11739" s="7"/>
    </row>
    <row r="11740" spans="41:41" ht="12.75" x14ac:dyDescent="0.2">
      <c r="AO11740" s="7"/>
    </row>
    <row r="11741" spans="41:41" ht="12.75" x14ac:dyDescent="0.2">
      <c r="AO11741" s="7"/>
    </row>
    <row r="11742" spans="41:41" ht="12.75" x14ac:dyDescent="0.2">
      <c r="AO11742" s="7"/>
    </row>
    <row r="11743" spans="41:41" ht="12.75" x14ac:dyDescent="0.2">
      <c r="AO11743" s="7"/>
    </row>
    <row r="11744" spans="41:41" ht="12.75" x14ac:dyDescent="0.2">
      <c r="AO11744" s="7"/>
    </row>
    <row r="11745" spans="41:41" ht="12.75" x14ac:dyDescent="0.2">
      <c r="AO11745" s="7"/>
    </row>
    <row r="11746" spans="41:41" ht="12.75" x14ac:dyDescent="0.2">
      <c r="AO11746" s="7"/>
    </row>
    <row r="11747" spans="41:41" ht="12.75" x14ac:dyDescent="0.2">
      <c r="AO11747" s="7"/>
    </row>
    <row r="11748" spans="41:41" ht="12.75" x14ac:dyDescent="0.2">
      <c r="AO11748" s="7"/>
    </row>
    <row r="11749" spans="41:41" ht="12.75" x14ac:dyDescent="0.2">
      <c r="AO11749" s="7"/>
    </row>
    <row r="11750" spans="41:41" ht="12.75" x14ac:dyDescent="0.2">
      <c r="AO11750" s="7"/>
    </row>
    <row r="11751" spans="41:41" ht="12.75" x14ac:dyDescent="0.2">
      <c r="AO11751" s="7"/>
    </row>
    <row r="11752" spans="41:41" ht="12.75" x14ac:dyDescent="0.2">
      <c r="AO11752" s="7"/>
    </row>
    <row r="11753" spans="41:41" ht="12.75" x14ac:dyDescent="0.2">
      <c r="AO11753" s="7"/>
    </row>
    <row r="11754" spans="41:41" ht="12.75" x14ac:dyDescent="0.2">
      <c r="AO11754" s="7"/>
    </row>
    <row r="11755" spans="41:41" ht="12.75" x14ac:dyDescent="0.2">
      <c r="AO11755" s="7"/>
    </row>
    <row r="11756" spans="41:41" ht="12.75" x14ac:dyDescent="0.2">
      <c r="AO11756" s="7"/>
    </row>
    <row r="11757" spans="41:41" ht="12.75" x14ac:dyDescent="0.2">
      <c r="AO11757" s="7"/>
    </row>
    <row r="11758" spans="41:41" ht="12.75" x14ac:dyDescent="0.2">
      <c r="AO11758" s="7"/>
    </row>
    <row r="11759" spans="41:41" ht="12.75" x14ac:dyDescent="0.2">
      <c r="AO11759" s="7"/>
    </row>
    <row r="11760" spans="41:41" ht="12.75" x14ac:dyDescent="0.2">
      <c r="AO11760" s="7"/>
    </row>
    <row r="11761" spans="41:41" ht="12.75" x14ac:dyDescent="0.2">
      <c r="AO11761" s="7"/>
    </row>
    <row r="11762" spans="41:41" ht="12.75" x14ac:dyDescent="0.2">
      <c r="AO11762" s="7"/>
    </row>
    <row r="11763" spans="41:41" ht="12.75" x14ac:dyDescent="0.2">
      <c r="AO11763" s="7"/>
    </row>
    <row r="11764" spans="41:41" ht="12.75" x14ac:dyDescent="0.2">
      <c r="AO11764" s="7"/>
    </row>
    <row r="11765" spans="41:41" ht="12.75" x14ac:dyDescent="0.2">
      <c r="AO11765" s="7"/>
    </row>
    <row r="11766" spans="41:41" ht="12.75" x14ac:dyDescent="0.2">
      <c r="AO11766" s="7"/>
    </row>
    <row r="11767" spans="41:41" ht="12.75" x14ac:dyDescent="0.2">
      <c r="AO11767" s="7"/>
    </row>
    <row r="11768" spans="41:41" ht="12.75" x14ac:dyDescent="0.2">
      <c r="AO11768" s="7"/>
    </row>
    <row r="11769" spans="41:41" ht="12.75" x14ac:dyDescent="0.2">
      <c r="AO11769" s="7"/>
    </row>
    <row r="11770" spans="41:41" ht="12.75" x14ac:dyDescent="0.2">
      <c r="AO11770" s="7"/>
    </row>
    <row r="11771" spans="41:41" ht="12.75" x14ac:dyDescent="0.2">
      <c r="AO11771" s="7"/>
    </row>
    <row r="11772" spans="41:41" ht="12.75" x14ac:dyDescent="0.2">
      <c r="AO11772" s="7"/>
    </row>
    <row r="11773" spans="41:41" ht="12.75" x14ac:dyDescent="0.2">
      <c r="AO11773" s="7"/>
    </row>
    <row r="11774" spans="41:41" ht="12.75" x14ac:dyDescent="0.2">
      <c r="AO11774" s="7"/>
    </row>
    <row r="11775" spans="41:41" ht="12.75" x14ac:dyDescent="0.2">
      <c r="AO11775" s="7"/>
    </row>
    <row r="11776" spans="41:41" ht="12.75" x14ac:dyDescent="0.2">
      <c r="AO11776" s="7"/>
    </row>
    <row r="11777" spans="41:41" ht="12.75" x14ac:dyDescent="0.2">
      <c r="AO11777" s="7"/>
    </row>
    <row r="11778" spans="41:41" ht="12.75" x14ac:dyDescent="0.2">
      <c r="AO11778" s="7"/>
    </row>
    <row r="11779" spans="41:41" ht="12.75" x14ac:dyDescent="0.2">
      <c r="AO11779" s="7"/>
    </row>
    <row r="11780" spans="41:41" ht="12.75" x14ac:dyDescent="0.2">
      <c r="AO11780" s="7"/>
    </row>
    <row r="11781" spans="41:41" ht="12.75" x14ac:dyDescent="0.2">
      <c r="AO11781" s="7"/>
    </row>
    <row r="11782" spans="41:41" ht="12.75" x14ac:dyDescent="0.2">
      <c r="AO11782" s="7"/>
    </row>
    <row r="11783" spans="41:41" ht="12.75" x14ac:dyDescent="0.2">
      <c r="AO11783" s="7"/>
    </row>
    <row r="11784" spans="41:41" ht="12.75" x14ac:dyDescent="0.2">
      <c r="AO11784" s="7"/>
    </row>
    <row r="11785" spans="41:41" ht="12.75" x14ac:dyDescent="0.2">
      <c r="AO11785" s="7"/>
    </row>
    <row r="11786" spans="41:41" ht="12.75" x14ac:dyDescent="0.2">
      <c r="AO11786" s="7"/>
    </row>
    <row r="11787" spans="41:41" ht="12.75" x14ac:dyDescent="0.2">
      <c r="AO11787" s="7"/>
    </row>
    <row r="11788" spans="41:41" ht="12.75" x14ac:dyDescent="0.2">
      <c r="AO11788" s="7"/>
    </row>
    <row r="11789" spans="41:41" ht="12.75" x14ac:dyDescent="0.2">
      <c r="AO11789" s="7"/>
    </row>
    <row r="11790" spans="41:41" ht="12.75" x14ac:dyDescent="0.2">
      <c r="AO11790" s="7"/>
    </row>
    <row r="11791" spans="41:41" ht="12.75" x14ac:dyDescent="0.2">
      <c r="AO11791" s="7"/>
    </row>
    <row r="11792" spans="41:41" ht="12.75" x14ac:dyDescent="0.2">
      <c r="AO11792" s="7"/>
    </row>
    <row r="11793" spans="41:41" ht="12.75" x14ac:dyDescent="0.2">
      <c r="AO11793" s="7"/>
    </row>
    <row r="11794" spans="41:41" ht="12.75" x14ac:dyDescent="0.2">
      <c r="AO11794" s="7"/>
    </row>
    <row r="11795" spans="41:41" ht="12.75" x14ac:dyDescent="0.2">
      <c r="AO11795" s="7"/>
    </row>
    <row r="11796" spans="41:41" ht="12.75" x14ac:dyDescent="0.2">
      <c r="AO11796" s="7"/>
    </row>
    <row r="11797" spans="41:41" ht="12.75" x14ac:dyDescent="0.2">
      <c r="AO11797" s="7"/>
    </row>
    <row r="11798" spans="41:41" ht="12.75" x14ac:dyDescent="0.2">
      <c r="AO11798" s="7"/>
    </row>
    <row r="11799" spans="41:41" ht="12.75" x14ac:dyDescent="0.2">
      <c r="AO11799" s="7"/>
    </row>
    <row r="11800" spans="41:41" ht="12.75" x14ac:dyDescent="0.2">
      <c r="AO11800" s="7"/>
    </row>
    <row r="11801" spans="41:41" ht="12.75" x14ac:dyDescent="0.2">
      <c r="AO11801" s="7"/>
    </row>
    <row r="11802" spans="41:41" ht="12.75" x14ac:dyDescent="0.2">
      <c r="AO11802" s="7"/>
    </row>
    <row r="11803" spans="41:41" ht="12.75" x14ac:dyDescent="0.2">
      <c r="AO11803" s="7"/>
    </row>
    <row r="11804" spans="41:41" ht="12.75" x14ac:dyDescent="0.2">
      <c r="AO11804" s="7"/>
    </row>
    <row r="11805" spans="41:41" ht="12.75" x14ac:dyDescent="0.2">
      <c r="AO11805" s="7"/>
    </row>
    <row r="11806" spans="41:41" ht="12.75" x14ac:dyDescent="0.2">
      <c r="AO11806" s="7"/>
    </row>
    <row r="11807" spans="41:41" ht="12.75" x14ac:dyDescent="0.2">
      <c r="AO11807" s="7"/>
    </row>
    <row r="11808" spans="41:41" ht="12.75" x14ac:dyDescent="0.2">
      <c r="AO11808" s="7"/>
    </row>
    <row r="11809" spans="41:41" ht="12.75" x14ac:dyDescent="0.2">
      <c r="AO11809" s="7"/>
    </row>
    <row r="11810" spans="41:41" ht="12.75" x14ac:dyDescent="0.2">
      <c r="AO11810" s="7"/>
    </row>
    <row r="11811" spans="41:41" ht="12.75" x14ac:dyDescent="0.2">
      <c r="AO11811" s="7"/>
    </row>
    <row r="11812" spans="41:41" ht="12.75" x14ac:dyDescent="0.2">
      <c r="AO11812" s="7"/>
    </row>
    <row r="11813" spans="41:41" ht="12.75" x14ac:dyDescent="0.2">
      <c r="AO11813" s="7"/>
    </row>
    <row r="11814" spans="41:41" ht="12.75" x14ac:dyDescent="0.2">
      <c r="AO11814" s="7"/>
    </row>
    <row r="11815" spans="41:41" ht="12.75" x14ac:dyDescent="0.2">
      <c r="AO11815" s="7"/>
    </row>
    <row r="11816" spans="41:41" ht="12.75" x14ac:dyDescent="0.2">
      <c r="AO11816" s="7"/>
    </row>
    <row r="11817" spans="41:41" ht="12.75" x14ac:dyDescent="0.2">
      <c r="AO11817" s="7"/>
    </row>
    <row r="11818" spans="41:41" ht="12.75" x14ac:dyDescent="0.2">
      <c r="AO11818" s="7"/>
    </row>
    <row r="11819" spans="41:41" ht="12.75" x14ac:dyDescent="0.2">
      <c r="AO11819" s="7"/>
    </row>
    <row r="11820" spans="41:41" ht="12.75" x14ac:dyDescent="0.2">
      <c r="AO11820" s="7"/>
    </row>
    <row r="11821" spans="41:41" ht="12.75" x14ac:dyDescent="0.2">
      <c r="AO11821" s="7"/>
    </row>
    <row r="11822" spans="41:41" ht="12.75" x14ac:dyDescent="0.2">
      <c r="AO11822" s="7"/>
    </row>
    <row r="11823" spans="41:41" ht="12.75" x14ac:dyDescent="0.2">
      <c r="AO11823" s="7"/>
    </row>
    <row r="11824" spans="41:41" ht="12.75" x14ac:dyDescent="0.2">
      <c r="AO11824" s="7"/>
    </row>
    <row r="11825" spans="41:41" ht="12.75" x14ac:dyDescent="0.2">
      <c r="AO11825" s="7"/>
    </row>
    <row r="11826" spans="41:41" ht="12.75" x14ac:dyDescent="0.2">
      <c r="AO11826" s="7"/>
    </row>
    <row r="11827" spans="41:41" ht="12.75" x14ac:dyDescent="0.2">
      <c r="AO11827" s="7"/>
    </row>
    <row r="11828" spans="41:41" ht="12.75" x14ac:dyDescent="0.2">
      <c r="AO11828" s="7"/>
    </row>
    <row r="11829" spans="41:41" ht="12.75" x14ac:dyDescent="0.2">
      <c r="AO11829" s="7"/>
    </row>
    <row r="11830" spans="41:41" ht="12.75" x14ac:dyDescent="0.2">
      <c r="AO11830" s="7"/>
    </row>
    <row r="11831" spans="41:41" ht="12.75" x14ac:dyDescent="0.2">
      <c r="AO11831" s="7"/>
    </row>
    <row r="11832" spans="41:41" ht="12.75" x14ac:dyDescent="0.2">
      <c r="AO11832" s="7"/>
    </row>
    <row r="11833" spans="41:41" ht="12.75" x14ac:dyDescent="0.2">
      <c r="AO11833" s="7"/>
    </row>
    <row r="11834" spans="41:41" ht="12.75" x14ac:dyDescent="0.2">
      <c r="AO11834" s="7"/>
    </row>
    <row r="11835" spans="41:41" ht="12.75" x14ac:dyDescent="0.2">
      <c r="AO11835" s="7"/>
    </row>
    <row r="11836" spans="41:41" ht="12.75" x14ac:dyDescent="0.2">
      <c r="AO11836" s="7"/>
    </row>
    <row r="11837" spans="41:41" ht="12.75" x14ac:dyDescent="0.2">
      <c r="AO11837" s="7"/>
    </row>
    <row r="11838" spans="41:41" ht="12.75" x14ac:dyDescent="0.2">
      <c r="AO11838" s="7"/>
    </row>
    <row r="11839" spans="41:41" ht="12.75" x14ac:dyDescent="0.2">
      <c r="AO11839" s="7"/>
    </row>
    <row r="11840" spans="41:41" ht="12.75" x14ac:dyDescent="0.2">
      <c r="AO11840" s="7"/>
    </row>
    <row r="11841" spans="41:41" ht="12.75" x14ac:dyDescent="0.2">
      <c r="AO11841" s="7"/>
    </row>
    <row r="11842" spans="41:41" ht="12.75" x14ac:dyDescent="0.2">
      <c r="AO11842" s="7"/>
    </row>
    <row r="11843" spans="41:41" ht="12.75" x14ac:dyDescent="0.2">
      <c r="AO11843" s="7"/>
    </row>
    <row r="11844" spans="41:41" ht="12.75" x14ac:dyDescent="0.2">
      <c r="AO11844" s="7"/>
    </row>
    <row r="11845" spans="41:41" ht="12.75" x14ac:dyDescent="0.2">
      <c r="AO11845" s="7"/>
    </row>
    <row r="11846" spans="41:41" ht="12.75" x14ac:dyDescent="0.2">
      <c r="AO11846" s="7"/>
    </row>
    <row r="11847" spans="41:41" ht="12.75" x14ac:dyDescent="0.2">
      <c r="AO11847" s="7"/>
    </row>
    <row r="11848" spans="41:41" ht="12.75" x14ac:dyDescent="0.2">
      <c r="AO11848" s="7"/>
    </row>
    <row r="11849" spans="41:41" ht="12.75" x14ac:dyDescent="0.2">
      <c r="AO11849" s="7"/>
    </row>
    <row r="11850" spans="41:41" ht="12.75" x14ac:dyDescent="0.2">
      <c r="AO11850" s="7"/>
    </row>
    <row r="11851" spans="41:41" ht="12.75" x14ac:dyDescent="0.2">
      <c r="AO11851" s="7"/>
    </row>
    <row r="11852" spans="41:41" ht="12.75" x14ac:dyDescent="0.2">
      <c r="AO11852" s="7"/>
    </row>
    <row r="11853" spans="41:41" ht="12.75" x14ac:dyDescent="0.2">
      <c r="AO11853" s="7"/>
    </row>
    <row r="11854" spans="41:41" ht="12.75" x14ac:dyDescent="0.2">
      <c r="AO11854" s="7"/>
    </row>
    <row r="11855" spans="41:41" ht="12.75" x14ac:dyDescent="0.2">
      <c r="AO11855" s="7"/>
    </row>
    <row r="11856" spans="41:41" ht="12.75" x14ac:dyDescent="0.2">
      <c r="AO11856" s="7"/>
    </row>
    <row r="11857" spans="41:41" ht="12.75" x14ac:dyDescent="0.2">
      <c r="AO11857" s="7"/>
    </row>
    <row r="11858" spans="41:41" ht="12.75" x14ac:dyDescent="0.2">
      <c r="AO11858" s="7"/>
    </row>
    <row r="11859" spans="41:41" ht="12.75" x14ac:dyDescent="0.2">
      <c r="AO11859" s="7"/>
    </row>
    <row r="11860" spans="41:41" ht="12.75" x14ac:dyDescent="0.2">
      <c r="AO11860" s="7"/>
    </row>
    <row r="11861" spans="41:41" ht="12.75" x14ac:dyDescent="0.2">
      <c r="AO11861" s="7"/>
    </row>
    <row r="11862" spans="41:41" ht="12.75" x14ac:dyDescent="0.2">
      <c r="AO11862" s="7"/>
    </row>
    <row r="11863" spans="41:41" ht="12.75" x14ac:dyDescent="0.2">
      <c r="AO11863" s="7"/>
    </row>
    <row r="11864" spans="41:41" ht="12.75" x14ac:dyDescent="0.2">
      <c r="AO11864" s="7"/>
    </row>
    <row r="11865" spans="41:41" ht="12.75" x14ac:dyDescent="0.2">
      <c r="AO11865" s="7"/>
    </row>
    <row r="11866" spans="41:41" ht="12.75" x14ac:dyDescent="0.2">
      <c r="AO11866" s="7"/>
    </row>
    <row r="11867" spans="41:41" ht="12.75" x14ac:dyDescent="0.2">
      <c r="AO11867" s="7"/>
    </row>
    <row r="11868" spans="41:41" ht="12.75" x14ac:dyDescent="0.2">
      <c r="AO11868" s="7"/>
    </row>
    <row r="11869" spans="41:41" ht="12.75" x14ac:dyDescent="0.2">
      <c r="AO11869" s="7"/>
    </row>
    <row r="11870" spans="41:41" ht="12.75" x14ac:dyDescent="0.2">
      <c r="AO11870" s="7"/>
    </row>
    <row r="11871" spans="41:41" ht="12.75" x14ac:dyDescent="0.2">
      <c r="AO11871" s="7"/>
    </row>
    <row r="11872" spans="41:41" ht="12.75" x14ac:dyDescent="0.2">
      <c r="AO11872" s="7"/>
    </row>
    <row r="11873" spans="41:41" ht="12.75" x14ac:dyDescent="0.2">
      <c r="AO11873" s="7"/>
    </row>
    <row r="11874" spans="41:41" ht="12.75" x14ac:dyDescent="0.2">
      <c r="AO11874" s="7"/>
    </row>
    <row r="11875" spans="41:41" ht="12.75" x14ac:dyDescent="0.2">
      <c r="AO11875" s="7"/>
    </row>
    <row r="11876" spans="41:41" ht="12.75" x14ac:dyDescent="0.2">
      <c r="AO11876" s="7"/>
    </row>
    <row r="11877" spans="41:41" ht="12.75" x14ac:dyDescent="0.2">
      <c r="AO11877" s="7"/>
    </row>
    <row r="11878" spans="41:41" ht="12.75" x14ac:dyDescent="0.2">
      <c r="AO11878" s="7"/>
    </row>
    <row r="11879" spans="41:41" ht="12.75" x14ac:dyDescent="0.2">
      <c r="AO11879" s="7"/>
    </row>
    <row r="11880" spans="41:41" ht="12.75" x14ac:dyDescent="0.2">
      <c r="AO11880" s="7"/>
    </row>
    <row r="11881" spans="41:41" ht="12.75" x14ac:dyDescent="0.2">
      <c r="AO11881" s="7"/>
    </row>
    <row r="11882" spans="41:41" ht="12.75" x14ac:dyDescent="0.2">
      <c r="AO11882" s="7"/>
    </row>
    <row r="11883" spans="41:41" ht="12.75" x14ac:dyDescent="0.2">
      <c r="AO11883" s="7"/>
    </row>
    <row r="11884" spans="41:41" ht="12.75" x14ac:dyDescent="0.2">
      <c r="AO11884" s="7"/>
    </row>
    <row r="11885" spans="41:41" ht="12.75" x14ac:dyDescent="0.2">
      <c r="AO11885" s="7"/>
    </row>
    <row r="11886" spans="41:41" ht="12.75" x14ac:dyDescent="0.2">
      <c r="AO11886" s="7"/>
    </row>
    <row r="11887" spans="41:41" ht="12.75" x14ac:dyDescent="0.2">
      <c r="AO11887" s="7"/>
    </row>
    <row r="11888" spans="41:41" ht="12.75" x14ac:dyDescent="0.2">
      <c r="AO11888" s="7"/>
    </row>
    <row r="11889" spans="41:41" ht="12.75" x14ac:dyDescent="0.2">
      <c r="AO11889" s="7"/>
    </row>
    <row r="11890" spans="41:41" ht="12.75" x14ac:dyDescent="0.2">
      <c r="AO11890" s="7"/>
    </row>
    <row r="11891" spans="41:41" ht="12.75" x14ac:dyDescent="0.2">
      <c r="AO11891" s="7"/>
    </row>
    <row r="11892" spans="41:41" ht="12.75" x14ac:dyDescent="0.2">
      <c r="AO11892" s="7"/>
    </row>
    <row r="11893" spans="41:41" ht="12.75" x14ac:dyDescent="0.2">
      <c r="AO11893" s="7"/>
    </row>
    <row r="11894" spans="41:41" ht="12.75" x14ac:dyDescent="0.2">
      <c r="AO11894" s="7"/>
    </row>
    <row r="11895" spans="41:41" ht="12.75" x14ac:dyDescent="0.2">
      <c r="AO11895" s="7"/>
    </row>
    <row r="11896" spans="41:41" ht="12.75" x14ac:dyDescent="0.2">
      <c r="AO11896" s="7"/>
    </row>
    <row r="11897" spans="41:41" ht="12.75" x14ac:dyDescent="0.2">
      <c r="AO11897" s="7"/>
    </row>
    <row r="11898" spans="41:41" ht="12.75" x14ac:dyDescent="0.2">
      <c r="AO11898" s="7"/>
    </row>
    <row r="11899" spans="41:41" ht="12.75" x14ac:dyDescent="0.2">
      <c r="AO11899" s="7"/>
    </row>
    <row r="11900" spans="41:41" ht="12.75" x14ac:dyDescent="0.2">
      <c r="AO11900" s="7"/>
    </row>
    <row r="11901" spans="41:41" ht="12.75" x14ac:dyDescent="0.2">
      <c r="AO11901" s="7"/>
    </row>
    <row r="11902" spans="41:41" ht="12.75" x14ac:dyDescent="0.2">
      <c r="AO11902" s="7"/>
    </row>
    <row r="11903" spans="41:41" ht="12.75" x14ac:dyDescent="0.2">
      <c r="AO11903" s="7"/>
    </row>
    <row r="11904" spans="41:41" ht="12.75" x14ac:dyDescent="0.2">
      <c r="AO11904" s="7"/>
    </row>
    <row r="11905" spans="41:41" ht="12.75" x14ac:dyDescent="0.2">
      <c r="AO11905" s="7"/>
    </row>
    <row r="11906" spans="41:41" ht="12.75" x14ac:dyDescent="0.2">
      <c r="AO11906" s="7"/>
    </row>
    <row r="11907" spans="41:41" ht="12.75" x14ac:dyDescent="0.2">
      <c r="AO11907" s="7"/>
    </row>
    <row r="11908" spans="41:41" ht="12.75" x14ac:dyDescent="0.2">
      <c r="AO11908" s="7"/>
    </row>
    <row r="11909" spans="41:41" ht="12.75" x14ac:dyDescent="0.2">
      <c r="AO11909" s="7"/>
    </row>
    <row r="11910" spans="41:41" ht="12.75" x14ac:dyDescent="0.2">
      <c r="AO11910" s="7"/>
    </row>
    <row r="11911" spans="41:41" ht="12.75" x14ac:dyDescent="0.2">
      <c r="AO11911" s="7"/>
    </row>
    <row r="11912" spans="41:41" ht="12.75" x14ac:dyDescent="0.2">
      <c r="AO11912" s="7"/>
    </row>
    <row r="11913" spans="41:41" ht="12.75" x14ac:dyDescent="0.2">
      <c r="AO11913" s="7"/>
    </row>
    <row r="11914" spans="41:41" ht="12.75" x14ac:dyDescent="0.2">
      <c r="AO11914" s="7"/>
    </row>
    <row r="11915" spans="41:41" ht="12.75" x14ac:dyDescent="0.2">
      <c r="AO11915" s="7"/>
    </row>
    <row r="11916" spans="41:41" ht="12.75" x14ac:dyDescent="0.2">
      <c r="AO11916" s="7"/>
    </row>
    <row r="11917" spans="41:41" ht="12.75" x14ac:dyDescent="0.2">
      <c r="AO11917" s="7"/>
    </row>
    <row r="11918" spans="41:41" ht="12.75" x14ac:dyDescent="0.2">
      <c r="AO11918" s="7"/>
    </row>
    <row r="11919" spans="41:41" ht="12.75" x14ac:dyDescent="0.2">
      <c r="AO11919" s="7"/>
    </row>
    <row r="11920" spans="41:41" ht="12.75" x14ac:dyDescent="0.2">
      <c r="AO11920" s="7"/>
    </row>
    <row r="11921" spans="41:41" ht="12.75" x14ac:dyDescent="0.2">
      <c r="AO11921" s="7"/>
    </row>
    <row r="11922" spans="41:41" ht="12.75" x14ac:dyDescent="0.2">
      <c r="AO11922" s="7"/>
    </row>
    <row r="11923" spans="41:41" ht="12.75" x14ac:dyDescent="0.2">
      <c r="AO11923" s="7"/>
    </row>
    <row r="11924" spans="41:41" ht="12.75" x14ac:dyDescent="0.2">
      <c r="AO11924" s="7"/>
    </row>
    <row r="11925" spans="41:41" ht="12.75" x14ac:dyDescent="0.2">
      <c r="AO11925" s="7"/>
    </row>
    <row r="11926" spans="41:41" ht="12.75" x14ac:dyDescent="0.2">
      <c r="AO11926" s="7"/>
    </row>
    <row r="11927" spans="41:41" ht="12.75" x14ac:dyDescent="0.2">
      <c r="AO11927" s="7"/>
    </row>
    <row r="11928" spans="41:41" ht="12.75" x14ac:dyDescent="0.2">
      <c r="AO11928" s="7"/>
    </row>
    <row r="11929" spans="41:41" ht="12.75" x14ac:dyDescent="0.2">
      <c r="AO11929" s="7"/>
    </row>
    <row r="11930" spans="41:41" ht="12.75" x14ac:dyDescent="0.2">
      <c r="AO11930" s="7"/>
    </row>
    <row r="11931" spans="41:41" ht="12.75" x14ac:dyDescent="0.2">
      <c r="AO11931" s="7"/>
    </row>
    <row r="11932" spans="41:41" ht="12.75" x14ac:dyDescent="0.2">
      <c r="AO11932" s="7"/>
    </row>
    <row r="11933" spans="41:41" ht="12.75" x14ac:dyDescent="0.2">
      <c r="AO11933" s="7"/>
    </row>
    <row r="11934" spans="41:41" ht="12.75" x14ac:dyDescent="0.2">
      <c r="AO11934" s="7"/>
    </row>
    <row r="11935" spans="41:41" ht="12.75" x14ac:dyDescent="0.2">
      <c r="AO11935" s="7"/>
    </row>
    <row r="11936" spans="41:41" ht="12.75" x14ac:dyDescent="0.2">
      <c r="AO11936" s="7"/>
    </row>
    <row r="11937" spans="41:41" ht="12.75" x14ac:dyDescent="0.2">
      <c r="AO11937" s="7"/>
    </row>
    <row r="11938" spans="41:41" ht="12.75" x14ac:dyDescent="0.2">
      <c r="AO11938" s="7"/>
    </row>
    <row r="11939" spans="41:41" ht="12.75" x14ac:dyDescent="0.2">
      <c r="AO11939" s="7"/>
    </row>
    <row r="11940" spans="41:41" ht="12.75" x14ac:dyDescent="0.2">
      <c r="AO11940" s="7"/>
    </row>
    <row r="11941" spans="41:41" ht="12.75" x14ac:dyDescent="0.2">
      <c r="AO11941" s="7"/>
    </row>
    <row r="11942" spans="41:41" ht="12.75" x14ac:dyDescent="0.2">
      <c r="AO11942" s="7"/>
    </row>
    <row r="11943" spans="41:41" ht="12.75" x14ac:dyDescent="0.2">
      <c r="AO11943" s="7"/>
    </row>
    <row r="11944" spans="41:41" ht="12.75" x14ac:dyDescent="0.2">
      <c r="AO11944" s="7"/>
    </row>
    <row r="11945" spans="41:41" ht="12.75" x14ac:dyDescent="0.2">
      <c r="AO11945" s="7"/>
    </row>
    <row r="11946" spans="41:41" ht="12.75" x14ac:dyDescent="0.2">
      <c r="AO11946" s="7"/>
    </row>
    <row r="11947" spans="41:41" ht="12.75" x14ac:dyDescent="0.2">
      <c r="AO11947" s="7"/>
    </row>
    <row r="11948" spans="41:41" ht="12.75" x14ac:dyDescent="0.2">
      <c r="AO11948" s="7"/>
    </row>
    <row r="11949" spans="41:41" ht="12.75" x14ac:dyDescent="0.2">
      <c r="AO11949" s="7"/>
    </row>
    <row r="11950" spans="41:41" ht="12.75" x14ac:dyDescent="0.2">
      <c r="AO11950" s="7"/>
    </row>
    <row r="11951" spans="41:41" ht="12.75" x14ac:dyDescent="0.2">
      <c r="AO11951" s="7"/>
    </row>
    <row r="11952" spans="41:41" ht="12.75" x14ac:dyDescent="0.2">
      <c r="AO11952" s="7"/>
    </row>
    <row r="11953" spans="41:41" ht="12.75" x14ac:dyDescent="0.2">
      <c r="AO11953" s="7"/>
    </row>
    <row r="11954" spans="41:41" ht="12.75" x14ac:dyDescent="0.2">
      <c r="AO11954" s="7"/>
    </row>
    <row r="11955" spans="41:41" ht="12.75" x14ac:dyDescent="0.2">
      <c r="AO11955" s="7"/>
    </row>
    <row r="11956" spans="41:41" ht="12.75" x14ac:dyDescent="0.2">
      <c r="AO11956" s="7"/>
    </row>
    <row r="11957" spans="41:41" ht="12.75" x14ac:dyDescent="0.2">
      <c r="AO11957" s="7"/>
    </row>
    <row r="11958" spans="41:41" ht="12.75" x14ac:dyDescent="0.2">
      <c r="AO11958" s="7"/>
    </row>
    <row r="11959" spans="41:41" ht="12.75" x14ac:dyDescent="0.2">
      <c r="AO11959" s="7"/>
    </row>
    <row r="11960" spans="41:41" ht="12.75" x14ac:dyDescent="0.2">
      <c r="AO11960" s="7"/>
    </row>
    <row r="11961" spans="41:41" ht="12.75" x14ac:dyDescent="0.2">
      <c r="AO11961" s="7"/>
    </row>
    <row r="11962" spans="41:41" ht="12.75" x14ac:dyDescent="0.2">
      <c r="AO11962" s="7"/>
    </row>
    <row r="11963" spans="41:41" ht="12.75" x14ac:dyDescent="0.2">
      <c r="AO11963" s="7"/>
    </row>
    <row r="11964" spans="41:41" ht="12.75" x14ac:dyDescent="0.2">
      <c r="AO11964" s="7"/>
    </row>
    <row r="11965" spans="41:41" ht="12.75" x14ac:dyDescent="0.2">
      <c r="AO11965" s="7"/>
    </row>
    <row r="11966" spans="41:41" ht="12.75" x14ac:dyDescent="0.2">
      <c r="AO11966" s="7"/>
    </row>
    <row r="11967" spans="41:41" ht="12.75" x14ac:dyDescent="0.2">
      <c r="AO11967" s="7"/>
    </row>
    <row r="11968" spans="41:41" ht="12.75" x14ac:dyDescent="0.2">
      <c r="AO11968" s="7"/>
    </row>
    <row r="11969" spans="41:41" ht="12.75" x14ac:dyDescent="0.2">
      <c r="AO11969" s="7"/>
    </row>
    <row r="11970" spans="41:41" ht="12.75" x14ac:dyDescent="0.2">
      <c r="AO11970" s="7"/>
    </row>
    <row r="11971" spans="41:41" ht="12.75" x14ac:dyDescent="0.2">
      <c r="AO11971" s="7"/>
    </row>
    <row r="11972" spans="41:41" ht="12.75" x14ac:dyDescent="0.2">
      <c r="AO11972" s="7"/>
    </row>
    <row r="11973" spans="41:41" ht="12.75" x14ac:dyDescent="0.2">
      <c r="AO11973" s="7"/>
    </row>
    <row r="11974" spans="41:41" ht="12.75" x14ac:dyDescent="0.2">
      <c r="AO11974" s="7"/>
    </row>
    <row r="11975" spans="41:41" ht="12.75" x14ac:dyDescent="0.2">
      <c r="AO11975" s="7"/>
    </row>
    <row r="11976" spans="41:41" ht="12.75" x14ac:dyDescent="0.2">
      <c r="AO11976" s="7"/>
    </row>
    <row r="11977" spans="41:41" ht="12.75" x14ac:dyDescent="0.2">
      <c r="AO11977" s="7"/>
    </row>
    <row r="11978" spans="41:41" ht="12.75" x14ac:dyDescent="0.2">
      <c r="AO11978" s="7"/>
    </row>
    <row r="11979" spans="41:41" ht="12.75" x14ac:dyDescent="0.2">
      <c r="AO11979" s="7"/>
    </row>
    <row r="11980" spans="41:41" ht="12.75" x14ac:dyDescent="0.2">
      <c r="AO11980" s="7"/>
    </row>
    <row r="11981" spans="41:41" ht="12.75" x14ac:dyDescent="0.2">
      <c r="AO11981" s="7"/>
    </row>
    <row r="11982" spans="41:41" ht="12.75" x14ac:dyDescent="0.2">
      <c r="AO11982" s="7"/>
    </row>
    <row r="11983" spans="41:41" ht="12.75" x14ac:dyDescent="0.2">
      <c r="AO11983" s="7"/>
    </row>
    <row r="11984" spans="41:41" ht="12.75" x14ac:dyDescent="0.2">
      <c r="AO11984" s="7"/>
    </row>
    <row r="11985" spans="41:41" ht="12.75" x14ac:dyDescent="0.2">
      <c r="AO11985" s="7"/>
    </row>
    <row r="11986" spans="41:41" ht="12.75" x14ac:dyDescent="0.2">
      <c r="AO11986" s="7"/>
    </row>
    <row r="11987" spans="41:41" ht="12.75" x14ac:dyDescent="0.2">
      <c r="AO11987" s="7"/>
    </row>
    <row r="11988" spans="41:41" ht="12.75" x14ac:dyDescent="0.2">
      <c r="AO11988" s="7"/>
    </row>
    <row r="11989" spans="41:41" ht="12.75" x14ac:dyDescent="0.2">
      <c r="AO11989" s="7"/>
    </row>
    <row r="11990" spans="41:41" ht="12.75" x14ac:dyDescent="0.2">
      <c r="AO11990" s="7"/>
    </row>
    <row r="11991" spans="41:41" ht="12.75" x14ac:dyDescent="0.2">
      <c r="AO11991" s="7"/>
    </row>
    <row r="11992" spans="41:41" ht="12.75" x14ac:dyDescent="0.2">
      <c r="AO11992" s="7"/>
    </row>
    <row r="11993" spans="41:41" ht="12.75" x14ac:dyDescent="0.2">
      <c r="AO11993" s="7"/>
    </row>
    <row r="11994" spans="41:41" ht="12.75" x14ac:dyDescent="0.2">
      <c r="AO11994" s="7"/>
    </row>
    <row r="11995" spans="41:41" ht="12.75" x14ac:dyDescent="0.2">
      <c r="AO11995" s="7"/>
    </row>
    <row r="11996" spans="41:41" ht="12.75" x14ac:dyDescent="0.2">
      <c r="AO11996" s="7"/>
    </row>
    <row r="11997" spans="41:41" ht="12.75" x14ac:dyDescent="0.2">
      <c r="AO11997" s="7"/>
    </row>
    <row r="11998" spans="41:41" ht="12.75" x14ac:dyDescent="0.2">
      <c r="AO11998" s="7"/>
    </row>
    <row r="11999" spans="41:41" ht="12.75" x14ac:dyDescent="0.2">
      <c r="AO11999" s="7"/>
    </row>
    <row r="12000" spans="41:41" ht="12.75" x14ac:dyDescent="0.2">
      <c r="AO12000" s="7"/>
    </row>
    <row r="12001" spans="41:41" ht="12.75" x14ac:dyDescent="0.2">
      <c r="AO12001" s="7"/>
    </row>
    <row r="12002" spans="41:41" ht="12.75" x14ac:dyDescent="0.2">
      <c r="AO12002" s="7"/>
    </row>
    <row r="12003" spans="41:41" ht="12.75" x14ac:dyDescent="0.2">
      <c r="AO12003" s="7"/>
    </row>
    <row r="12004" spans="41:41" ht="12.75" x14ac:dyDescent="0.2">
      <c r="AO12004" s="7"/>
    </row>
    <row r="12005" spans="41:41" ht="12.75" x14ac:dyDescent="0.2">
      <c r="AO12005" s="7"/>
    </row>
    <row r="12006" spans="41:41" ht="12.75" x14ac:dyDescent="0.2">
      <c r="AO12006" s="7"/>
    </row>
    <row r="12007" spans="41:41" ht="12.75" x14ac:dyDescent="0.2">
      <c r="AO12007" s="7"/>
    </row>
    <row r="12008" spans="41:41" ht="12.75" x14ac:dyDescent="0.2">
      <c r="AO12008" s="7"/>
    </row>
    <row r="12009" spans="41:41" ht="12.75" x14ac:dyDescent="0.2">
      <c r="AO12009" s="7"/>
    </row>
    <row r="12010" spans="41:41" ht="12.75" x14ac:dyDescent="0.2">
      <c r="AO12010" s="7"/>
    </row>
    <row r="12011" spans="41:41" ht="12.75" x14ac:dyDescent="0.2">
      <c r="AO12011" s="7"/>
    </row>
    <row r="12012" spans="41:41" ht="12.75" x14ac:dyDescent="0.2">
      <c r="AO12012" s="7"/>
    </row>
    <row r="12013" spans="41:41" ht="12.75" x14ac:dyDescent="0.2">
      <c r="AO12013" s="7"/>
    </row>
    <row r="12014" spans="41:41" ht="12.75" x14ac:dyDescent="0.2">
      <c r="AO12014" s="7"/>
    </row>
    <row r="12015" spans="41:41" ht="12.75" x14ac:dyDescent="0.2">
      <c r="AO12015" s="7"/>
    </row>
    <row r="12016" spans="41:41" ht="12.75" x14ac:dyDescent="0.2">
      <c r="AO12016" s="7"/>
    </row>
    <row r="12017" spans="41:41" ht="12.75" x14ac:dyDescent="0.2">
      <c r="AO12017" s="7"/>
    </row>
    <row r="12018" spans="41:41" ht="12.75" x14ac:dyDescent="0.2">
      <c r="AO12018" s="7"/>
    </row>
    <row r="12019" spans="41:41" ht="12.75" x14ac:dyDescent="0.2">
      <c r="AO12019" s="7"/>
    </row>
    <row r="12020" spans="41:41" ht="12.75" x14ac:dyDescent="0.2">
      <c r="AO12020" s="7"/>
    </row>
    <row r="12021" spans="41:41" ht="12.75" x14ac:dyDescent="0.2">
      <c r="AO12021" s="7"/>
    </row>
    <row r="12022" spans="41:41" ht="12.75" x14ac:dyDescent="0.2">
      <c r="AO12022" s="7"/>
    </row>
    <row r="12023" spans="41:41" ht="12.75" x14ac:dyDescent="0.2">
      <c r="AO12023" s="7"/>
    </row>
    <row r="12024" spans="41:41" ht="12.75" x14ac:dyDescent="0.2">
      <c r="AO12024" s="7"/>
    </row>
    <row r="12025" spans="41:41" ht="12.75" x14ac:dyDescent="0.2">
      <c r="AO12025" s="7"/>
    </row>
    <row r="12026" spans="41:41" ht="12.75" x14ac:dyDescent="0.2">
      <c r="AO12026" s="7"/>
    </row>
    <row r="12027" spans="41:41" ht="12.75" x14ac:dyDescent="0.2">
      <c r="AO12027" s="7"/>
    </row>
    <row r="12028" spans="41:41" ht="12.75" x14ac:dyDescent="0.2">
      <c r="AO12028" s="7"/>
    </row>
    <row r="12029" spans="41:41" ht="12.75" x14ac:dyDescent="0.2">
      <c r="AO12029" s="7"/>
    </row>
    <row r="12030" spans="41:41" ht="12.75" x14ac:dyDescent="0.2">
      <c r="AO12030" s="7"/>
    </row>
    <row r="12031" spans="41:41" ht="12.75" x14ac:dyDescent="0.2">
      <c r="AO12031" s="7"/>
    </row>
    <row r="12032" spans="41:41" ht="12.75" x14ac:dyDescent="0.2">
      <c r="AO12032" s="7"/>
    </row>
    <row r="12033" spans="41:41" ht="12.75" x14ac:dyDescent="0.2">
      <c r="AO12033" s="7"/>
    </row>
    <row r="12034" spans="41:41" ht="12.75" x14ac:dyDescent="0.2">
      <c r="AO12034" s="7"/>
    </row>
    <row r="12035" spans="41:41" ht="12.75" x14ac:dyDescent="0.2">
      <c r="AO12035" s="7"/>
    </row>
    <row r="12036" spans="41:41" ht="12.75" x14ac:dyDescent="0.2">
      <c r="AO12036" s="7"/>
    </row>
    <row r="12037" spans="41:41" ht="12.75" x14ac:dyDescent="0.2">
      <c r="AO12037" s="7"/>
    </row>
    <row r="12038" spans="41:41" ht="12.75" x14ac:dyDescent="0.2">
      <c r="AO12038" s="7"/>
    </row>
    <row r="12039" spans="41:41" ht="12.75" x14ac:dyDescent="0.2">
      <c r="AO12039" s="7"/>
    </row>
    <row r="12040" spans="41:41" ht="12.75" x14ac:dyDescent="0.2">
      <c r="AO12040" s="7"/>
    </row>
    <row r="12041" spans="41:41" ht="12.75" x14ac:dyDescent="0.2">
      <c r="AO12041" s="7"/>
    </row>
    <row r="12042" spans="41:41" ht="12.75" x14ac:dyDescent="0.2">
      <c r="AO12042" s="7"/>
    </row>
    <row r="12043" spans="41:41" ht="12.75" x14ac:dyDescent="0.2">
      <c r="AO12043" s="7"/>
    </row>
    <row r="12044" spans="41:41" ht="12.75" x14ac:dyDescent="0.2">
      <c r="AO12044" s="7"/>
    </row>
    <row r="12045" spans="41:41" ht="12.75" x14ac:dyDescent="0.2">
      <c r="AO12045" s="7"/>
    </row>
    <row r="12046" spans="41:41" ht="12.75" x14ac:dyDescent="0.2">
      <c r="AO12046" s="7"/>
    </row>
    <row r="12047" spans="41:41" ht="12.75" x14ac:dyDescent="0.2">
      <c r="AO12047" s="7"/>
    </row>
    <row r="12048" spans="41:41" ht="12.75" x14ac:dyDescent="0.2">
      <c r="AO12048" s="7"/>
    </row>
    <row r="12049" spans="41:41" ht="12.75" x14ac:dyDescent="0.2">
      <c r="AO12049" s="7"/>
    </row>
    <row r="12050" spans="41:41" ht="12.75" x14ac:dyDescent="0.2">
      <c r="AO12050" s="7"/>
    </row>
    <row r="12051" spans="41:41" ht="12.75" x14ac:dyDescent="0.2">
      <c r="AO12051" s="7"/>
    </row>
    <row r="12052" spans="41:41" ht="12.75" x14ac:dyDescent="0.2">
      <c r="AO12052" s="7"/>
    </row>
    <row r="12053" spans="41:41" ht="12.75" x14ac:dyDescent="0.2">
      <c r="AO12053" s="7"/>
    </row>
    <row r="12054" spans="41:41" ht="12.75" x14ac:dyDescent="0.2">
      <c r="AO12054" s="7"/>
    </row>
    <row r="12055" spans="41:41" ht="12.75" x14ac:dyDescent="0.2">
      <c r="AO12055" s="7"/>
    </row>
    <row r="12056" spans="41:41" ht="12.75" x14ac:dyDescent="0.2">
      <c r="AO12056" s="7"/>
    </row>
    <row r="12057" spans="41:41" ht="12.75" x14ac:dyDescent="0.2">
      <c r="AO12057" s="7"/>
    </row>
    <row r="12058" spans="41:41" ht="12.75" x14ac:dyDescent="0.2">
      <c r="AO12058" s="7"/>
    </row>
    <row r="12059" spans="41:41" ht="12.75" x14ac:dyDescent="0.2">
      <c r="AO12059" s="7"/>
    </row>
    <row r="12060" spans="41:41" ht="12.75" x14ac:dyDescent="0.2">
      <c r="AO12060" s="7"/>
    </row>
    <row r="12061" spans="41:41" ht="12.75" x14ac:dyDescent="0.2">
      <c r="AO12061" s="7"/>
    </row>
    <row r="12062" spans="41:41" ht="12.75" x14ac:dyDescent="0.2">
      <c r="AO12062" s="7"/>
    </row>
    <row r="12063" spans="41:41" ht="12.75" x14ac:dyDescent="0.2">
      <c r="AO12063" s="7"/>
    </row>
    <row r="12064" spans="41:41" ht="12.75" x14ac:dyDescent="0.2">
      <c r="AO12064" s="7"/>
    </row>
    <row r="12065" spans="41:41" ht="12.75" x14ac:dyDescent="0.2">
      <c r="AO12065" s="7"/>
    </row>
    <row r="12066" spans="41:41" ht="12.75" x14ac:dyDescent="0.2">
      <c r="AO12066" s="7"/>
    </row>
    <row r="12067" spans="41:41" ht="12.75" x14ac:dyDescent="0.2">
      <c r="AO12067" s="7"/>
    </row>
    <row r="12068" spans="41:41" ht="12.75" x14ac:dyDescent="0.2">
      <c r="AO12068" s="7"/>
    </row>
    <row r="12069" spans="41:41" ht="12.75" x14ac:dyDescent="0.2">
      <c r="AO12069" s="7"/>
    </row>
    <row r="12070" spans="41:41" ht="12.75" x14ac:dyDescent="0.2">
      <c r="AO12070" s="7"/>
    </row>
    <row r="12071" spans="41:41" ht="12.75" x14ac:dyDescent="0.2">
      <c r="AO12071" s="7"/>
    </row>
    <row r="12072" spans="41:41" ht="12.75" x14ac:dyDescent="0.2">
      <c r="AO12072" s="7"/>
    </row>
    <row r="12073" spans="41:41" ht="12.75" x14ac:dyDescent="0.2">
      <c r="AO12073" s="7"/>
    </row>
    <row r="12074" spans="41:41" ht="12.75" x14ac:dyDescent="0.2">
      <c r="AO12074" s="7"/>
    </row>
    <row r="12075" spans="41:41" ht="12.75" x14ac:dyDescent="0.2">
      <c r="AO12075" s="7"/>
    </row>
    <row r="12076" spans="41:41" ht="12.75" x14ac:dyDescent="0.2">
      <c r="AO12076" s="7"/>
    </row>
    <row r="12077" spans="41:41" ht="12.75" x14ac:dyDescent="0.2">
      <c r="AO12077" s="7"/>
    </row>
    <row r="12078" spans="41:41" ht="12.75" x14ac:dyDescent="0.2">
      <c r="AO12078" s="7"/>
    </row>
    <row r="12079" spans="41:41" ht="12.75" x14ac:dyDescent="0.2">
      <c r="AO12079" s="7"/>
    </row>
    <row r="12080" spans="41:41" ht="12.75" x14ac:dyDescent="0.2">
      <c r="AO12080" s="7"/>
    </row>
    <row r="12081" spans="41:41" ht="12.75" x14ac:dyDescent="0.2">
      <c r="AO12081" s="7"/>
    </row>
    <row r="12082" spans="41:41" ht="12.75" x14ac:dyDescent="0.2">
      <c r="AO12082" s="7"/>
    </row>
    <row r="12083" spans="41:41" ht="12.75" x14ac:dyDescent="0.2">
      <c r="AO12083" s="7"/>
    </row>
    <row r="12084" spans="41:41" ht="12.75" x14ac:dyDescent="0.2">
      <c r="AO12084" s="7"/>
    </row>
    <row r="12085" spans="41:41" ht="12.75" x14ac:dyDescent="0.2">
      <c r="AO12085" s="7"/>
    </row>
    <row r="12086" spans="41:41" ht="12.75" x14ac:dyDescent="0.2">
      <c r="AO12086" s="7"/>
    </row>
    <row r="12087" spans="41:41" ht="12.75" x14ac:dyDescent="0.2">
      <c r="AO12087" s="7"/>
    </row>
    <row r="12088" spans="41:41" ht="12.75" x14ac:dyDescent="0.2">
      <c r="AO12088" s="7"/>
    </row>
    <row r="12089" spans="41:41" ht="12.75" x14ac:dyDescent="0.2">
      <c r="AO12089" s="7"/>
    </row>
    <row r="12090" spans="41:41" ht="12.75" x14ac:dyDescent="0.2">
      <c r="AO12090" s="7"/>
    </row>
    <row r="12091" spans="41:41" ht="12.75" x14ac:dyDescent="0.2">
      <c r="AO12091" s="7"/>
    </row>
    <row r="12092" spans="41:41" ht="12.75" x14ac:dyDescent="0.2">
      <c r="AO12092" s="7"/>
    </row>
    <row r="12093" spans="41:41" ht="12.75" x14ac:dyDescent="0.2">
      <c r="AO12093" s="7"/>
    </row>
    <row r="12094" spans="41:41" ht="12.75" x14ac:dyDescent="0.2">
      <c r="AO12094" s="7"/>
    </row>
    <row r="12095" spans="41:41" ht="12.75" x14ac:dyDescent="0.2">
      <c r="AO12095" s="7"/>
    </row>
    <row r="12096" spans="41:41" ht="12.75" x14ac:dyDescent="0.2">
      <c r="AO12096" s="7"/>
    </row>
    <row r="12097" spans="41:41" ht="12.75" x14ac:dyDescent="0.2">
      <c r="AO12097" s="7"/>
    </row>
    <row r="12098" spans="41:41" ht="12.75" x14ac:dyDescent="0.2">
      <c r="AO12098" s="7"/>
    </row>
    <row r="12099" spans="41:41" ht="12.75" x14ac:dyDescent="0.2">
      <c r="AO12099" s="7"/>
    </row>
    <row r="12100" spans="41:41" ht="12.75" x14ac:dyDescent="0.2">
      <c r="AO12100" s="7"/>
    </row>
    <row r="12101" spans="41:41" ht="12.75" x14ac:dyDescent="0.2">
      <c r="AO12101" s="7"/>
    </row>
    <row r="12102" spans="41:41" ht="12.75" x14ac:dyDescent="0.2">
      <c r="AO12102" s="7"/>
    </row>
    <row r="12103" spans="41:41" ht="12.75" x14ac:dyDescent="0.2">
      <c r="AO12103" s="7"/>
    </row>
    <row r="12104" spans="41:41" ht="12.75" x14ac:dyDescent="0.2">
      <c r="AO12104" s="7"/>
    </row>
    <row r="12105" spans="41:41" ht="12.75" x14ac:dyDescent="0.2">
      <c r="AO12105" s="7"/>
    </row>
    <row r="12106" spans="41:41" ht="12.75" x14ac:dyDescent="0.2">
      <c r="AO12106" s="7"/>
    </row>
    <row r="12107" spans="41:41" ht="12.75" x14ac:dyDescent="0.2">
      <c r="AO12107" s="7"/>
    </row>
    <row r="12108" spans="41:41" ht="12.75" x14ac:dyDescent="0.2">
      <c r="AO12108" s="7"/>
    </row>
    <row r="12109" spans="41:41" ht="12.75" x14ac:dyDescent="0.2">
      <c r="AO12109" s="7"/>
    </row>
    <row r="12110" spans="41:41" ht="12.75" x14ac:dyDescent="0.2">
      <c r="AO12110" s="7"/>
    </row>
    <row r="12111" spans="41:41" ht="12.75" x14ac:dyDescent="0.2">
      <c r="AO12111" s="7"/>
    </row>
    <row r="12112" spans="41:41" ht="12.75" x14ac:dyDescent="0.2">
      <c r="AO12112" s="7"/>
    </row>
    <row r="12113" spans="41:41" ht="12.75" x14ac:dyDescent="0.2">
      <c r="AO12113" s="7"/>
    </row>
    <row r="12114" spans="41:41" ht="12.75" x14ac:dyDescent="0.2">
      <c r="AO12114" s="7"/>
    </row>
    <row r="12115" spans="41:41" ht="12.75" x14ac:dyDescent="0.2">
      <c r="AO12115" s="7"/>
    </row>
    <row r="12116" spans="41:41" ht="12.75" x14ac:dyDescent="0.2">
      <c r="AO12116" s="7"/>
    </row>
    <row r="12117" spans="41:41" ht="12.75" x14ac:dyDescent="0.2">
      <c r="AO12117" s="7"/>
    </row>
    <row r="12118" spans="41:41" ht="12.75" x14ac:dyDescent="0.2">
      <c r="AO12118" s="7"/>
    </row>
    <row r="12119" spans="41:41" ht="12.75" x14ac:dyDescent="0.2">
      <c r="AO12119" s="7"/>
    </row>
    <row r="12120" spans="41:41" ht="12.75" x14ac:dyDescent="0.2">
      <c r="AO12120" s="7"/>
    </row>
    <row r="12121" spans="41:41" ht="12.75" x14ac:dyDescent="0.2">
      <c r="AO12121" s="7"/>
    </row>
    <row r="12122" spans="41:41" ht="12.75" x14ac:dyDescent="0.2">
      <c r="AO12122" s="7"/>
    </row>
    <row r="12123" spans="41:41" ht="12.75" x14ac:dyDescent="0.2">
      <c r="AO12123" s="7"/>
    </row>
    <row r="12124" spans="41:41" ht="12.75" x14ac:dyDescent="0.2">
      <c r="AO12124" s="7"/>
    </row>
    <row r="12125" spans="41:41" ht="12.75" x14ac:dyDescent="0.2">
      <c r="AO12125" s="7"/>
    </row>
    <row r="12126" spans="41:41" ht="12.75" x14ac:dyDescent="0.2">
      <c r="AO12126" s="7"/>
    </row>
    <row r="12127" spans="41:41" ht="12.75" x14ac:dyDescent="0.2">
      <c r="AO12127" s="7"/>
    </row>
    <row r="12128" spans="41:41" ht="12.75" x14ac:dyDescent="0.2">
      <c r="AO12128" s="7"/>
    </row>
    <row r="12129" spans="41:41" ht="12.75" x14ac:dyDescent="0.2">
      <c r="AO12129" s="7"/>
    </row>
    <row r="12130" spans="41:41" ht="12.75" x14ac:dyDescent="0.2">
      <c r="AO12130" s="7"/>
    </row>
    <row r="12131" spans="41:41" ht="12.75" x14ac:dyDescent="0.2">
      <c r="AO12131" s="7"/>
    </row>
    <row r="12132" spans="41:41" ht="12.75" x14ac:dyDescent="0.2">
      <c r="AO12132" s="7"/>
    </row>
    <row r="12133" spans="41:41" ht="12.75" x14ac:dyDescent="0.2">
      <c r="AO12133" s="7"/>
    </row>
    <row r="12134" spans="41:41" ht="12.75" x14ac:dyDescent="0.2">
      <c r="AO12134" s="7"/>
    </row>
    <row r="12135" spans="41:41" ht="12.75" x14ac:dyDescent="0.2">
      <c r="AO12135" s="7"/>
    </row>
    <row r="12136" spans="41:41" ht="12.75" x14ac:dyDescent="0.2">
      <c r="AO12136" s="7"/>
    </row>
    <row r="12137" spans="41:41" ht="12.75" x14ac:dyDescent="0.2">
      <c r="AO12137" s="7"/>
    </row>
    <row r="12138" spans="41:41" ht="12.75" x14ac:dyDescent="0.2">
      <c r="AO12138" s="7"/>
    </row>
    <row r="12139" spans="41:41" ht="12.75" x14ac:dyDescent="0.2">
      <c r="AO12139" s="7"/>
    </row>
    <row r="12140" spans="41:41" ht="12.75" x14ac:dyDescent="0.2">
      <c r="AO12140" s="7"/>
    </row>
    <row r="12141" spans="41:41" ht="12.75" x14ac:dyDescent="0.2">
      <c r="AO12141" s="7"/>
    </row>
    <row r="12142" spans="41:41" ht="12.75" x14ac:dyDescent="0.2">
      <c r="AO12142" s="7"/>
    </row>
    <row r="12143" spans="41:41" ht="12.75" x14ac:dyDescent="0.2">
      <c r="AO12143" s="7"/>
    </row>
    <row r="12144" spans="41:41" ht="12.75" x14ac:dyDescent="0.2">
      <c r="AO12144" s="7"/>
    </row>
    <row r="12145" spans="41:41" ht="12.75" x14ac:dyDescent="0.2">
      <c r="AO12145" s="7"/>
    </row>
    <row r="12146" spans="41:41" ht="12.75" x14ac:dyDescent="0.2">
      <c r="AO12146" s="7"/>
    </row>
    <row r="12147" spans="41:41" ht="12.75" x14ac:dyDescent="0.2">
      <c r="AO12147" s="7"/>
    </row>
    <row r="12148" spans="41:41" ht="12.75" x14ac:dyDescent="0.2">
      <c r="AO12148" s="7"/>
    </row>
    <row r="12149" spans="41:41" ht="12.75" x14ac:dyDescent="0.2">
      <c r="AO12149" s="7"/>
    </row>
    <row r="12150" spans="41:41" ht="12.75" x14ac:dyDescent="0.2">
      <c r="AO12150" s="7"/>
    </row>
    <row r="12151" spans="41:41" ht="12.75" x14ac:dyDescent="0.2">
      <c r="AO12151" s="7"/>
    </row>
    <row r="12152" spans="41:41" ht="12.75" x14ac:dyDescent="0.2">
      <c r="AO12152" s="7"/>
    </row>
    <row r="12153" spans="41:41" ht="12.75" x14ac:dyDescent="0.2">
      <c r="AO12153" s="7"/>
    </row>
    <row r="12154" spans="41:41" ht="12.75" x14ac:dyDescent="0.2">
      <c r="AO12154" s="7"/>
    </row>
    <row r="12155" spans="41:41" ht="12.75" x14ac:dyDescent="0.2">
      <c r="AO12155" s="7"/>
    </row>
    <row r="12156" spans="41:41" ht="12.75" x14ac:dyDescent="0.2">
      <c r="AO12156" s="7"/>
    </row>
    <row r="12157" spans="41:41" ht="12.75" x14ac:dyDescent="0.2">
      <c r="AO12157" s="7"/>
    </row>
    <row r="12158" spans="41:41" ht="12.75" x14ac:dyDescent="0.2">
      <c r="AO12158" s="7"/>
    </row>
    <row r="12159" spans="41:41" ht="12.75" x14ac:dyDescent="0.2">
      <c r="AO12159" s="7"/>
    </row>
    <row r="12160" spans="41:41" ht="12.75" x14ac:dyDescent="0.2">
      <c r="AO12160" s="7"/>
    </row>
    <row r="12161" spans="41:41" ht="12.75" x14ac:dyDescent="0.2">
      <c r="AO12161" s="7"/>
    </row>
    <row r="12162" spans="41:41" ht="12.75" x14ac:dyDescent="0.2">
      <c r="AO12162" s="7"/>
    </row>
    <row r="12163" spans="41:41" ht="12.75" x14ac:dyDescent="0.2">
      <c r="AO12163" s="7"/>
    </row>
    <row r="12164" spans="41:41" ht="12.75" x14ac:dyDescent="0.2">
      <c r="AO12164" s="7"/>
    </row>
    <row r="12165" spans="41:41" ht="12.75" x14ac:dyDescent="0.2">
      <c r="AO12165" s="7"/>
    </row>
    <row r="12166" spans="41:41" ht="12.75" x14ac:dyDescent="0.2">
      <c r="AO12166" s="7"/>
    </row>
    <row r="12167" spans="41:41" ht="12.75" x14ac:dyDescent="0.2">
      <c r="AO12167" s="7"/>
    </row>
    <row r="12168" spans="41:41" ht="12.75" x14ac:dyDescent="0.2">
      <c r="AO12168" s="7"/>
    </row>
    <row r="12169" spans="41:41" ht="12.75" x14ac:dyDescent="0.2">
      <c r="AO12169" s="7"/>
    </row>
    <row r="12170" spans="41:41" ht="12.75" x14ac:dyDescent="0.2">
      <c r="AO12170" s="7"/>
    </row>
    <row r="12171" spans="41:41" ht="12.75" x14ac:dyDescent="0.2">
      <c r="AO12171" s="7"/>
    </row>
    <row r="12172" spans="41:41" ht="12.75" x14ac:dyDescent="0.2">
      <c r="AO12172" s="7"/>
    </row>
    <row r="12173" spans="41:41" ht="12.75" x14ac:dyDescent="0.2">
      <c r="AO12173" s="7"/>
    </row>
    <row r="12174" spans="41:41" ht="12.75" x14ac:dyDescent="0.2">
      <c r="AO12174" s="7"/>
    </row>
    <row r="12175" spans="41:41" ht="12.75" x14ac:dyDescent="0.2">
      <c r="AO12175" s="7"/>
    </row>
    <row r="12176" spans="41:41" ht="12.75" x14ac:dyDescent="0.2">
      <c r="AO12176" s="7"/>
    </row>
    <row r="12177" spans="41:41" ht="12.75" x14ac:dyDescent="0.2">
      <c r="AO12177" s="7"/>
    </row>
    <row r="12178" spans="41:41" ht="12.75" x14ac:dyDescent="0.2">
      <c r="AO12178" s="7"/>
    </row>
    <row r="12179" spans="41:41" ht="12.75" x14ac:dyDescent="0.2">
      <c r="AO12179" s="7"/>
    </row>
    <row r="12180" spans="41:41" ht="12.75" x14ac:dyDescent="0.2">
      <c r="AO12180" s="7"/>
    </row>
    <row r="12181" spans="41:41" ht="12.75" x14ac:dyDescent="0.2">
      <c r="AO12181" s="7"/>
    </row>
    <row r="12182" spans="41:41" ht="12.75" x14ac:dyDescent="0.2">
      <c r="AO12182" s="7"/>
    </row>
    <row r="12183" spans="41:41" ht="12.75" x14ac:dyDescent="0.2">
      <c r="AO12183" s="7"/>
    </row>
    <row r="12184" spans="41:41" ht="12.75" x14ac:dyDescent="0.2">
      <c r="AO12184" s="7"/>
    </row>
    <row r="12185" spans="41:41" ht="12.75" x14ac:dyDescent="0.2">
      <c r="AO12185" s="7"/>
    </row>
    <row r="12186" spans="41:41" ht="12.75" x14ac:dyDescent="0.2">
      <c r="AO12186" s="7"/>
    </row>
    <row r="12187" spans="41:41" ht="12.75" x14ac:dyDescent="0.2">
      <c r="AO12187" s="7"/>
    </row>
    <row r="12188" spans="41:41" ht="12.75" x14ac:dyDescent="0.2">
      <c r="AO12188" s="7"/>
    </row>
    <row r="12189" spans="41:41" ht="12.75" x14ac:dyDescent="0.2">
      <c r="AO12189" s="7"/>
    </row>
    <row r="12190" spans="41:41" ht="12.75" x14ac:dyDescent="0.2">
      <c r="AO12190" s="7"/>
    </row>
    <row r="12191" spans="41:41" ht="12.75" x14ac:dyDescent="0.2">
      <c r="AO12191" s="7"/>
    </row>
    <row r="12192" spans="41:41" ht="12.75" x14ac:dyDescent="0.2">
      <c r="AO12192" s="7"/>
    </row>
    <row r="12193" spans="41:41" ht="12.75" x14ac:dyDescent="0.2">
      <c r="AO12193" s="7"/>
    </row>
    <row r="12194" spans="41:41" ht="12.75" x14ac:dyDescent="0.2">
      <c r="AO12194" s="7"/>
    </row>
    <row r="12195" spans="41:41" ht="12.75" x14ac:dyDescent="0.2">
      <c r="AO12195" s="7"/>
    </row>
    <row r="12196" spans="41:41" ht="12.75" x14ac:dyDescent="0.2">
      <c r="AO12196" s="7"/>
    </row>
    <row r="12197" spans="41:41" ht="12.75" x14ac:dyDescent="0.2">
      <c r="AO12197" s="7"/>
    </row>
    <row r="12198" spans="41:41" ht="12.75" x14ac:dyDescent="0.2">
      <c r="AO12198" s="7"/>
    </row>
    <row r="12199" spans="41:41" ht="12.75" x14ac:dyDescent="0.2">
      <c r="AO12199" s="7"/>
    </row>
    <row r="12200" spans="41:41" ht="12.75" x14ac:dyDescent="0.2">
      <c r="AO12200" s="7"/>
    </row>
    <row r="12201" spans="41:41" ht="12.75" x14ac:dyDescent="0.2">
      <c r="AO12201" s="7"/>
    </row>
    <row r="12202" spans="41:41" ht="12.75" x14ac:dyDescent="0.2">
      <c r="AO12202" s="7"/>
    </row>
    <row r="12203" spans="41:41" ht="12.75" x14ac:dyDescent="0.2">
      <c r="AO12203" s="7"/>
    </row>
    <row r="12204" spans="41:41" ht="12.75" x14ac:dyDescent="0.2">
      <c r="AO12204" s="7"/>
    </row>
    <row r="12205" spans="41:41" ht="12.75" x14ac:dyDescent="0.2">
      <c r="AO12205" s="7"/>
    </row>
    <row r="12206" spans="41:41" ht="12.75" x14ac:dyDescent="0.2">
      <c r="AO12206" s="7"/>
    </row>
    <row r="12207" spans="41:41" ht="12.75" x14ac:dyDescent="0.2">
      <c r="AO12207" s="7"/>
    </row>
    <row r="12208" spans="41:41" ht="12.75" x14ac:dyDescent="0.2">
      <c r="AO12208" s="7"/>
    </row>
    <row r="12209" spans="41:41" ht="12.75" x14ac:dyDescent="0.2">
      <c r="AO12209" s="7"/>
    </row>
    <row r="12210" spans="41:41" ht="12.75" x14ac:dyDescent="0.2">
      <c r="AO12210" s="7"/>
    </row>
    <row r="12211" spans="41:41" ht="12.75" x14ac:dyDescent="0.2">
      <c r="AO12211" s="7"/>
    </row>
    <row r="12212" spans="41:41" ht="12.75" x14ac:dyDescent="0.2">
      <c r="AO12212" s="7"/>
    </row>
    <row r="12213" spans="41:41" ht="12.75" x14ac:dyDescent="0.2">
      <c r="AO12213" s="7"/>
    </row>
    <row r="12214" spans="41:41" ht="12.75" x14ac:dyDescent="0.2">
      <c r="AO12214" s="7"/>
    </row>
    <row r="12215" spans="41:41" ht="12.75" x14ac:dyDescent="0.2">
      <c r="AO12215" s="7"/>
    </row>
    <row r="12216" spans="41:41" ht="12.75" x14ac:dyDescent="0.2">
      <c r="AO12216" s="7"/>
    </row>
    <row r="12217" spans="41:41" ht="12.75" x14ac:dyDescent="0.2">
      <c r="AO12217" s="7"/>
    </row>
    <row r="12218" spans="41:41" ht="12.75" x14ac:dyDescent="0.2">
      <c r="AO12218" s="7"/>
    </row>
    <row r="12219" spans="41:41" ht="12.75" x14ac:dyDescent="0.2">
      <c r="AO12219" s="7"/>
    </row>
    <row r="12220" spans="41:41" ht="12.75" x14ac:dyDescent="0.2">
      <c r="AO12220" s="7"/>
    </row>
    <row r="12221" spans="41:41" ht="12.75" x14ac:dyDescent="0.2">
      <c r="AO12221" s="7"/>
    </row>
    <row r="12222" spans="41:41" ht="12.75" x14ac:dyDescent="0.2">
      <c r="AO12222" s="7"/>
    </row>
    <row r="12223" spans="41:41" ht="12.75" x14ac:dyDescent="0.2">
      <c r="AO12223" s="7"/>
    </row>
    <row r="12224" spans="41:41" ht="12.75" x14ac:dyDescent="0.2">
      <c r="AO12224" s="7"/>
    </row>
    <row r="12225" spans="41:41" ht="12.75" x14ac:dyDescent="0.2">
      <c r="AO12225" s="7"/>
    </row>
    <row r="12226" spans="41:41" ht="12.75" x14ac:dyDescent="0.2">
      <c r="AO12226" s="7"/>
    </row>
    <row r="12227" spans="41:41" ht="12.75" x14ac:dyDescent="0.2">
      <c r="AO12227" s="7"/>
    </row>
    <row r="12228" spans="41:41" ht="12.75" x14ac:dyDescent="0.2">
      <c r="AO12228" s="7"/>
    </row>
    <row r="12229" spans="41:41" ht="12.75" x14ac:dyDescent="0.2">
      <c r="AO12229" s="7"/>
    </row>
    <row r="12230" spans="41:41" ht="12.75" x14ac:dyDescent="0.2">
      <c r="AO12230" s="7"/>
    </row>
    <row r="12231" spans="41:41" ht="12.75" x14ac:dyDescent="0.2">
      <c r="AO12231" s="7"/>
    </row>
    <row r="12232" spans="41:41" ht="12.75" x14ac:dyDescent="0.2">
      <c r="AO12232" s="7"/>
    </row>
    <row r="12233" spans="41:41" ht="12.75" x14ac:dyDescent="0.2">
      <c r="AO12233" s="7"/>
    </row>
    <row r="12234" spans="41:41" ht="12.75" x14ac:dyDescent="0.2">
      <c r="AO12234" s="7"/>
    </row>
    <row r="12235" spans="41:41" ht="12.75" x14ac:dyDescent="0.2">
      <c r="AO12235" s="7"/>
    </row>
    <row r="12236" spans="41:41" ht="12.75" x14ac:dyDescent="0.2">
      <c r="AO12236" s="7"/>
    </row>
    <row r="12237" spans="41:41" ht="12.75" x14ac:dyDescent="0.2">
      <c r="AO12237" s="7"/>
    </row>
    <row r="12238" spans="41:41" ht="12.75" x14ac:dyDescent="0.2">
      <c r="AO12238" s="7"/>
    </row>
    <row r="12239" spans="41:41" ht="12.75" x14ac:dyDescent="0.2">
      <c r="AO12239" s="7"/>
    </row>
    <row r="12240" spans="41:41" ht="12.75" x14ac:dyDescent="0.2">
      <c r="AO12240" s="7"/>
    </row>
    <row r="12241" spans="41:41" ht="12.75" x14ac:dyDescent="0.2">
      <c r="AO12241" s="7"/>
    </row>
    <row r="12242" spans="41:41" ht="12.75" x14ac:dyDescent="0.2">
      <c r="AO12242" s="7"/>
    </row>
    <row r="12243" spans="41:41" ht="12.75" x14ac:dyDescent="0.2">
      <c r="AO12243" s="7"/>
    </row>
    <row r="12244" spans="41:41" ht="12.75" x14ac:dyDescent="0.2">
      <c r="AO12244" s="7"/>
    </row>
    <row r="12245" spans="41:41" ht="12.75" x14ac:dyDescent="0.2">
      <c r="AO12245" s="7"/>
    </row>
    <row r="12246" spans="41:41" ht="12.75" x14ac:dyDescent="0.2">
      <c r="AO12246" s="7"/>
    </row>
    <row r="12247" spans="41:41" ht="12.75" x14ac:dyDescent="0.2">
      <c r="AO12247" s="7"/>
    </row>
    <row r="12248" spans="41:41" ht="12.75" x14ac:dyDescent="0.2">
      <c r="AO12248" s="7"/>
    </row>
    <row r="12249" spans="41:41" ht="12.75" x14ac:dyDescent="0.2">
      <c r="AO12249" s="7"/>
    </row>
    <row r="12250" spans="41:41" ht="12.75" x14ac:dyDescent="0.2">
      <c r="AO12250" s="7"/>
    </row>
    <row r="12251" spans="41:41" ht="12.75" x14ac:dyDescent="0.2">
      <c r="AO12251" s="7"/>
    </row>
    <row r="12252" spans="41:41" ht="12.75" x14ac:dyDescent="0.2">
      <c r="AO12252" s="7"/>
    </row>
    <row r="12253" spans="41:41" ht="12.75" x14ac:dyDescent="0.2">
      <c r="AO12253" s="7"/>
    </row>
    <row r="12254" spans="41:41" ht="12.75" x14ac:dyDescent="0.2">
      <c r="AO12254" s="7"/>
    </row>
    <row r="12255" spans="41:41" ht="12.75" x14ac:dyDescent="0.2">
      <c r="AO12255" s="7"/>
    </row>
    <row r="12256" spans="41:41" ht="12.75" x14ac:dyDescent="0.2">
      <c r="AO12256" s="7"/>
    </row>
    <row r="12257" spans="41:41" ht="12.75" x14ac:dyDescent="0.2">
      <c r="AO12257" s="7"/>
    </row>
    <row r="12258" spans="41:41" ht="12.75" x14ac:dyDescent="0.2">
      <c r="AO12258" s="7"/>
    </row>
    <row r="12259" spans="41:41" ht="12.75" x14ac:dyDescent="0.2">
      <c r="AO12259" s="7"/>
    </row>
    <row r="12260" spans="41:41" ht="12.75" x14ac:dyDescent="0.2">
      <c r="AO12260" s="7"/>
    </row>
    <row r="12261" spans="41:41" ht="12.75" x14ac:dyDescent="0.2">
      <c r="AO12261" s="7"/>
    </row>
    <row r="12262" spans="41:41" ht="12.75" x14ac:dyDescent="0.2">
      <c r="AO12262" s="7"/>
    </row>
    <row r="12263" spans="41:41" ht="12.75" x14ac:dyDescent="0.2">
      <c r="AO12263" s="7"/>
    </row>
    <row r="12264" spans="41:41" ht="12.75" x14ac:dyDescent="0.2">
      <c r="AO12264" s="7"/>
    </row>
    <row r="12265" spans="41:41" ht="12.75" x14ac:dyDescent="0.2">
      <c r="AO12265" s="7"/>
    </row>
    <row r="12266" spans="41:41" ht="12.75" x14ac:dyDescent="0.2">
      <c r="AO12266" s="7"/>
    </row>
    <row r="12267" spans="41:41" ht="12.75" x14ac:dyDescent="0.2">
      <c r="AO12267" s="7"/>
    </row>
    <row r="12268" spans="41:41" ht="12.75" x14ac:dyDescent="0.2">
      <c r="AO12268" s="7"/>
    </row>
    <row r="12269" spans="41:41" ht="12.75" x14ac:dyDescent="0.2">
      <c r="AO12269" s="7"/>
    </row>
    <row r="12270" spans="41:41" ht="12.75" x14ac:dyDescent="0.2">
      <c r="AO12270" s="7"/>
    </row>
    <row r="12271" spans="41:41" ht="12.75" x14ac:dyDescent="0.2">
      <c r="AO12271" s="7"/>
    </row>
    <row r="12272" spans="41:41" ht="12.75" x14ac:dyDescent="0.2">
      <c r="AO12272" s="7"/>
    </row>
    <row r="12273" spans="41:41" ht="12.75" x14ac:dyDescent="0.2">
      <c r="AO12273" s="7"/>
    </row>
    <row r="12274" spans="41:41" ht="12.75" x14ac:dyDescent="0.2">
      <c r="AO12274" s="7"/>
    </row>
    <row r="12275" spans="41:41" ht="12.75" x14ac:dyDescent="0.2">
      <c r="AO12275" s="7"/>
    </row>
    <row r="12276" spans="41:41" ht="12.75" x14ac:dyDescent="0.2">
      <c r="AO12276" s="7"/>
    </row>
    <row r="12277" spans="41:41" ht="12.75" x14ac:dyDescent="0.2">
      <c r="AO12277" s="7"/>
    </row>
    <row r="12278" spans="41:41" ht="12.75" x14ac:dyDescent="0.2">
      <c r="AO12278" s="7"/>
    </row>
    <row r="12279" spans="41:41" ht="12.75" x14ac:dyDescent="0.2">
      <c r="AO12279" s="7"/>
    </row>
    <row r="12280" spans="41:41" ht="12.75" x14ac:dyDescent="0.2">
      <c r="AO12280" s="7"/>
    </row>
    <row r="12281" spans="41:41" ht="12.75" x14ac:dyDescent="0.2">
      <c r="AO12281" s="7"/>
    </row>
    <row r="12282" spans="41:41" ht="12.75" x14ac:dyDescent="0.2">
      <c r="AO12282" s="7"/>
    </row>
    <row r="12283" spans="41:41" ht="12.75" x14ac:dyDescent="0.2">
      <c r="AO12283" s="7"/>
    </row>
    <row r="12284" spans="41:41" ht="12.75" x14ac:dyDescent="0.2">
      <c r="AO12284" s="7"/>
    </row>
    <row r="12285" spans="41:41" ht="12.75" x14ac:dyDescent="0.2">
      <c r="AO12285" s="7"/>
    </row>
    <row r="12286" spans="41:41" ht="12.75" x14ac:dyDescent="0.2">
      <c r="AO12286" s="7"/>
    </row>
    <row r="12287" spans="41:41" ht="12.75" x14ac:dyDescent="0.2">
      <c r="AO12287" s="7"/>
    </row>
    <row r="12288" spans="41:41" ht="12.75" x14ac:dyDescent="0.2">
      <c r="AO12288" s="7"/>
    </row>
    <row r="12289" spans="41:41" ht="12.75" x14ac:dyDescent="0.2">
      <c r="AO12289" s="7"/>
    </row>
    <row r="12290" spans="41:41" ht="12.75" x14ac:dyDescent="0.2">
      <c r="AO12290" s="7"/>
    </row>
    <row r="12291" spans="41:41" ht="12.75" x14ac:dyDescent="0.2">
      <c r="AO12291" s="7"/>
    </row>
    <row r="12292" spans="41:41" ht="12.75" x14ac:dyDescent="0.2">
      <c r="AO12292" s="7"/>
    </row>
    <row r="12293" spans="41:41" ht="12.75" x14ac:dyDescent="0.2">
      <c r="AO12293" s="7"/>
    </row>
    <row r="12294" spans="41:41" ht="12.75" x14ac:dyDescent="0.2">
      <c r="AO12294" s="7"/>
    </row>
    <row r="12295" spans="41:41" ht="12.75" x14ac:dyDescent="0.2">
      <c r="AO12295" s="7"/>
    </row>
    <row r="12296" spans="41:41" ht="12.75" x14ac:dyDescent="0.2">
      <c r="AO12296" s="7"/>
    </row>
    <row r="12297" spans="41:41" ht="12.75" x14ac:dyDescent="0.2">
      <c r="AO12297" s="7"/>
    </row>
    <row r="12298" spans="41:41" ht="12.75" x14ac:dyDescent="0.2">
      <c r="AO12298" s="7"/>
    </row>
    <row r="12299" spans="41:41" ht="12.75" x14ac:dyDescent="0.2">
      <c r="AO12299" s="7"/>
    </row>
    <row r="12300" spans="41:41" ht="12.75" x14ac:dyDescent="0.2">
      <c r="AO12300" s="7"/>
    </row>
    <row r="12301" spans="41:41" ht="12.75" x14ac:dyDescent="0.2">
      <c r="AO12301" s="7"/>
    </row>
    <row r="12302" spans="41:41" ht="12.75" x14ac:dyDescent="0.2">
      <c r="AO12302" s="7"/>
    </row>
    <row r="12303" spans="41:41" ht="12.75" x14ac:dyDescent="0.2">
      <c r="AO12303" s="7"/>
    </row>
    <row r="12304" spans="41:41" ht="12.75" x14ac:dyDescent="0.2">
      <c r="AO12304" s="7"/>
    </row>
    <row r="12305" spans="41:41" ht="12.75" x14ac:dyDescent="0.2">
      <c r="AO12305" s="7"/>
    </row>
    <row r="12306" spans="41:41" ht="12.75" x14ac:dyDescent="0.2">
      <c r="AO12306" s="7"/>
    </row>
    <row r="12307" spans="41:41" ht="12.75" x14ac:dyDescent="0.2">
      <c r="AO12307" s="7"/>
    </row>
    <row r="12308" spans="41:41" ht="12.75" x14ac:dyDescent="0.2">
      <c r="AO12308" s="7"/>
    </row>
    <row r="12309" spans="41:41" ht="12.75" x14ac:dyDescent="0.2">
      <c r="AO12309" s="7"/>
    </row>
    <row r="12310" spans="41:41" ht="12.75" x14ac:dyDescent="0.2">
      <c r="AO12310" s="7"/>
    </row>
    <row r="12311" spans="41:41" ht="12.75" x14ac:dyDescent="0.2">
      <c r="AO12311" s="7"/>
    </row>
    <row r="12312" spans="41:41" ht="12.75" x14ac:dyDescent="0.2">
      <c r="AO12312" s="7"/>
    </row>
    <row r="12313" spans="41:41" ht="12.75" x14ac:dyDescent="0.2">
      <c r="AO12313" s="7"/>
    </row>
    <row r="12314" spans="41:41" ht="12.75" x14ac:dyDescent="0.2">
      <c r="AO12314" s="7"/>
    </row>
    <row r="12315" spans="41:41" ht="12.75" x14ac:dyDescent="0.2">
      <c r="AO12315" s="7"/>
    </row>
    <row r="12316" spans="41:41" ht="12.75" x14ac:dyDescent="0.2">
      <c r="AO12316" s="7"/>
    </row>
    <row r="12317" spans="41:41" ht="12.75" x14ac:dyDescent="0.2">
      <c r="AO12317" s="7"/>
    </row>
    <row r="12318" spans="41:41" ht="12.75" x14ac:dyDescent="0.2">
      <c r="AO12318" s="7"/>
    </row>
    <row r="12319" spans="41:41" ht="12.75" x14ac:dyDescent="0.2">
      <c r="AO12319" s="7"/>
    </row>
    <row r="12320" spans="41:41" ht="12.75" x14ac:dyDescent="0.2">
      <c r="AO12320" s="7"/>
    </row>
    <row r="12321" spans="41:41" ht="12.75" x14ac:dyDescent="0.2">
      <c r="AO12321" s="7"/>
    </row>
    <row r="12322" spans="41:41" ht="12.75" x14ac:dyDescent="0.2">
      <c r="AO12322" s="7"/>
    </row>
    <row r="12323" spans="41:41" ht="12.75" x14ac:dyDescent="0.2">
      <c r="AO12323" s="7"/>
    </row>
    <row r="12324" spans="41:41" ht="12.75" x14ac:dyDescent="0.2">
      <c r="AO12324" s="7"/>
    </row>
    <row r="12325" spans="41:41" ht="12.75" x14ac:dyDescent="0.2">
      <c r="AO12325" s="7"/>
    </row>
    <row r="12326" spans="41:41" ht="12.75" x14ac:dyDescent="0.2">
      <c r="AO12326" s="7"/>
    </row>
    <row r="12327" spans="41:41" ht="12.75" x14ac:dyDescent="0.2">
      <c r="AO12327" s="7"/>
    </row>
    <row r="12328" spans="41:41" ht="12.75" x14ac:dyDescent="0.2">
      <c r="AO12328" s="7"/>
    </row>
    <row r="12329" spans="41:41" ht="12.75" x14ac:dyDescent="0.2">
      <c r="AO12329" s="7"/>
    </row>
    <row r="12330" spans="41:41" ht="12.75" x14ac:dyDescent="0.2">
      <c r="AO12330" s="7"/>
    </row>
    <row r="12331" spans="41:41" ht="12.75" x14ac:dyDescent="0.2">
      <c r="AO12331" s="7"/>
    </row>
    <row r="12332" spans="41:41" ht="12.75" x14ac:dyDescent="0.2">
      <c r="AO12332" s="7"/>
    </row>
    <row r="12333" spans="41:41" ht="12.75" x14ac:dyDescent="0.2">
      <c r="AO12333" s="7"/>
    </row>
    <row r="12334" spans="41:41" ht="12.75" x14ac:dyDescent="0.2">
      <c r="AO12334" s="7"/>
    </row>
    <row r="12335" spans="41:41" ht="12.75" x14ac:dyDescent="0.2">
      <c r="AO12335" s="7"/>
    </row>
    <row r="12336" spans="41:41" ht="12.75" x14ac:dyDescent="0.2">
      <c r="AO12336" s="7"/>
    </row>
    <row r="12337" spans="41:41" ht="12.75" x14ac:dyDescent="0.2">
      <c r="AO12337" s="7"/>
    </row>
    <row r="12338" spans="41:41" ht="12.75" x14ac:dyDescent="0.2">
      <c r="AO12338" s="7"/>
    </row>
    <row r="12339" spans="41:41" ht="12.75" x14ac:dyDescent="0.2">
      <c r="AO12339" s="7"/>
    </row>
    <row r="12340" spans="41:41" ht="12.75" x14ac:dyDescent="0.2">
      <c r="AO12340" s="7"/>
    </row>
    <row r="12341" spans="41:41" ht="12.75" x14ac:dyDescent="0.2">
      <c r="AO12341" s="7"/>
    </row>
    <row r="12342" spans="41:41" ht="12.75" x14ac:dyDescent="0.2">
      <c r="AO12342" s="7"/>
    </row>
    <row r="12343" spans="41:41" ht="12.75" x14ac:dyDescent="0.2">
      <c r="AO12343" s="7"/>
    </row>
    <row r="12344" spans="41:41" ht="12.75" x14ac:dyDescent="0.2">
      <c r="AO12344" s="7"/>
    </row>
    <row r="12345" spans="41:41" ht="12.75" x14ac:dyDescent="0.2">
      <c r="AO12345" s="7"/>
    </row>
    <row r="12346" spans="41:41" ht="12.75" x14ac:dyDescent="0.2">
      <c r="AO12346" s="7"/>
    </row>
    <row r="12347" spans="41:41" ht="12.75" x14ac:dyDescent="0.2">
      <c r="AO12347" s="7"/>
    </row>
    <row r="12348" spans="41:41" ht="12.75" x14ac:dyDescent="0.2">
      <c r="AO12348" s="7"/>
    </row>
    <row r="12349" spans="41:41" ht="12.75" x14ac:dyDescent="0.2">
      <c r="AO12349" s="7"/>
    </row>
    <row r="12350" spans="41:41" ht="12.75" x14ac:dyDescent="0.2">
      <c r="AO12350" s="7"/>
    </row>
    <row r="12351" spans="41:41" ht="12.75" x14ac:dyDescent="0.2">
      <c r="AO12351" s="7"/>
    </row>
    <row r="12352" spans="41:41" ht="12.75" x14ac:dyDescent="0.2">
      <c r="AO12352" s="7"/>
    </row>
    <row r="12353" spans="41:41" ht="12.75" x14ac:dyDescent="0.2">
      <c r="AO12353" s="7"/>
    </row>
    <row r="12354" spans="41:41" ht="12.75" x14ac:dyDescent="0.2">
      <c r="AO12354" s="7"/>
    </row>
    <row r="12355" spans="41:41" ht="12.75" x14ac:dyDescent="0.2">
      <c r="AO12355" s="7"/>
    </row>
    <row r="12356" spans="41:41" ht="12.75" x14ac:dyDescent="0.2">
      <c r="AO12356" s="7"/>
    </row>
    <row r="12357" spans="41:41" ht="12.75" x14ac:dyDescent="0.2">
      <c r="AO12357" s="7"/>
    </row>
    <row r="12358" spans="41:41" ht="12.75" x14ac:dyDescent="0.2">
      <c r="AO12358" s="7"/>
    </row>
    <row r="12359" spans="41:41" ht="12.75" x14ac:dyDescent="0.2">
      <c r="AO12359" s="7"/>
    </row>
    <row r="12360" spans="41:41" ht="12.75" x14ac:dyDescent="0.2">
      <c r="AO12360" s="7"/>
    </row>
    <row r="12361" spans="41:41" ht="12.75" x14ac:dyDescent="0.2">
      <c r="AO12361" s="7"/>
    </row>
    <row r="12362" spans="41:41" ht="12.75" x14ac:dyDescent="0.2">
      <c r="AO12362" s="7"/>
    </row>
    <row r="12363" spans="41:41" ht="12.75" x14ac:dyDescent="0.2">
      <c r="AO12363" s="7"/>
    </row>
    <row r="12364" spans="41:41" ht="12.75" x14ac:dyDescent="0.2">
      <c r="AO12364" s="7"/>
    </row>
    <row r="12365" spans="41:41" ht="12.75" x14ac:dyDescent="0.2">
      <c r="AO12365" s="7"/>
    </row>
    <row r="12366" spans="41:41" ht="12.75" x14ac:dyDescent="0.2">
      <c r="AO12366" s="7"/>
    </row>
    <row r="12367" spans="41:41" ht="12.75" x14ac:dyDescent="0.2">
      <c r="AO12367" s="7"/>
    </row>
    <row r="12368" spans="41:41" ht="12.75" x14ac:dyDescent="0.2">
      <c r="AO12368" s="7"/>
    </row>
    <row r="12369" spans="41:41" ht="12.75" x14ac:dyDescent="0.2">
      <c r="AO12369" s="7"/>
    </row>
    <row r="12370" spans="41:41" ht="12.75" x14ac:dyDescent="0.2">
      <c r="AO12370" s="7"/>
    </row>
    <row r="12371" spans="41:41" ht="12.75" x14ac:dyDescent="0.2">
      <c r="AO12371" s="7"/>
    </row>
    <row r="12372" spans="41:41" ht="12.75" x14ac:dyDescent="0.2">
      <c r="AO12372" s="7"/>
    </row>
    <row r="12373" spans="41:41" ht="12.75" x14ac:dyDescent="0.2">
      <c r="AO12373" s="7"/>
    </row>
    <row r="12374" spans="41:41" ht="12.75" x14ac:dyDescent="0.2">
      <c r="AO12374" s="7"/>
    </row>
    <row r="12375" spans="41:41" ht="12.75" x14ac:dyDescent="0.2">
      <c r="AO12375" s="7"/>
    </row>
    <row r="12376" spans="41:41" ht="12.75" x14ac:dyDescent="0.2">
      <c r="AO12376" s="7"/>
    </row>
    <row r="12377" spans="41:41" ht="12.75" x14ac:dyDescent="0.2">
      <c r="AO12377" s="7"/>
    </row>
    <row r="12378" spans="41:41" ht="12.75" x14ac:dyDescent="0.2">
      <c r="AO12378" s="7"/>
    </row>
    <row r="12379" spans="41:41" ht="12.75" x14ac:dyDescent="0.2">
      <c r="AO12379" s="7"/>
    </row>
    <row r="12380" spans="41:41" ht="12.75" x14ac:dyDescent="0.2">
      <c r="AO12380" s="7"/>
    </row>
    <row r="12381" spans="41:41" ht="12.75" x14ac:dyDescent="0.2">
      <c r="AO12381" s="7"/>
    </row>
    <row r="12382" spans="41:41" ht="12.75" x14ac:dyDescent="0.2">
      <c r="AO12382" s="7"/>
    </row>
    <row r="12383" spans="41:41" ht="12.75" x14ac:dyDescent="0.2">
      <c r="AO12383" s="7"/>
    </row>
    <row r="12384" spans="41:41" ht="12.75" x14ac:dyDescent="0.2">
      <c r="AO12384" s="7"/>
    </row>
    <row r="12385" spans="41:41" ht="12.75" x14ac:dyDescent="0.2">
      <c r="AO12385" s="7"/>
    </row>
    <row r="12386" spans="41:41" ht="12.75" x14ac:dyDescent="0.2">
      <c r="AO12386" s="7"/>
    </row>
    <row r="12387" spans="41:41" ht="12.75" x14ac:dyDescent="0.2">
      <c r="AO12387" s="7"/>
    </row>
    <row r="12388" spans="41:41" ht="12.75" x14ac:dyDescent="0.2">
      <c r="AO12388" s="7"/>
    </row>
    <row r="12389" spans="41:41" ht="12.75" x14ac:dyDescent="0.2">
      <c r="AO12389" s="7"/>
    </row>
    <row r="12390" spans="41:41" ht="12.75" x14ac:dyDescent="0.2">
      <c r="AO12390" s="7"/>
    </row>
    <row r="12391" spans="41:41" ht="12.75" x14ac:dyDescent="0.2">
      <c r="AO12391" s="7"/>
    </row>
    <row r="12392" spans="41:41" ht="12.75" x14ac:dyDescent="0.2">
      <c r="AO12392" s="7"/>
    </row>
    <row r="12393" spans="41:41" ht="12.75" x14ac:dyDescent="0.2">
      <c r="AO12393" s="7"/>
    </row>
    <row r="12394" spans="41:41" ht="12.75" x14ac:dyDescent="0.2">
      <c r="AO12394" s="7"/>
    </row>
    <row r="12395" spans="41:41" ht="12.75" x14ac:dyDescent="0.2">
      <c r="AO12395" s="7"/>
    </row>
    <row r="12396" spans="41:41" ht="12.75" x14ac:dyDescent="0.2">
      <c r="AO12396" s="7"/>
    </row>
    <row r="12397" spans="41:41" ht="12.75" x14ac:dyDescent="0.2">
      <c r="AO12397" s="7"/>
    </row>
    <row r="12398" spans="41:41" ht="12.75" x14ac:dyDescent="0.2">
      <c r="AO12398" s="7"/>
    </row>
    <row r="12399" spans="41:41" ht="12.75" x14ac:dyDescent="0.2">
      <c r="AO12399" s="7"/>
    </row>
    <row r="12400" spans="41:41" ht="12.75" x14ac:dyDescent="0.2">
      <c r="AO12400" s="7"/>
    </row>
    <row r="12401" spans="41:41" ht="12.75" x14ac:dyDescent="0.2">
      <c r="AO12401" s="7"/>
    </row>
    <row r="12402" spans="41:41" ht="12.75" x14ac:dyDescent="0.2">
      <c r="AO12402" s="7"/>
    </row>
    <row r="12403" spans="41:41" ht="12.75" x14ac:dyDescent="0.2">
      <c r="AO12403" s="7"/>
    </row>
    <row r="12404" spans="41:41" ht="12.75" x14ac:dyDescent="0.2">
      <c r="AO12404" s="7"/>
    </row>
    <row r="12405" spans="41:41" ht="12.75" x14ac:dyDescent="0.2">
      <c r="AO12405" s="7"/>
    </row>
    <row r="12406" spans="41:41" ht="12.75" x14ac:dyDescent="0.2">
      <c r="AO12406" s="7"/>
    </row>
    <row r="12407" spans="41:41" ht="12.75" x14ac:dyDescent="0.2">
      <c r="AO12407" s="7"/>
    </row>
    <row r="12408" spans="41:41" ht="12.75" x14ac:dyDescent="0.2">
      <c r="AO12408" s="7"/>
    </row>
    <row r="12409" spans="41:41" ht="12.75" x14ac:dyDescent="0.2">
      <c r="AO12409" s="7"/>
    </row>
    <row r="12410" spans="41:41" ht="12.75" x14ac:dyDescent="0.2">
      <c r="AO12410" s="7"/>
    </row>
    <row r="12411" spans="41:41" ht="12.75" x14ac:dyDescent="0.2">
      <c r="AO12411" s="7"/>
    </row>
    <row r="12412" spans="41:41" ht="12.75" x14ac:dyDescent="0.2">
      <c r="AO12412" s="7"/>
    </row>
    <row r="12413" spans="41:41" ht="12.75" x14ac:dyDescent="0.2">
      <c r="AO12413" s="7"/>
    </row>
    <row r="12414" spans="41:41" ht="12.75" x14ac:dyDescent="0.2">
      <c r="AO12414" s="7"/>
    </row>
    <row r="12415" spans="41:41" ht="12.75" x14ac:dyDescent="0.2">
      <c r="AO12415" s="7"/>
    </row>
    <row r="12416" spans="41:41" ht="12.75" x14ac:dyDescent="0.2">
      <c r="AO12416" s="7"/>
    </row>
    <row r="12417" spans="41:41" ht="12.75" x14ac:dyDescent="0.2">
      <c r="AO12417" s="7"/>
    </row>
    <row r="12418" spans="41:41" ht="12.75" x14ac:dyDescent="0.2">
      <c r="AO12418" s="7"/>
    </row>
    <row r="12419" spans="41:41" ht="12.75" x14ac:dyDescent="0.2">
      <c r="AO12419" s="7"/>
    </row>
    <row r="12420" spans="41:41" ht="12.75" x14ac:dyDescent="0.2">
      <c r="AO12420" s="7"/>
    </row>
    <row r="12421" spans="41:41" ht="12.75" x14ac:dyDescent="0.2">
      <c r="AO12421" s="7"/>
    </row>
    <row r="12422" spans="41:41" ht="12.75" x14ac:dyDescent="0.2">
      <c r="AO12422" s="7"/>
    </row>
    <row r="12423" spans="41:41" ht="12.75" x14ac:dyDescent="0.2">
      <c r="AO12423" s="7"/>
    </row>
    <row r="12424" spans="41:41" ht="12.75" x14ac:dyDescent="0.2">
      <c r="AO12424" s="7"/>
    </row>
    <row r="12425" spans="41:41" ht="12.75" x14ac:dyDescent="0.2">
      <c r="AO12425" s="7"/>
    </row>
    <row r="12426" spans="41:41" ht="12.75" x14ac:dyDescent="0.2">
      <c r="AO12426" s="7"/>
    </row>
    <row r="12427" spans="41:41" ht="12.75" x14ac:dyDescent="0.2">
      <c r="AO12427" s="7"/>
    </row>
    <row r="12428" spans="41:41" ht="12.75" x14ac:dyDescent="0.2">
      <c r="AO12428" s="7"/>
    </row>
    <row r="12429" spans="41:41" ht="12.75" x14ac:dyDescent="0.2">
      <c r="AO12429" s="7"/>
    </row>
    <row r="12430" spans="41:41" ht="12.75" x14ac:dyDescent="0.2">
      <c r="AO12430" s="7"/>
    </row>
    <row r="12431" spans="41:41" ht="12.75" x14ac:dyDescent="0.2">
      <c r="AO12431" s="7"/>
    </row>
    <row r="12432" spans="41:41" ht="12.75" x14ac:dyDescent="0.2">
      <c r="AO12432" s="7"/>
    </row>
    <row r="12433" spans="41:41" ht="12.75" x14ac:dyDescent="0.2">
      <c r="AO12433" s="7"/>
    </row>
    <row r="12434" spans="41:41" ht="12.75" x14ac:dyDescent="0.2">
      <c r="AO12434" s="7"/>
    </row>
    <row r="12435" spans="41:41" ht="12.75" x14ac:dyDescent="0.2">
      <c r="AO12435" s="7"/>
    </row>
    <row r="12436" spans="41:41" ht="12.75" x14ac:dyDescent="0.2">
      <c r="AO12436" s="7"/>
    </row>
    <row r="12437" spans="41:41" ht="12.75" x14ac:dyDescent="0.2">
      <c r="AO12437" s="7"/>
    </row>
    <row r="12438" spans="41:41" ht="12.75" x14ac:dyDescent="0.2">
      <c r="AO12438" s="7"/>
    </row>
    <row r="12439" spans="41:41" ht="12.75" x14ac:dyDescent="0.2">
      <c r="AO12439" s="7"/>
    </row>
    <row r="12440" spans="41:41" ht="12.75" x14ac:dyDescent="0.2">
      <c r="AO12440" s="7"/>
    </row>
    <row r="12441" spans="41:41" ht="12.75" x14ac:dyDescent="0.2">
      <c r="AO12441" s="7"/>
    </row>
    <row r="12442" spans="41:41" ht="12.75" x14ac:dyDescent="0.2">
      <c r="AO12442" s="7"/>
    </row>
    <row r="12443" spans="41:41" ht="12.75" x14ac:dyDescent="0.2">
      <c r="AO12443" s="7"/>
    </row>
    <row r="12444" spans="41:41" ht="12.75" x14ac:dyDescent="0.2">
      <c r="AO12444" s="7"/>
    </row>
    <row r="12445" spans="41:41" ht="12.75" x14ac:dyDescent="0.2">
      <c r="AO12445" s="7"/>
    </row>
    <row r="12446" spans="41:41" ht="12.75" x14ac:dyDescent="0.2">
      <c r="AO12446" s="7"/>
    </row>
    <row r="12447" spans="41:41" ht="12.75" x14ac:dyDescent="0.2">
      <c r="AO12447" s="7"/>
    </row>
    <row r="12448" spans="41:41" ht="12.75" x14ac:dyDescent="0.2">
      <c r="AO12448" s="7"/>
    </row>
    <row r="12449" spans="41:41" ht="12.75" x14ac:dyDescent="0.2">
      <c r="AO12449" s="7"/>
    </row>
    <row r="12450" spans="41:41" ht="12.75" x14ac:dyDescent="0.2">
      <c r="AO12450" s="7"/>
    </row>
    <row r="12451" spans="41:41" ht="12.75" x14ac:dyDescent="0.2">
      <c r="AO12451" s="7"/>
    </row>
    <row r="12452" spans="41:41" ht="12.75" x14ac:dyDescent="0.2">
      <c r="AO12452" s="7"/>
    </row>
    <row r="12453" spans="41:41" ht="12.75" x14ac:dyDescent="0.2">
      <c r="AO12453" s="7"/>
    </row>
    <row r="12454" spans="41:41" ht="12.75" x14ac:dyDescent="0.2">
      <c r="AO12454" s="7"/>
    </row>
    <row r="12455" spans="41:41" ht="12.75" x14ac:dyDescent="0.2">
      <c r="AO12455" s="7"/>
    </row>
    <row r="12456" spans="41:41" ht="12.75" x14ac:dyDescent="0.2">
      <c r="AO12456" s="7"/>
    </row>
    <row r="12457" spans="41:41" ht="12.75" x14ac:dyDescent="0.2">
      <c r="AO12457" s="7"/>
    </row>
    <row r="12458" spans="41:41" ht="12.75" x14ac:dyDescent="0.2">
      <c r="AO12458" s="7"/>
    </row>
    <row r="12459" spans="41:41" ht="12.75" x14ac:dyDescent="0.2">
      <c r="AO12459" s="7"/>
    </row>
    <row r="12460" spans="41:41" ht="12.75" x14ac:dyDescent="0.2">
      <c r="AO12460" s="7"/>
    </row>
    <row r="12461" spans="41:41" ht="12.75" x14ac:dyDescent="0.2">
      <c r="AO12461" s="7"/>
    </row>
    <row r="12462" spans="41:41" ht="12.75" x14ac:dyDescent="0.2">
      <c r="AO12462" s="7"/>
    </row>
    <row r="12463" spans="41:41" ht="12.75" x14ac:dyDescent="0.2">
      <c r="AO12463" s="7"/>
    </row>
    <row r="12464" spans="41:41" ht="12.75" x14ac:dyDescent="0.2">
      <c r="AO12464" s="7"/>
    </row>
    <row r="12465" spans="41:41" ht="12.75" x14ac:dyDescent="0.2">
      <c r="AO12465" s="7"/>
    </row>
    <row r="12466" spans="41:41" ht="12.75" x14ac:dyDescent="0.2">
      <c r="AO12466" s="7"/>
    </row>
    <row r="12467" spans="41:41" ht="12.75" x14ac:dyDescent="0.2">
      <c r="AO12467" s="7"/>
    </row>
    <row r="12468" spans="41:41" ht="12.75" x14ac:dyDescent="0.2">
      <c r="AO12468" s="7"/>
    </row>
    <row r="12469" spans="41:41" ht="12.75" x14ac:dyDescent="0.2">
      <c r="AO12469" s="7"/>
    </row>
    <row r="12470" spans="41:41" ht="12.75" x14ac:dyDescent="0.2">
      <c r="AO12470" s="7"/>
    </row>
    <row r="12471" spans="41:41" ht="12.75" x14ac:dyDescent="0.2">
      <c r="AO12471" s="7"/>
    </row>
    <row r="12472" spans="41:41" ht="12.75" x14ac:dyDescent="0.2">
      <c r="AO12472" s="7"/>
    </row>
    <row r="12473" spans="41:41" ht="12.75" x14ac:dyDescent="0.2">
      <c r="AO12473" s="7"/>
    </row>
    <row r="12474" spans="41:41" ht="12.75" x14ac:dyDescent="0.2">
      <c r="AO12474" s="7"/>
    </row>
    <row r="12475" spans="41:41" ht="12.75" x14ac:dyDescent="0.2">
      <c r="AO12475" s="7"/>
    </row>
    <row r="12476" spans="41:41" ht="12.75" x14ac:dyDescent="0.2">
      <c r="AO12476" s="7"/>
    </row>
    <row r="12477" spans="41:41" ht="12.75" x14ac:dyDescent="0.2">
      <c r="AO12477" s="7"/>
    </row>
    <row r="12478" spans="41:41" ht="12.75" x14ac:dyDescent="0.2">
      <c r="AO12478" s="7"/>
    </row>
    <row r="12479" spans="41:41" ht="12.75" x14ac:dyDescent="0.2">
      <c r="AO12479" s="7"/>
    </row>
    <row r="12480" spans="41:41" ht="12.75" x14ac:dyDescent="0.2">
      <c r="AO12480" s="7"/>
    </row>
    <row r="12481" spans="41:41" ht="12.75" x14ac:dyDescent="0.2">
      <c r="AO12481" s="7"/>
    </row>
    <row r="12482" spans="41:41" ht="12.75" x14ac:dyDescent="0.2">
      <c r="AO12482" s="7"/>
    </row>
    <row r="12483" spans="41:41" ht="12.75" x14ac:dyDescent="0.2">
      <c r="AO12483" s="7"/>
    </row>
    <row r="12484" spans="41:41" ht="12.75" x14ac:dyDescent="0.2">
      <c r="AO12484" s="7"/>
    </row>
    <row r="12485" spans="41:41" ht="12.75" x14ac:dyDescent="0.2">
      <c r="AO12485" s="7"/>
    </row>
    <row r="12486" spans="41:41" ht="12.75" x14ac:dyDescent="0.2">
      <c r="AO12486" s="7"/>
    </row>
    <row r="12487" spans="41:41" ht="12.75" x14ac:dyDescent="0.2">
      <c r="AO12487" s="7"/>
    </row>
    <row r="12488" spans="41:41" ht="12.75" x14ac:dyDescent="0.2">
      <c r="AO12488" s="7"/>
    </row>
    <row r="12489" spans="41:41" ht="12.75" x14ac:dyDescent="0.2">
      <c r="AO12489" s="7"/>
    </row>
    <row r="12490" spans="41:41" ht="12.75" x14ac:dyDescent="0.2">
      <c r="AO12490" s="7"/>
    </row>
    <row r="12491" spans="41:41" ht="12.75" x14ac:dyDescent="0.2">
      <c r="AO12491" s="7"/>
    </row>
    <row r="12492" spans="41:41" ht="12.75" x14ac:dyDescent="0.2">
      <c r="AO12492" s="7"/>
    </row>
    <row r="12493" spans="41:41" ht="12.75" x14ac:dyDescent="0.2">
      <c r="AO12493" s="7"/>
    </row>
    <row r="12494" spans="41:41" ht="12.75" x14ac:dyDescent="0.2">
      <c r="AO12494" s="7"/>
    </row>
    <row r="12495" spans="41:41" ht="12.75" x14ac:dyDescent="0.2">
      <c r="AO12495" s="7"/>
    </row>
    <row r="12496" spans="41:41" ht="12.75" x14ac:dyDescent="0.2">
      <c r="AO12496" s="7"/>
    </row>
    <row r="12497" spans="41:41" ht="12.75" x14ac:dyDescent="0.2">
      <c r="AO12497" s="7"/>
    </row>
    <row r="12498" spans="41:41" ht="12.75" x14ac:dyDescent="0.2">
      <c r="AO12498" s="7"/>
    </row>
    <row r="12499" spans="41:41" ht="12.75" x14ac:dyDescent="0.2">
      <c r="AO12499" s="7"/>
    </row>
    <row r="12500" spans="41:41" ht="12.75" x14ac:dyDescent="0.2">
      <c r="AO12500" s="7"/>
    </row>
    <row r="12501" spans="41:41" ht="12.75" x14ac:dyDescent="0.2">
      <c r="AO12501" s="7"/>
    </row>
    <row r="12502" spans="41:41" ht="12.75" x14ac:dyDescent="0.2">
      <c r="AO12502" s="7"/>
    </row>
    <row r="12503" spans="41:41" ht="12.75" x14ac:dyDescent="0.2">
      <c r="AO12503" s="7"/>
    </row>
    <row r="12504" spans="41:41" ht="12.75" x14ac:dyDescent="0.2">
      <c r="AO12504" s="7"/>
    </row>
    <row r="12505" spans="41:41" ht="12.75" x14ac:dyDescent="0.2">
      <c r="AO12505" s="7"/>
    </row>
    <row r="12506" spans="41:41" ht="12.75" x14ac:dyDescent="0.2">
      <c r="AO12506" s="7"/>
    </row>
    <row r="12507" spans="41:41" ht="12.75" x14ac:dyDescent="0.2">
      <c r="AO12507" s="7"/>
    </row>
    <row r="12508" spans="41:41" ht="12.75" x14ac:dyDescent="0.2">
      <c r="AO12508" s="7"/>
    </row>
    <row r="12509" spans="41:41" ht="12.75" x14ac:dyDescent="0.2">
      <c r="AO12509" s="7"/>
    </row>
    <row r="12510" spans="41:41" ht="12.75" x14ac:dyDescent="0.2">
      <c r="AO12510" s="7"/>
    </row>
    <row r="12511" spans="41:41" ht="12.75" x14ac:dyDescent="0.2">
      <c r="AO12511" s="7"/>
    </row>
    <row r="12512" spans="41:41" ht="12.75" x14ac:dyDescent="0.2">
      <c r="AO12512" s="7"/>
    </row>
    <row r="12513" spans="41:41" ht="12.75" x14ac:dyDescent="0.2">
      <c r="AO12513" s="7"/>
    </row>
    <row r="12514" spans="41:41" ht="12.75" x14ac:dyDescent="0.2">
      <c r="AO12514" s="7"/>
    </row>
    <row r="12515" spans="41:41" ht="12.75" x14ac:dyDescent="0.2">
      <c r="AO12515" s="7"/>
    </row>
    <row r="12516" spans="41:41" ht="12.75" x14ac:dyDescent="0.2">
      <c r="AO12516" s="7"/>
    </row>
    <row r="12517" spans="41:41" ht="12.75" x14ac:dyDescent="0.2">
      <c r="AO12517" s="7"/>
    </row>
    <row r="12518" spans="41:41" ht="12.75" x14ac:dyDescent="0.2">
      <c r="AO12518" s="7"/>
    </row>
    <row r="12519" spans="41:41" ht="12.75" x14ac:dyDescent="0.2">
      <c r="AO12519" s="7"/>
    </row>
    <row r="12520" spans="41:41" ht="12.75" x14ac:dyDescent="0.2">
      <c r="AO12520" s="7"/>
    </row>
    <row r="12521" spans="41:41" ht="12.75" x14ac:dyDescent="0.2">
      <c r="AO12521" s="7"/>
    </row>
    <row r="12522" spans="41:41" ht="12.75" x14ac:dyDescent="0.2">
      <c r="AO12522" s="7"/>
    </row>
    <row r="12523" spans="41:41" ht="12.75" x14ac:dyDescent="0.2">
      <c r="AO12523" s="7"/>
    </row>
    <row r="12524" spans="41:41" ht="12.75" x14ac:dyDescent="0.2">
      <c r="AO12524" s="7"/>
    </row>
    <row r="12525" spans="41:41" ht="12.75" x14ac:dyDescent="0.2">
      <c r="AO12525" s="7"/>
    </row>
    <row r="12526" spans="41:41" ht="12.75" x14ac:dyDescent="0.2">
      <c r="AO12526" s="7"/>
    </row>
    <row r="12527" spans="41:41" ht="12.75" x14ac:dyDescent="0.2">
      <c r="AO12527" s="7"/>
    </row>
    <row r="12528" spans="41:41" ht="12.75" x14ac:dyDescent="0.2">
      <c r="AO12528" s="7"/>
    </row>
    <row r="12529" spans="41:41" ht="12.75" x14ac:dyDescent="0.2">
      <c r="AO12529" s="7"/>
    </row>
    <row r="12530" spans="41:41" ht="12.75" x14ac:dyDescent="0.2">
      <c r="AO12530" s="7"/>
    </row>
    <row r="12531" spans="41:41" ht="12.75" x14ac:dyDescent="0.2">
      <c r="AO12531" s="7"/>
    </row>
    <row r="12532" spans="41:41" ht="12.75" x14ac:dyDescent="0.2">
      <c r="AO12532" s="7"/>
    </row>
    <row r="12533" spans="41:41" ht="12.75" x14ac:dyDescent="0.2">
      <c r="AO12533" s="7"/>
    </row>
    <row r="12534" spans="41:41" ht="12.75" x14ac:dyDescent="0.2">
      <c r="AO12534" s="7"/>
    </row>
    <row r="12535" spans="41:41" ht="12.75" x14ac:dyDescent="0.2">
      <c r="AO12535" s="7"/>
    </row>
    <row r="12536" spans="41:41" ht="12.75" x14ac:dyDescent="0.2">
      <c r="AO12536" s="7"/>
    </row>
    <row r="12537" spans="41:41" ht="12.75" x14ac:dyDescent="0.2">
      <c r="AO12537" s="7"/>
    </row>
    <row r="12538" spans="41:41" ht="12.75" x14ac:dyDescent="0.2">
      <c r="AO12538" s="7"/>
    </row>
    <row r="12539" spans="41:41" ht="12.75" x14ac:dyDescent="0.2">
      <c r="AO12539" s="7"/>
    </row>
    <row r="12540" spans="41:41" ht="12.75" x14ac:dyDescent="0.2">
      <c r="AO12540" s="7"/>
    </row>
    <row r="12541" spans="41:41" ht="12.75" x14ac:dyDescent="0.2">
      <c r="AO12541" s="7"/>
    </row>
    <row r="12542" spans="41:41" ht="12.75" x14ac:dyDescent="0.2">
      <c r="AO12542" s="7"/>
    </row>
    <row r="12543" spans="41:41" ht="12.75" x14ac:dyDescent="0.2">
      <c r="AO12543" s="7"/>
    </row>
    <row r="12544" spans="41:41" ht="12.75" x14ac:dyDescent="0.2">
      <c r="AO12544" s="7"/>
    </row>
    <row r="12545" spans="41:41" ht="12.75" x14ac:dyDescent="0.2">
      <c r="AO12545" s="7"/>
    </row>
    <row r="12546" spans="41:41" ht="12.75" x14ac:dyDescent="0.2">
      <c r="AO12546" s="7"/>
    </row>
    <row r="12547" spans="41:41" ht="12.75" x14ac:dyDescent="0.2">
      <c r="AO12547" s="7"/>
    </row>
    <row r="12548" spans="41:41" ht="12.75" x14ac:dyDescent="0.2">
      <c r="AO12548" s="7"/>
    </row>
    <row r="12549" spans="41:41" ht="12.75" x14ac:dyDescent="0.2">
      <c r="AO12549" s="7"/>
    </row>
    <row r="12550" spans="41:41" ht="12.75" x14ac:dyDescent="0.2">
      <c r="AO12550" s="7"/>
    </row>
    <row r="12551" spans="41:41" ht="12.75" x14ac:dyDescent="0.2">
      <c r="AO12551" s="7"/>
    </row>
    <row r="12552" spans="41:41" ht="12.75" x14ac:dyDescent="0.2">
      <c r="AO12552" s="7"/>
    </row>
    <row r="12553" spans="41:41" ht="12.75" x14ac:dyDescent="0.2">
      <c r="AO12553" s="7"/>
    </row>
    <row r="12554" spans="41:41" ht="12.75" x14ac:dyDescent="0.2">
      <c r="AO12554" s="7"/>
    </row>
    <row r="12555" spans="41:41" ht="12.75" x14ac:dyDescent="0.2">
      <c r="AO12555" s="7"/>
    </row>
    <row r="12556" spans="41:41" ht="12.75" x14ac:dyDescent="0.2">
      <c r="AO12556" s="7"/>
    </row>
    <row r="12557" spans="41:41" ht="12.75" x14ac:dyDescent="0.2">
      <c r="AO12557" s="7"/>
    </row>
    <row r="12558" spans="41:41" ht="12.75" x14ac:dyDescent="0.2">
      <c r="AO12558" s="7"/>
    </row>
    <row r="12559" spans="41:41" ht="12.75" x14ac:dyDescent="0.2">
      <c r="AO12559" s="7"/>
    </row>
    <row r="12560" spans="41:41" ht="12.75" x14ac:dyDescent="0.2">
      <c r="AO12560" s="7"/>
    </row>
    <row r="12561" spans="41:41" ht="12.75" x14ac:dyDescent="0.2">
      <c r="AO12561" s="7"/>
    </row>
    <row r="12562" spans="41:41" ht="12.75" x14ac:dyDescent="0.2">
      <c r="AO12562" s="7"/>
    </row>
    <row r="12563" spans="41:41" ht="12.75" x14ac:dyDescent="0.2">
      <c r="AO12563" s="7"/>
    </row>
    <row r="12564" spans="41:41" ht="12.75" x14ac:dyDescent="0.2">
      <c r="AO12564" s="7"/>
    </row>
    <row r="12565" spans="41:41" ht="12.75" x14ac:dyDescent="0.2">
      <c r="AO12565" s="7"/>
    </row>
    <row r="12566" spans="41:41" ht="12.75" x14ac:dyDescent="0.2">
      <c r="AO12566" s="7"/>
    </row>
    <row r="12567" spans="41:41" ht="12.75" x14ac:dyDescent="0.2">
      <c r="AO12567" s="7"/>
    </row>
    <row r="12568" spans="41:41" ht="12.75" x14ac:dyDescent="0.2">
      <c r="AO12568" s="7"/>
    </row>
    <row r="12569" spans="41:41" ht="12.75" x14ac:dyDescent="0.2">
      <c r="AO12569" s="7"/>
    </row>
    <row r="12570" spans="41:41" ht="12.75" x14ac:dyDescent="0.2">
      <c r="AO12570" s="7"/>
    </row>
    <row r="12571" spans="41:41" ht="12.75" x14ac:dyDescent="0.2">
      <c r="AO12571" s="7"/>
    </row>
    <row r="12572" spans="41:41" ht="12.75" x14ac:dyDescent="0.2">
      <c r="AO12572" s="7"/>
    </row>
    <row r="12573" spans="41:41" ht="12.75" x14ac:dyDescent="0.2">
      <c r="AO12573" s="7"/>
    </row>
    <row r="12574" spans="41:41" ht="12.75" x14ac:dyDescent="0.2">
      <c r="AO12574" s="7"/>
    </row>
    <row r="12575" spans="41:41" ht="12.75" x14ac:dyDescent="0.2">
      <c r="AO12575" s="7"/>
    </row>
    <row r="12576" spans="41:41" ht="12.75" x14ac:dyDescent="0.2">
      <c r="AO12576" s="7"/>
    </row>
    <row r="12577" spans="41:41" ht="12.75" x14ac:dyDescent="0.2">
      <c r="AO12577" s="7"/>
    </row>
    <row r="12578" spans="41:41" ht="12.75" x14ac:dyDescent="0.2">
      <c r="AO12578" s="7"/>
    </row>
    <row r="12579" spans="41:41" ht="12.75" x14ac:dyDescent="0.2">
      <c r="AO12579" s="7"/>
    </row>
    <row r="12580" spans="41:41" ht="12.75" x14ac:dyDescent="0.2">
      <c r="AO12580" s="7"/>
    </row>
    <row r="12581" spans="41:41" ht="12.75" x14ac:dyDescent="0.2">
      <c r="AO12581" s="7"/>
    </row>
    <row r="12582" spans="41:41" ht="12.75" x14ac:dyDescent="0.2">
      <c r="AO12582" s="7"/>
    </row>
    <row r="12583" spans="41:41" ht="12.75" x14ac:dyDescent="0.2">
      <c r="AO12583" s="7"/>
    </row>
    <row r="12584" spans="41:41" ht="12.75" x14ac:dyDescent="0.2">
      <c r="AO12584" s="7"/>
    </row>
    <row r="12585" spans="41:41" ht="12.75" x14ac:dyDescent="0.2">
      <c r="AO12585" s="7"/>
    </row>
    <row r="12586" spans="41:41" ht="12.75" x14ac:dyDescent="0.2">
      <c r="AO12586" s="7"/>
    </row>
    <row r="12587" spans="41:41" ht="12.75" x14ac:dyDescent="0.2">
      <c r="AO12587" s="7"/>
    </row>
    <row r="12588" spans="41:41" ht="12.75" x14ac:dyDescent="0.2">
      <c r="AO12588" s="7"/>
    </row>
    <row r="12589" spans="41:41" ht="12.75" x14ac:dyDescent="0.2">
      <c r="AO12589" s="7"/>
    </row>
    <row r="12590" spans="41:41" ht="12.75" x14ac:dyDescent="0.2">
      <c r="AO12590" s="7"/>
    </row>
    <row r="12591" spans="41:41" ht="12.75" x14ac:dyDescent="0.2">
      <c r="AO12591" s="7"/>
    </row>
    <row r="12592" spans="41:41" ht="12.75" x14ac:dyDescent="0.2">
      <c r="AO12592" s="7"/>
    </row>
    <row r="12593" spans="41:41" ht="12.75" x14ac:dyDescent="0.2">
      <c r="AO12593" s="7"/>
    </row>
    <row r="12594" spans="41:41" ht="12.75" x14ac:dyDescent="0.2">
      <c r="AO12594" s="7"/>
    </row>
    <row r="12595" spans="41:41" ht="12.75" x14ac:dyDescent="0.2">
      <c r="AO12595" s="7"/>
    </row>
    <row r="12596" spans="41:41" ht="12.75" x14ac:dyDescent="0.2">
      <c r="AO12596" s="7"/>
    </row>
    <row r="12597" spans="41:41" ht="12.75" x14ac:dyDescent="0.2">
      <c r="AO12597" s="7"/>
    </row>
    <row r="12598" spans="41:41" ht="12.75" x14ac:dyDescent="0.2">
      <c r="AO12598" s="7"/>
    </row>
    <row r="12599" spans="41:41" ht="12.75" x14ac:dyDescent="0.2">
      <c r="AO12599" s="7"/>
    </row>
    <row r="12600" spans="41:41" ht="12.75" x14ac:dyDescent="0.2">
      <c r="AO12600" s="7"/>
    </row>
    <row r="12601" spans="41:41" ht="12.75" x14ac:dyDescent="0.2">
      <c r="AO12601" s="7"/>
    </row>
    <row r="12602" spans="41:41" ht="12.75" x14ac:dyDescent="0.2">
      <c r="AO12602" s="7"/>
    </row>
    <row r="12603" spans="41:41" ht="12.75" x14ac:dyDescent="0.2">
      <c r="AO12603" s="7"/>
    </row>
    <row r="12604" spans="41:41" ht="12.75" x14ac:dyDescent="0.2">
      <c r="AO12604" s="7"/>
    </row>
    <row r="12605" spans="41:41" ht="12.75" x14ac:dyDescent="0.2">
      <c r="AO12605" s="7"/>
    </row>
    <row r="12606" spans="41:41" ht="12.75" x14ac:dyDescent="0.2">
      <c r="AO12606" s="7"/>
    </row>
    <row r="12607" spans="41:41" ht="12.75" x14ac:dyDescent="0.2">
      <c r="AO12607" s="7"/>
    </row>
    <row r="12608" spans="41:41" ht="12.75" x14ac:dyDescent="0.2">
      <c r="AO12608" s="7"/>
    </row>
    <row r="12609" spans="41:41" ht="12.75" x14ac:dyDescent="0.2">
      <c r="AO12609" s="7"/>
    </row>
    <row r="12610" spans="41:41" ht="12.75" x14ac:dyDescent="0.2">
      <c r="AO12610" s="7"/>
    </row>
    <row r="12611" spans="41:41" ht="12.75" x14ac:dyDescent="0.2">
      <c r="AO12611" s="7"/>
    </row>
    <row r="12612" spans="41:41" ht="12.75" x14ac:dyDescent="0.2">
      <c r="AO12612" s="7"/>
    </row>
    <row r="12613" spans="41:41" ht="12.75" x14ac:dyDescent="0.2">
      <c r="AO12613" s="7"/>
    </row>
    <row r="12614" spans="41:41" ht="12.75" x14ac:dyDescent="0.2">
      <c r="AO12614" s="7"/>
    </row>
    <row r="12615" spans="41:41" ht="12.75" x14ac:dyDescent="0.2">
      <c r="AO12615" s="7"/>
    </row>
    <row r="12616" spans="41:41" ht="12.75" x14ac:dyDescent="0.2">
      <c r="AO12616" s="7"/>
    </row>
    <row r="12617" spans="41:41" ht="12.75" x14ac:dyDescent="0.2">
      <c r="AO12617" s="7"/>
    </row>
    <row r="12618" spans="41:41" ht="12.75" x14ac:dyDescent="0.2">
      <c r="AO12618" s="7"/>
    </row>
    <row r="12619" spans="41:41" ht="12.75" x14ac:dyDescent="0.2">
      <c r="AO12619" s="7"/>
    </row>
    <row r="12620" spans="41:41" ht="12.75" x14ac:dyDescent="0.2">
      <c r="AO12620" s="7"/>
    </row>
    <row r="12621" spans="41:41" ht="12.75" x14ac:dyDescent="0.2">
      <c r="AO12621" s="7"/>
    </row>
    <row r="12622" spans="41:41" ht="12.75" x14ac:dyDescent="0.2">
      <c r="AO12622" s="7"/>
    </row>
    <row r="12623" spans="41:41" ht="12.75" x14ac:dyDescent="0.2">
      <c r="AO12623" s="7"/>
    </row>
    <row r="12624" spans="41:41" ht="12.75" x14ac:dyDescent="0.2">
      <c r="AO12624" s="7"/>
    </row>
    <row r="12625" spans="41:41" ht="12.75" x14ac:dyDescent="0.2">
      <c r="AO12625" s="7"/>
    </row>
    <row r="12626" spans="41:41" ht="12.75" x14ac:dyDescent="0.2">
      <c r="AO12626" s="7"/>
    </row>
    <row r="12627" spans="41:41" ht="12.75" x14ac:dyDescent="0.2">
      <c r="AO12627" s="7"/>
    </row>
    <row r="12628" spans="41:41" ht="12.75" x14ac:dyDescent="0.2">
      <c r="AO12628" s="7"/>
    </row>
    <row r="12629" spans="41:41" ht="12.75" x14ac:dyDescent="0.2">
      <c r="AO12629" s="7"/>
    </row>
    <row r="12630" spans="41:41" ht="12.75" x14ac:dyDescent="0.2">
      <c r="AO12630" s="7"/>
    </row>
    <row r="12631" spans="41:41" ht="12.75" x14ac:dyDescent="0.2">
      <c r="AO12631" s="7"/>
    </row>
    <row r="12632" spans="41:41" ht="12.75" x14ac:dyDescent="0.2">
      <c r="AO12632" s="7"/>
    </row>
    <row r="12633" spans="41:41" ht="12.75" x14ac:dyDescent="0.2">
      <c r="AO12633" s="7"/>
    </row>
    <row r="12634" spans="41:41" ht="12.75" x14ac:dyDescent="0.2">
      <c r="AO12634" s="7"/>
    </row>
    <row r="12635" spans="41:41" ht="12.75" x14ac:dyDescent="0.2">
      <c r="AO12635" s="7"/>
    </row>
    <row r="12636" spans="41:41" ht="12.75" x14ac:dyDescent="0.2">
      <c r="AO12636" s="7"/>
    </row>
    <row r="12637" spans="41:41" ht="12.75" x14ac:dyDescent="0.2">
      <c r="AO12637" s="7"/>
    </row>
    <row r="12638" spans="41:41" ht="12.75" x14ac:dyDescent="0.2">
      <c r="AO12638" s="7"/>
    </row>
    <row r="12639" spans="41:41" ht="12.75" x14ac:dyDescent="0.2">
      <c r="AO12639" s="7"/>
    </row>
    <row r="12640" spans="41:41" ht="12.75" x14ac:dyDescent="0.2">
      <c r="AO12640" s="7"/>
    </row>
    <row r="12641" spans="41:41" ht="12.75" x14ac:dyDescent="0.2">
      <c r="AO12641" s="7"/>
    </row>
    <row r="12642" spans="41:41" ht="12.75" x14ac:dyDescent="0.2">
      <c r="AO12642" s="7"/>
    </row>
    <row r="12643" spans="41:41" ht="12.75" x14ac:dyDescent="0.2">
      <c r="AO12643" s="7"/>
    </row>
    <row r="12644" spans="41:41" ht="12.75" x14ac:dyDescent="0.2">
      <c r="AO12644" s="7"/>
    </row>
    <row r="12645" spans="41:41" ht="12.75" x14ac:dyDescent="0.2">
      <c r="AO12645" s="7"/>
    </row>
    <row r="12646" spans="41:41" ht="12.75" x14ac:dyDescent="0.2">
      <c r="AO12646" s="7"/>
    </row>
    <row r="12647" spans="41:41" ht="12.75" x14ac:dyDescent="0.2">
      <c r="AO12647" s="7"/>
    </row>
    <row r="12648" spans="41:41" ht="12.75" x14ac:dyDescent="0.2">
      <c r="AO12648" s="7"/>
    </row>
    <row r="12649" spans="41:41" ht="12.75" x14ac:dyDescent="0.2">
      <c r="AO12649" s="7"/>
    </row>
    <row r="12650" spans="41:41" ht="12.75" x14ac:dyDescent="0.2">
      <c r="AO12650" s="7"/>
    </row>
    <row r="12651" spans="41:41" ht="12.75" x14ac:dyDescent="0.2">
      <c r="AO12651" s="7"/>
    </row>
    <row r="12652" spans="41:41" ht="12.75" x14ac:dyDescent="0.2">
      <c r="AO12652" s="7"/>
    </row>
    <row r="12653" spans="41:41" ht="12.75" x14ac:dyDescent="0.2">
      <c r="AO12653" s="7"/>
    </row>
    <row r="12654" spans="41:41" ht="12.75" x14ac:dyDescent="0.2">
      <c r="AO12654" s="7"/>
    </row>
    <row r="12655" spans="41:41" ht="12.75" x14ac:dyDescent="0.2">
      <c r="AO12655" s="7"/>
    </row>
    <row r="12656" spans="41:41" ht="12.75" x14ac:dyDescent="0.2">
      <c r="AO12656" s="7"/>
    </row>
    <row r="12657" spans="41:41" ht="12.75" x14ac:dyDescent="0.2">
      <c r="AO12657" s="7"/>
    </row>
    <row r="12658" spans="41:41" ht="12.75" x14ac:dyDescent="0.2">
      <c r="AO12658" s="7"/>
    </row>
    <row r="12659" spans="41:41" ht="12.75" x14ac:dyDescent="0.2">
      <c r="AO12659" s="7"/>
    </row>
    <row r="12660" spans="41:41" ht="12.75" x14ac:dyDescent="0.2">
      <c r="AO12660" s="7"/>
    </row>
    <row r="12661" spans="41:41" ht="12.75" x14ac:dyDescent="0.2">
      <c r="AO12661" s="7"/>
    </row>
    <row r="12662" spans="41:41" ht="12.75" x14ac:dyDescent="0.2">
      <c r="AO12662" s="7"/>
    </row>
    <row r="12663" spans="41:41" ht="12.75" x14ac:dyDescent="0.2">
      <c r="AO12663" s="7"/>
    </row>
    <row r="12664" spans="41:41" ht="12.75" x14ac:dyDescent="0.2">
      <c r="AO12664" s="7"/>
    </row>
    <row r="12665" spans="41:41" ht="12.75" x14ac:dyDescent="0.2">
      <c r="AO12665" s="7"/>
    </row>
    <row r="12666" spans="41:41" ht="12.75" x14ac:dyDescent="0.2">
      <c r="AO12666" s="7"/>
    </row>
    <row r="12667" spans="41:41" ht="12.75" x14ac:dyDescent="0.2">
      <c r="AO12667" s="7"/>
    </row>
    <row r="12668" spans="41:41" ht="12.75" x14ac:dyDescent="0.2">
      <c r="AO12668" s="7"/>
    </row>
    <row r="12669" spans="41:41" ht="12.75" x14ac:dyDescent="0.2">
      <c r="AO12669" s="7"/>
    </row>
    <row r="12670" spans="41:41" ht="12.75" x14ac:dyDescent="0.2">
      <c r="AO12670" s="7"/>
    </row>
    <row r="12671" spans="41:41" ht="12.75" x14ac:dyDescent="0.2">
      <c r="AO12671" s="7"/>
    </row>
    <row r="12672" spans="41:41" ht="12.75" x14ac:dyDescent="0.2">
      <c r="AO12672" s="7"/>
    </row>
    <row r="12673" spans="41:41" ht="12.75" x14ac:dyDescent="0.2">
      <c r="AO12673" s="7"/>
    </row>
    <row r="12674" spans="41:41" ht="12.75" x14ac:dyDescent="0.2">
      <c r="AO12674" s="7"/>
    </row>
    <row r="12675" spans="41:41" ht="12.75" x14ac:dyDescent="0.2">
      <c r="AO12675" s="7"/>
    </row>
    <row r="12676" spans="41:41" ht="12.75" x14ac:dyDescent="0.2">
      <c r="AO12676" s="7"/>
    </row>
    <row r="12677" spans="41:41" ht="12.75" x14ac:dyDescent="0.2">
      <c r="AO12677" s="7"/>
    </row>
    <row r="12678" spans="41:41" ht="12.75" x14ac:dyDescent="0.2">
      <c r="AO12678" s="7"/>
    </row>
    <row r="12679" spans="41:41" ht="12.75" x14ac:dyDescent="0.2">
      <c r="AO12679" s="7"/>
    </row>
    <row r="12680" spans="41:41" ht="12.75" x14ac:dyDescent="0.2">
      <c r="AO12680" s="7"/>
    </row>
    <row r="12681" spans="41:41" ht="12.75" x14ac:dyDescent="0.2">
      <c r="AO12681" s="7"/>
    </row>
    <row r="12682" spans="41:41" ht="12.75" x14ac:dyDescent="0.2">
      <c r="AO12682" s="7"/>
    </row>
    <row r="12683" spans="41:41" ht="12.75" x14ac:dyDescent="0.2">
      <c r="AO12683" s="7"/>
    </row>
    <row r="12684" spans="41:41" ht="12.75" x14ac:dyDescent="0.2">
      <c r="AO12684" s="7"/>
    </row>
    <row r="12685" spans="41:41" ht="12.75" x14ac:dyDescent="0.2">
      <c r="AO12685" s="7"/>
    </row>
    <row r="12686" spans="41:41" ht="12.75" x14ac:dyDescent="0.2">
      <c r="AO12686" s="7"/>
    </row>
    <row r="12687" spans="41:41" ht="12.75" x14ac:dyDescent="0.2">
      <c r="AO12687" s="7"/>
    </row>
    <row r="12688" spans="41:41" ht="12.75" x14ac:dyDescent="0.2">
      <c r="AO12688" s="7"/>
    </row>
    <row r="12689" spans="41:41" ht="12.75" x14ac:dyDescent="0.2">
      <c r="AO12689" s="7"/>
    </row>
    <row r="12690" spans="41:41" ht="12.75" x14ac:dyDescent="0.2">
      <c r="AO12690" s="7"/>
    </row>
    <row r="12691" spans="41:41" ht="12.75" x14ac:dyDescent="0.2">
      <c r="AO12691" s="7"/>
    </row>
    <row r="12692" spans="41:41" ht="12.75" x14ac:dyDescent="0.2">
      <c r="AO12692" s="7"/>
    </row>
    <row r="12693" spans="41:41" ht="12.75" x14ac:dyDescent="0.2">
      <c r="AO12693" s="7"/>
    </row>
    <row r="12694" spans="41:41" ht="12.75" x14ac:dyDescent="0.2">
      <c r="AO12694" s="7"/>
    </row>
    <row r="12695" spans="41:41" ht="12.75" x14ac:dyDescent="0.2">
      <c r="AO12695" s="7"/>
    </row>
    <row r="12696" spans="41:41" ht="12.75" x14ac:dyDescent="0.2">
      <c r="AO12696" s="7"/>
    </row>
    <row r="12697" spans="41:41" ht="12.75" x14ac:dyDescent="0.2">
      <c r="AO12697" s="7"/>
    </row>
    <row r="12698" spans="41:41" ht="12.75" x14ac:dyDescent="0.2">
      <c r="AO12698" s="7"/>
    </row>
    <row r="12699" spans="41:41" ht="12.75" x14ac:dyDescent="0.2">
      <c r="AO12699" s="7"/>
    </row>
    <row r="12700" spans="41:41" ht="12.75" x14ac:dyDescent="0.2">
      <c r="AO12700" s="7"/>
    </row>
    <row r="12701" spans="41:41" ht="12.75" x14ac:dyDescent="0.2">
      <c r="AO12701" s="7"/>
    </row>
    <row r="12702" spans="41:41" ht="12.75" x14ac:dyDescent="0.2">
      <c r="AO12702" s="7"/>
    </row>
    <row r="12703" spans="41:41" ht="12.75" x14ac:dyDescent="0.2">
      <c r="AO12703" s="7"/>
    </row>
    <row r="12704" spans="41:41" ht="12.75" x14ac:dyDescent="0.2">
      <c r="AO12704" s="7"/>
    </row>
    <row r="12705" spans="41:41" ht="12.75" x14ac:dyDescent="0.2">
      <c r="AO12705" s="7"/>
    </row>
    <row r="12706" spans="41:41" ht="12.75" x14ac:dyDescent="0.2">
      <c r="AO12706" s="7"/>
    </row>
    <row r="12707" spans="41:41" ht="12.75" x14ac:dyDescent="0.2">
      <c r="AO12707" s="7"/>
    </row>
    <row r="12708" spans="41:41" ht="12.75" x14ac:dyDescent="0.2">
      <c r="AO12708" s="7"/>
    </row>
    <row r="12709" spans="41:41" ht="12.75" x14ac:dyDescent="0.2">
      <c r="AO12709" s="7"/>
    </row>
    <row r="12710" spans="41:41" ht="12.75" x14ac:dyDescent="0.2">
      <c r="AO12710" s="7"/>
    </row>
    <row r="12711" spans="41:41" ht="12.75" x14ac:dyDescent="0.2">
      <c r="AO12711" s="7"/>
    </row>
    <row r="12712" spans="41:41" ht="12.75" x14ac:dyDescent="0.2">
      <c r="AO12712" s="7"/>
    </row>
    <row r="12713" spans="41:41" ht="12.75" x14ac:dyDescent="0.2">
      <c r="AO12713" s="7"/>
    </row>
    <row r="12714" spans="41:41" ht="12.75" x14ac:dyDescent="0.2">
      <c r="AO12714" s="7"/>
    </row>
    <row r="12715" spans="41:41" ht="12.75" x14ac:dyDescent="0.2">
      <c r="AO12715" s="7"/>
    </row>
    <row r="12716" spans="41:41" ht="12.75" x14ac:dyDescent="0.2">
      <c r="AO12716" s="7"/>
    </row>
    <row r="12717" spans="41:41" ht="12.75" x14ac:dyDescent="0.2">
      <c r="AO12717" s="7"/>
    </row>
    <row r="12718" spans="41:41" ht="12.75" x14ac:dyDescent="0.2">
      <c r="AO12718" s="7"/>
    </row>
    <row r="12719" spans="41:41" ht="12.75" x14ac:dyDescent="0.2">
      <c r="AO12719" s="7"/>
    </row>
    <row r="12720" spans="41:41" ht="12.75" x14ac:dyDescent="0.2">
      <c r="AO12720" s="7"/>
    </row>
    <row r="12721" spans="41:41" ht="12.75" x14ac:dyDescent="0.2">
      <c r="AO12721" s="7"/>
    </row>
    <row r="12722" spans="41:41" ht="12.75" x14ac:dyDescent="0.2">
      <c r="AO12722" s="7"/>
    </row>
    <row r="12723" spans="41:41" ht="12.75" x14ac:dyDescent="0.2">
      <c r="AO12723" s="7"/>
    </row>
    <row r="12724" spans="41:41" ht="12.75" x14ac:dyDescent="0.2">
      <c r="AO12724" s="7"/>
    </row>
    <row r="12725" spans="41:41" ht="12.75" x14ac:dyDescent="0.2">
      <c r="AO12725" s="7"/>
    </row>
    <row r="12726" spans="41:41" ht="12.75" x14ac:dyDescent="0.2">
      <c r="AO12726" s="7"/>
    </row>
    <row r="12727" spans="41:41" ht="12.75" x14ac:dyDescent="0.2">
      <c r="AO12727" s="7"/>
    </row>
    <row r="12728" spans="41:41" ht="12.75" x14ac:dyDescent="0.2">
      <c r="AO12728" s="7"/>
    </row>
    <row r="12729" spans="41:41" ht="12.75" x14ac:dyDescent="0.2">
      <c r="AO12729" s="7"/>
    </row>
    <row r="12730" spans="41:41" ht="12.75" x14ac:dyDescent="0.2">
      <c r="AO12730" s="7"/>
    </row>
    <row r="12731" spans="41:41" ht="12.75" x14ac:dyDescent="0.2">
      <c r="AO12731" s="7"/>
    </row>
    <row r="12732" spans="41:41" ht="12.75" x14ac:dyDescent="0.2">
      <c r="AO12732" s="7"/>
    </row>
    <row r="12733" spans="41:41" ht="12.75" x14ac:dyDescent="0.2">
      <c r="AO12733" s="7"/>
    </row>
    <row r="12734" spans="41:41" ht="12.75" x14ac:dyDescent="0.2">
      <c r="AO12734" s="7"/>
    </row>
    <row r="12735" spans="41:41" ht="12.75" x14ac:dyDescent="0.2">
      <c r="AO12735" s="7"/>
    </row>
    <row r="12736" spans="41:41" ht="12.75" x14ac:dyDescent="0.2">
      <c r="AO12736" s="7"/>
    </row>
    <row r="12737" spans="41:41" ht="12.75" x14ac:dyDescent="0.2">
      <c r="AO12737" s="7"/>
    </row>
    <row r="12738" spans="41:41" ht="12.75" x14ac:dyDescent="0.2">
      <c r="AO12738" s="7"/>
    </row>
    <row r="12739" spans="41:41" ht="12.75" x14ac:dyDescent="0.2">
      <c r="AO12739" s="7"/>
    </row>
    <row r="12740" spans="41:41" ht="12.75" x14ac:dyDescent="0.2">
      <c r="AO12740" s="7"/>
    </row>
    <row r="12741" spans="41:41" ht="12.75" x14ac:dyDescent="0.2">
      <c r="AO12741" s="7"/>
    </row>
    <row r="12742" spans="41:41" ht="12.75" x14ac:dyDescent="0.2">
      <c r="AO12742" s="7"/>
    </row>
    <row r="12743" spans="41:41" ht="12.75" x14ac:dyDescent="0.2">
      <c r="AO12743" s="7"/>
    </row>
    <row r="12744" spans="41:41" ht="12.75" x14ac:dyDescent="0.2">
      <c r="AO12744" s="7"/>
    </row>
    <row r="12745" spans="41:41" ht="12.75" x14ac:dyDescent="0.2">
      <c r="AO12745" s="7"/>
    </row>
    <row r="12746" spans="41:41" ht="12.75" x14ac:dyDescent="0.2">
      <c r="AO12746" s="7"/>
    </row>
    <row r="12747" spans="41:41" ht="12.75" x14ac:dyDescent="0.2">
      <c r="AO12747" s="7"/>
    </row>
    <row r="12748" spans="41:41" ht="12.75" x14ac:dyDescent="0.2">
      <c r="AO12748" s="7"/>
    </row>
    <row r="12749" spans="41:41" ht="12.75" x14ac:dyDescent="0.2">
      <c r="AO12749" s="7"/>
    </row>
    <row r="12750" spans="41:41" ht="12.75" x14ac:dyDescent="0.2">
      <c r="AO12750" s="7"/>
    </row>
    <row r="12751" spans="41:41" ht="12.75" x14ac:dyDescent="0.2">
      <c r="AO12751" s="7"/>
    </row>
    <row r="12752" spans="41:41" ht="12.75" x14ac:dyDescent="0.2">
      <c r="AO12752" s="7"/>
    </row>
    <row r="12753" spans="41:41" ht="12.75" x14ac:dyDescent="0.2">
      <c r="AO12753" s="7"/>
    </row>
    <row r="12754" spans="41:41" ht="12.75" x14ac:dyDescent="0.2">
      <c r="AO12754" s="7"/>
    </row>
    <row r="12755" spans="41:41" ht="12.75" x14ac:dyDescent="0.2">
      <c r="AO12755" s="7"/>
    </row>
    <row r="12756" spans="41:41" ht="12.75" x14ac:dyDescent="0.2">
      <c r="AO12756" s="7"/>
    </row>
    <row r="12757" spans="41:41" ht="12.75" x14ac:dyDescent="0.2">
      <c r="AO12757" s="7"/>
    </row>
    <row r="12758" spans="41:41" ht="12.75" x14ac:dyDescent="0.2">
      <c r="AO12758" s="7"/>
    </row>
    <row r="12759" spans="41:41" ht="12.75" x14ac:dyDescent="0.2">
      <c r="AO12759" s="7"/>
    </row>
    <row r="12760" spans="41:41" ht="12.75" x14ac:dyDescent="0.2">
      <c r="AO12760" s="7"/>
    </row>
    <row r="12761" spans="41:41" ht="12.75" x14ac:dyDescent="0.2">
      <c r="AO12761" s="7"/>
    </row>
    <row r="12762" spans="41:41" ht="12.75" x14ac:dyDescent="0.2">
      <c r="AO12762" s="7"/>
    </row>
    <row r="12763" spans="41:41" ht="12.75" x14ac:dyDescent="0.2">
      <c r="AO12763" s="7"/>
    </row>
    <row r="12764" spans="41:41" ht="12.75" x14ac:dyDescent="0.2">
      <c r="AO12764" s="7"/>
    </row>
    <row r="12765" spans="41:41" ht="12.75" x14ac:dyDescent="0.2">
      <c r="AO12765" s="7"/>
    </row>
    <row r="12766" spans="41:41" ht="12.75" x14ac:dyDescent="0.2">
      <c r="AO12766" s="7"/>
    </row>
    <row r="12767" spans="41:41" ht="12.75" x14ac:dyDescent="0.2">
      <c r="AO12767" s="7"/>
    </row>
    <row r="12768" spans="41:41" ht="12.75" x14ac:dyDescent="0.2">
      <c r="AO12768" s="7"/>
    </row>
    <row r="12769" spans="41:41" ht="12.75" x14ac:dyDescent="0.2">
      <c r="AO12769" s="7"/>
    </row>
    <row r="12770" spans="41:41" ht="12.75" x14ac:dyDescent="0.2">
      <c r="AO12770" s="7"/>
    </row>
    <row r="12771" spans="41:41" ht="12.75" x14ac:dyDescent="0.2">
      <c r="AO12771" s="7"/>
    </row>
    <row r="12772" spans="41:41" ht="12.75" x14ac:dyDescent="0.2">
      <c r="AO12772" s="7"/>
    </row>
    <row r="12773" spans="41:41" ht="12.75" x14ac:dyDescent="0.2">
      <c r="AO12773" s="7"/>
    </row>
    <row r="12774" spans="41:41" ht="12.75" x14ac:dyDescent="0.2">
      <c r="AO12774" s="7"/>
    </row>
    <row r="12775" spans="41:41" ht="12.75" x14ac:dyDescent="0.2">
      <c r="AO12775" s="7"/>
    </row>
    <row r="12776" spans="41:41" ht="12.75" x14ac:dyDescent="0.2">
      <c r="AO12776" s="7"/>
    </row>
    <row r="12777" spans="41:41" ht="12.75" x14ac:dyDescent="0.2">
      <c r="AO12777" s="7"/>
    </row>
    <row r="12778" spans="41:41" ht="12.75" x14ac:dyDescent="0.2">
      <c r="AO12778" s="7"/>
    </row>
    <row r="12779" spans="41:41" ht="12.75" x14ac:dyDescent="0.2">
      <c r="AO12779" s="7"/>
    </row>
    <row r="12780" spans="41:41" ht="12.75" x14ac:dyDescent="0.2">
      <c r="AO12780" s="7"/>
    </row>
    <row r="12781" spans="41:41" ht="12.75" x14ac:dyDescent="0.2">
      <c r="AO12781" s="7"/>
    </row>
    <row r="12782" spans="41:41" ht="12.75" x14ac:dyDescent="0.2">
      <c r="AO12782" s="7"/>
    </row>
    <row r="12783" spans="41:41" ht="12.75" x14ac:dyDescent="0.2">
      <c r="AO12783" s="7"/>
    </row>
    <row r="12784" spans="41:41" ht="12.75" x14ac:dyDescent="0.2">
      <c r="AO12784" s="7"/>
    </row>
    <row r="12785" spans="41:41" ht="12.75" x14ac:dyDescent="0.2">
      <c r="AO12785" s="7"/>
    </row>
    <row r="12786" spans="41:41" ht="12.75" x14ac:dyDescent="0.2">
      <c r="AO12786" s="7"/>
    </row>
    <row r="12787" spans="41:41" ht="12.75" x14ac:dyDescent="0.2">
      <c r="AO12787" s="7"/>
    </row>
    <row r="12788" spans="41:41" ht="12.75" x14ac:dyDescent="0.2">
      <c r="AO12788" s="7"/>
    </row>
    <row r="12789" spans="41:41" ht="12.75" x14ac:dyDescent="0.2">
      <c r="AO12789" s="7"/>
    </row>
    <row r="12790" spans="41:41" ht="12.75" x14ac:dyDescent="0.2">
      <c r="AO12790" s="7"/>
    </row>
    <row r="12791" spans="41:41" ht="12.75" x14ac:dyDescent="0.2">
      <c r="AO12791" s="7"/>
    </row>
    <row r="12792" spans="41:41" ht="12.75" x14ac:dyDescent="0.2">
      <c r="AO12792" s="7"/>
    </row>
    <row r="12793" spans="41:41" ht="12.75" x14ac:dyDescent="0.2">
      <c r="AO12793" s="7"/>
    </row>
    <row r="12794" spans="41:41" ht="12.75" x14ac:dyDescent="0.2">
      <c r="AO12794" s="7"/>
    </row>
    <row r="12795" spans="41:41" ht="12.75" x14ac:dyDescent="0.2">
      <c r="AO12795" s="7"/>
    </row>
    <row r="12796" spans="41:41" ht="12.75" x14ac:dyDescent="0.2">
      <c r="AO12796" s="7"/>
    </row>
    <row r="12797" spans="41:41" ht="12.75" x14ac:dyDescent="0.2">
      <c r="AO12797" s="7"/>
    </row>
    <row r="12798" spans="41:41" ht="12.75" x14ac:dyDescent="0.2">
      <c r="AO12798" s="7"/>
    </row>
    <row r="12799" spans="41:41" ht="12.75" x14ac:dyDescent="0.2">
      <c r="AO12799" s="7"/>
    </row>
    <row r="12800" spans="41:41" ht="12.75" x14ac:dyDescent="0.2">
      <c r="AO12800" s="7"/>
    </row>
    <row r="12801" spans="41:41" ht="12.75" x14ac:dyDescent="0.2">
      <c r="AO12801" s="7"/>
    </row>
    <row r="12802" spans="41:41" ht="12.75" x14ac:dyDescent="0.2">
      <c r="AO12802" s="7"/>
    </row>
    <row r="12803" spans="41:41" ht="12.75" x14ac:dyDescent="0.2">
      <c r="AO12803" s="7"/>
    </row>
    <row r="12804" spans="41:41" ht="12.75" x14ac:dyDescent="0.2">
      <c r="AO12804" s="7"/>
    </row>
    <row r="12805" spans="41:41" ht="12.75" x14ac:dyDescent="0.2">
      <c r="AO12805" s="7"/>
    </row>
    <row r="12806" spans="41:41" ht="12.75" x14ac:dyDescent="0.2">
      <c r="AO12806" s="7"/>
    </row>
    <row r="12807" spans="41:41" ht="12.75" x14ac:dyDescent="0.2">
      <c r="AO12807" s="7"/>
    </row>
    <row r="12808" spans="41:41" ht="12.75" x14ac:dyDescent="0.2">
      <c r="AO12808" s="7"/>
    </row>
    <row r="12809" spans="41:41" ht="12.75" x14ac:dyDescent="0.2">
      <c r="AO12809" s="7"/>
    </row>
    <row r="12810" spans="41:41" ht="12.75" x14ac:dyDescent="0.2">
      <c r="AO12810" s="7"/>
    </row>
    <row r="12811" spans="41:41" ht="12.75" x14ac:dyDescent="0.2">
      <c r="AO12811" s="7"/>
    </row>
    <row r="12812" spans="41:41" ht="12.75" x14ac:dyDescent="0.2">
      <c r="AO12812" s="7"/>
    </row>
    <row r="12813" spans="41:41" ht="12.75" x14ac:dyDescent="0.2">
      <c r="AO12813" s="7"/>
    </row>
    <row r="12814" spans="41:41" ht="12.75" x14ac:dyDescent="0.2">
      <c r="AO12814" s="7"/>
    </row>
    <row r="12815" spans="41:41" ht="12.75" x14ac:dyDescent="0.2">
      <c r="AO12815" s="7"/>
    </row>
    <row r="12816" spans="41:41" ht="12.75" x14ac:dyDescent="0.2">
      <c r="AO12816" s="7"/>
    </row>
    <row r="12817" spans="41:41" ht="12.75" x14ac:dyDescent="0.2">
      <c r="AO12817" s="7"/>
    </row>
    <row r="12818" spans="41:41" ht="12.75" x14ac:dyDescent="0.2">
      <c r="AO12818" s="7"/>
    </row>
    <row r="12819" spans="41:41" ht="12.75" x14ac:dyDescent="0.2">
      <c r="AO12819" s="7"/>
    </row>
    <row r="12820" spans="41:41" ht="12.75" x14ac:dyDescent="0.2">
      <c r="AO12820" s="7"/>
    </row>
    <row r="12821" spans="41:41" ht="12.75" x14ac:dyDescent="0.2">
      <c r="AO12821" s="7"/>
    </row>
    <row r="12822" spans="41:41" ht="12.75" x14ac:dyDescent="0.2">
      <c r="AO12822" s="7"/>
    </row>
    <row r="12823" spans="41:41" ht="12.75" x14ac:dyDescent="0.2">
      <c r="AO12823" s="7"/>
    </row>
    <row r="12824" spans="41:41" ht="12.75" x14ac:dyDescent="0.2">
      <c r="AO12824" s="7"/>
    </row>
    <row r="12825" spans="41:41" ht="12.75" x14ac:dyDescent="0.2">
      <c r="AO12825" s="7"/>
    </row>
    <row r="12826" spans="41:41" ht="12.75" x14ac:dyDescent="0.2">
      <c r="AO12826" s="7"/>
    </row>
    <row r="12827" spans="41:41" ht="12.75" x14ac:dyDescent="0.2">
      <c r="AO12827" s="7"/>
    </row>
    <row r="12828" spans="41:41" ht="12.75" x14ac:dyDescent="0.2">
      <c r="AO12828" s="7"/>
    </row>
    <row r="12829" spans="41:41" ht="12.75" x14ac:dyDescent="0.2">
      <c r="AO12829" s="7"/>
    </row>
    <row r="12830" spans="41:41" ht="12.75" x14ac:dyDescent="0.2">
      <c r="AO12830" s="7"/>
    </row>
    <row r="12831" spans="41:41" ht="12.75" x14ac:dyDescent="0.2">
      <c r="AO12831" s="7"/>
    </row>
    <row r="12832" spans="41:41" ht="12.75" x14ac:dyDescent="0.2">
      <c r="AO12832" s="7"/>
    </row>
    <row r="12833" spans="41:41" ht="12.75" x14ac:dyDescent="0.2">
      <c r="AO12833" s="7"/>
    </row>
    <row r="12834" spans="41:41" ht="12.75" x14ac:dyDescent="0.2">
      <c r="AO12834" s="7"/>
    </row>
    <row r="12835" spans="41:41" ht="12.75" x14ac:dyDescent="0.2">
      <c r="AO12835" s="7"/>
    </row>
    <row r="12836" spans="41:41" ht="12.75" x14ac:dyDescent="0.2">
      <c r="AO12836" s="7"/>
    </row>
    <row r="12837" spans="41:41" ht="12.75" x14ac:dyDescent="0.2">
      <c r="AO12837" s="7"/>
    </row>
    <row r="12838" spans="41:41" ht="12.75" x14ac:dyDescent="0.2">
      <c r="AO12838" s="7"/>
    </row>
    <row r="12839" spans="41:41" ht="12.75" x14ac:dyDescent="0.2">
      <c r="AO12839" s="7"/>
    </row>
    <row r="12840" spans="41:41" ht="12.75" x14ac:dyDescent="0.2">
      <c r="AO12840" s="7"/>
    </row>
    <row r="12841" spans="41:41" ht="12.75" x14ac:dyDescent="0.2">
      <c r="AO12841" s="7"/>
    </row>
    <row r="12842" spans="41:41" ht="12.75" x14ac:dyDescent="0.2">
      <c r="AO12842" s="7"/>
    </row>
    <row r="12843" spans="41:41" ht="12.75" x14ac:dyDescent="0.2">
      <c r="AO12843" s="7"/>
    </row>
    <row r="12844" spans="41:41" ht="12.75" x14ac:dyDescent="0.2">
      <c r="AO12844" s="7"/>
    </row>
    <row r="12845" spans="41:41" ht="12.75" x14ac:dyDescent="0.2">
      <c r="AO12845" s="7"/>
    </row>
    <row r="12846" spans="41:41" ht="12.75" x14ac:dyDescent="0.2">
      <c r="AO12846" s="7"/>
    </row>
    <row r="12847" spans="41:41" ht="12.75" x14ac:dyDescent="0.2">
      <c r="AO12847" s="7"/>
    </row>
    <row r="12848" spans="41:41" ht="12.75" x14ac:dyDescent="0.2">
      <c r="AO12848" s="7"/>
    </row>
    <row r="12849" spans="41:41" ht="12.75" x14ac:dyDescent="0.2">
      <c r="AO12849" s="7"/>
    </row>
    <row r="12850" spans="41:41" ht="12.75" x14ac:dyDescent="0.2">
      <c r="AO12850" s="7"/>
    </row>
    <row r="12851" spans="41:41" ht="12.75" x14ac:dyDescent="0.2">
      <c r="AO12851" s="7"/>
    </row>
    <row r="12852" spans="41:41" ht="12.75" x14ac:dyDescent="0.2">
      <c r="AO12852" s="7"/>
    </row>
    <row r="12853" spans="41:41" ht="12.75" x14ac:dyDescent="0.2">
      <c r="AO12853" s="7"/>
    </row>
    <row r="12854" spans="41:41" ht="12.75" x14ac:dyDescent="0.2">
      <c r="AO12854" s="7"/>
    </row>
    <row r="12855" spans="41:41" ht="12.75" x14ac:dyDescent="0.2">
      <c r="AO12855" s="7"/>
    </row>
    <row r="12856" spans="41:41" ht="12.75" x14ac:dyDescent="0.2">
      <c r="AO12856" s="7"/>
    </row>
    <row r="12857" spans="41:41" ht="12.75" x14ac:dyDescent="0.2">
      <c r="AO12857" s="7"/>
    </row>
    <row r="12858" spans="41:41" ht="12.75" x14ac:dyDescent="0.2">
      <c r="AO12858" s="7"/>
    </row>
    <row r="12859" spans="41:41" ht="12.75" x14ac:dyDescent="0.2">
      <c r="AO12859" s="7"/>
    </row>
    <row r="12860" spans="41:41" ht="12.75" x14ac:dyDescent="0.2">
      <c r="AO12860" s="7"/>
    </row>
    <row r="12861" spans="41:41" ht="12.75" x14ac:dyDescent="0.2">
      <c r="AO12861" s="7"/>
    </row>
    <row r="12862" spans="41:41" ht="12.75" x14ac:dyDescent="0.2">
      <c r="AO12862" s="7"/>
    </row>
    <row r="12863" spans="41:41" ht="12.75" x14ac:dyDescent="0.2">
      <c r="AO12863" s="7"/>
    </row>
    <row r="12864" spans="41:41" ht="12.75" x14ac:dyDescent="0.2">
      <c r="AO12864" s="7"/>
    </row>
    <row r="12865" spans="41:41" ht="12.75" x14ac:dyDescent="0.2">
      <c r="AO12865" s="7"/>
    </row>
    <row r="12866" spans="41:41" ht="12.75" x14ac:dyDescent="0.2">
      <c r="AO12866" s="7"/>
    </row>
    <row r="12867" spans="41:41" ht="12.75" x14ac:dyDescent="0.2">
      <c r="AO12867" s="7"/>
    </row>
    <row r="12868" spans="41:41" ht="12.75" x14ac:dyDescent="0.2">
      <c r="AO12868" s="7"/>
    </row>
    <row r="12869" spans="41:41" ht="12.75" x14ac:dyDescent="0.2">
      <c r="AO12869" s="7"/>
    </row>
    <row r="12870" spans="41:41" ht="12.75" x14ac:dyDescent="0.2">
      <c r="AO12870" s="7"/>
    </row>
    <row r="12871" spans="41:41" ht="12.75" x14ac:dyDescent="0.2">
      <c r="AO12871" s="7"/>
    </row>
    <row r="12872" spans="41:41" ht="12.75" x14ac:dyDescent="0.2">
      <c r="AO12872" s="7"/>
    </row>
    <row r="12873" spans="41:41" ht="12.75" x14ac:dyDescent="0.2">
      <c r="AO12873" s="7"/>
    </row>
    <row r="12874" spans="41:41" ht="12.75" x14ac:dyDescent="0.2">
      <c r="AO12874" s="7"/>
    </row>
    <row r="12875" spans="41:41" ht="12.75" x14ac:dyDescent="0.2">
      <c r="AO12875" s="7"/>
    </row>
    <row r="12876" spans="41:41" ht="12.75" x14ac:dyDescent="0.2">
      <c r="AO12876" s="7"/>
    </row>
    <row r="12877" spans="41:41" ht="12.75" x14ac:dyDescent="0.2">
      <c r="AO12877" s="7"/>
    </row>
    <row r="12878" spans="41:41" ht="12.75" x14ac:dyDescent="0.2">
      <c r="AO12878" s="7"/>
    </row>
    <row r="12879" spans="41:41" ht="12.75" x14ac:dyDescent="0.2">
      <c r="AO12879" s="7"/>
    </row>
    <row r="12880" spans="41:41" ht="12.75" x14ac:dyDescent="0.2">
      <c r="AO12880" s="7"/>
    </row>
    <row r="12881" spans="41:41" ht="12.75" x14ac:dyDescent="0.2">
      <c r="AO12881" s="7"/>
    </row>
    <row r="12882" spans="41:41" ht="12.75" x14ac:dyDescent="0.2">
      <c r="AO12882" s="7"/>
    </row>
    <row r="12883" spans="41:41" ht="12.75" x14ac:dyDescent="0.2">
      <c r="AO12883" s="7"/>
    </row>
    <row r="12884" spans="41:41" ht="12.75" x14ac:dyDescent="0.2">
      <c r="AO12884" s="7"/>
    </row>
    <row r="12885" spans="41:41" ht="12.75" x14ac:dyDescent="0.2">
      <c r="AO12885" s="7"/>
    </row>
    <row r="12886" spans="41:41" ht="12.75" x14ac:dyDescent="0.2">
      <c r="AO12886" s="7"/>
    </row>
    <row r="12887" spans="41:41" ht="12.75" x14ac:dyDescent="0.2">
      <c r="AO12887" s="7"/>
    </row>
    <row r="12888" spans="41:41" ht="12.75" x14ac:dyDescent="0.2">
      <c r="AO12888" s="7"/>
    </row>
    <row r="12889" spans="41:41" ht="12.75" x14ac:dyDescent="0.2">
      <c r="AO12889" s="7"/>
    </row>
    <row r="12890" spans="41:41" ht="12.75" x14ac:dyDescent="0.2">
      <c r="AO12890" s="7"/>
    </row>
    <row r="12891" spans="41:41" ht="12.75" x14ac:dyDescent="0.2">
      <c r="AO12891" s="7"/>
    </row>
    <row r="12892" spans="41:41" ht="12.75" x14ac:dyDescent="0.2">
      <c r="AO12892" s="7"/>
    </row>
    <row r="12893" spans="41:41" ht="12.75" x14ac:dyDescent="0.2">
      <c r="AO12893" s="7"/>
    </row>
    <row r="12894" spans="41:41" ht="12.75" x14ac:dyDescent="0.2">
      <c r="AO12894" s="7"/>
    </row>
    <row r="12895" spans="41:41" ht="12.75" x14ac:dyDescent="0.2">
      <c r="AO12895" s="7"/>
    </row>
    <row r="12896" spans="41:41" ht="12.75" x14ac:dyDescent="0.2">
      <c r="AO12896" s="7"/>
    </row>
    <row r="12897" spans="41:41" ht="12.75" x14ac:dyDescent="0.2">
      <c r="AO12897" s="7"/>
    </row>
    <row r="12898" spans="41:41" ht="12.75" x14ac:dyDescent="0.2">
      <c r="AO12898" s="7"/>
    </row>
    <row r="12899" spans="41:41" ht="12.75" x14ac:dyDescent="0.2">
      <c r="AO12899" s="7"/>
    </row>
    <row r="12900" spans="41:41" ht="12.75" x14ac:dyDescent="0.2">
      <c r="AO12900" s="7"/>
    </row>
    <row r="12901" spans="41:41" ht="12.75" x14ac:dyDescent="0.2">
      <c r="AO12901" s="7"/>
    </row>
    <row r="12902" spans="41:41" ht="12.75" x14ac:dyDescent="0.2">
      <c r="AO12902" s="7"/>
    </row>
    <row r="12903" spans="41:41" ht="12.75" x14ac:dyDescent="0.2">
      <c r="AO12903" s="7"/>
    </row>
    <row r="12904" spans="41:41" ht="12.75" x14ac:dyDescent="0.2">
      <c r="AO12904" s="7"/>
    </row>
    <row r="12905" spans="41:41" ht="12.75" x14ac:dyDescent="0.2">
      <c r="AO12905" s="7"/>
    </row>
    <row r="12906" spans="41:41" ht="12.75" x14ac:dyDescent="0.2">
      <c r="AO12906" s="7"/>
    </row>
    <row r="12907" spans="41:41" ht="12.75" x14ac:dyDescent="0.2">
      <c r="AO12907" s="7"/>
    </row>
    <row r="12908" spans="41:41" ht="12.75" x14ac:dyDescent="0.2">
      <c r="AO12908" s="7"/>
    </row>
    <row r="12909" spans="41:41" ht="12.75" x14ac:dyDescent="0.2">
      <c r="AO12909" s="7"/>
    </row>
    <row r="12910" spans="41:41" ht="12.75" x14ac:dyDescent="0.2">
      <c r="AO12910" s="7"/>
    </row>
    <row r="12911" spans="41:41" ht="12.75" x14ac:dyDescent="0.2">
      <c r="AO12911" s="7"/>
    </row>
    <row r="12912" spans="41:41" ht="12.75" x14ac:dyDescent="0.2">
      <c r="AO12912" s="7"/>
    </row>
    <row r="12913" spans="41:41" ht="12.75" x14ac:dyDescent="0.2">
      <c r="AO12913" s="7"/>
    </row>
    <row r="12914" spans="41:41" ht="12.75" x14ac:dyDescent="0.2">
      <c r="AO12914" s="7"/>
    </row>
    <row r="12915" spans="41:41" ht="12.75" x14ac:dyDescent="0.2">
      <c r="AO12915" s="7"/>
    </row>
    <row r="12916" spans="41:41" ht="12.75" x14ac:dyDescent="0.2">
      <c r="AO12916" s="7"/>
    </row>
    <row r="12917" spans="41:41" ht="12.75" x14ac:dyDescent="0.2">
      <c r="AO12917" s="7"/>
    </row>
    <row r="12918" spans="41:41" ht="12.75" x14ac:dyDescent="0.2">
      <c r="AO12918" s="7"/>
    </row>
    <row r="12919" spans="41:41" ht="12.75" x14ac:dyDescent="0.2">
      <c r="AO12919" s="7"/>
    </row>
    <row r="12920" spans="41:41" ht="12.75" x14ac:dyDescent="0.2">
      <c r="AO12920" s="7"/>
    </row>
    <row r="12921" spans="41:41" ht="12.75" x14ac:dyDescent="0.2">
      <c r="AO12921" s="7"/>
    </row>
    <row r="12922" spans="41:41" ht="12.75" x14ac:dyDescent="0.2">
      <c r="AO12922" s="7"/>
    </row>
    <row r="12923" spans="41:41" ht="12.75" x14ac:dyDescent="0.2">
      <c r="AO12923" s="7"/>
    </row>
    <row r="12924" spans="41:41" ht="12.75" x14ac:dyDescent="0.2">
      <c r="AO12924" s="7"/>
    </row>
    <row r="12925" spans="41:41" ht="12.75" x14ac:dyDescent="0.2">
      <c r="AO12925" s="7"/>
    </row>
    <row r="12926" spans="41:41" ht="12.75" x14ac:dyDescent="0.2">
      <c r="AO12926" s="7"/>
    </row>
    <row r="12927" spans="41:41" ht="12.75" x14ac:dyDescent="0.2">
      <c r="AO12927" s="7"/>
    </row>
    <row r="12928" spans="41:41" ht="12.75" x14ac:dyDescent="0.2">
      <c r="AO12928" s="7"/>
    </row>
    <row r="12929" spans="41:41" ht="12.75" x14ac:dyDescent="0.2">
      <c r="AO12929" s="7"/>
    </row>
    <row r="12930" spans="41:41" ht="12.75" x14ac:dyDescent="0.2">
      <c r="AO12930" s="7"/>
    </row>
    <row r="12931" spans="41:41" ht="12.75" x14ac:dyDescent="0.2">
      <c r="AO12931" s="7"/>
    </row>
    <row r="12932" spans="41:41" ht="12.75" x14ac:dyDescent="0.2">
      <c r="AO12932" s="7"/>
    </row>
    <row r="12933" spans="41:41" ht="12.75" x14ac:dyDescent="0.2">
      <c r="AO12933" s="7"/>
    </row>
    <row r="12934" spans="41:41" ht="12.75" x14ac:dyDescent="0.2">
      <c r="AO12934" s="7"/>
    </row>
    <row r="12935" spans="41:41" ht="12.75" x14ac:dyDescent="0.2">
      <c r="AO12935" s="7"/>
    </row>
    <row r="12936" spans="41:41" ht="12.75" x14ac:dyDescent="0.2">
      <c r="AO12936" s="7"/>
    </row>
    <row r="12937" spans="41:41" ht="12.75" x14ac:dyDescent="0.2">
      <c r="AO12937" s="7"/>
    </row>
    <row r="12938" spans="41:41" ht="12.75" x14ac:dyDescent="0.2">
      <c r="AO12938" s="7"/>
    </row>
    <row r="12939" spans="41:41" ht="12.75" x14ac:dyDescent="0.2">
      <c r="AO12939" s="7"/>
    </row>
    <row r="12940" spans="41:41" ht="12.75" x14ac:dyDescent="0.2">
      <c r="AO12940" s="7"/>
    </row>
    <row r="12941" spans="41:41" ht="12.75" x14ac:dyDescent="0.2">
      <c r="AO12941" s="7"/>
    </row>
    <row r="12942" spans="41:41" ht="12.75" x14ac:dyDescent="0.2">
      <c r="AO12942" s="7"/>
    </row>
    <row r="12943" spans="41:41" ht="12.75" x14ac:dyDescent="0.2">
      <c r="AO12943" s="7"/>
    </row>
    <row r="12944" spans="41:41" ht="12.75" x14ac:dyDescent="0.2">
      <c r="AO12944" s="7"/>
    </row>
    <row r="12945" spans="41:41" ht="12.75" x14ac:dyDescent="0.2">
      <c r="AO12945" s="7"/>
    </row>
    <row r="12946" spans="41:41" ht="12.75" x14ac:dyDescent="0.2">
      <c r="AO12946" s="7"/>
    </row>
    <row r="12947" spans="41:41" ht="12.75" x14ac:dyDescent="0.2">
      <c r="AO12947" s="7"/>
    </row>
    <row r="12948" spans="41:41" ht="12.75" x14ac:dyDescent="0.2">
      <c r="AO12948" s="7"/>
    </row>
    <row r="12949" spans="41:41" ht="12.75" x14ac:dyDescent="0.2">
      <c r="AO12949" s="7"/>
    </row>
    <row r="12950" spans="41:41" ht="12.75" x14ac:dyDescent="0.2">
      <c r="AO12950" s="7"/>
    </row>
    <row r="12951" spans="41:41" ht="12.75" x14ac:dyDescent="0.2">
      <c r="AO12951" s="7"/>
    </row>
    <row r="12952" spans="41:41" ht="12.75" x14ac:dyDescent="0.2">
      <c r="AO12952" s="7"/>
    </row>
    <row r="12953" spans="41:41" ht="12.75" x14ac:dyDescent="0.2">
      <c r="AO12953" s="7"/>
    </row>
    <row r="12954" spans="41:41" ht="12.75" x14ac:dyDescent="0.2">
      <c r="AO12954" s="7"/>
    </row>
    <row r="12955" spans="41:41" ht="12.75" x14ac:dyDescent="0.2">
      <c r="AO12955" s="7"/>
    </row>
    <row r="12956" spans="41:41" ht="12.75" x14ac:dyDescent="0.2">
      <c r="AO12956" s="7"/>
    </row>
    <row r="12957" spans="41:41" ht="12.75" x14ac:dyDescent="0.2">
      <c r="AO12957" s="7"/>
    </row>
    <row r="12958" spans="41:41" ht="12.75" x14ac:dyDescent="0.2">
      <c r="AO12958" s="7"/>
    </row>
    <row r="12959" spans="41:41" ht="12.75" x14ac:dyDescent="0.2">
      <c r="AO12959" s="7"/>
    </row>
    <row r="12960" spans="41:41" ht="12.75" x14ac:dyDescent="0.2">
      <c r="AO12960" s="7"/>
    </row>
    <row r="12961" spans="41:41" ht="12.75" x14ac:dyDescent="0.2">
      <c r="AO12961" s="7"/>
    </row>
    <row r="12962" spans="41:41" ht="12.75" x14ac:dyDescent="0.2">
      <c r="AO12962" s="7"/>
    </row>
    <row r="12963" spans="41:41" ht="12.75" x14ac:dyDescent="0.2">
      <c r="AO12963" s="7"/>
    </row>
    <row r="12964" spans="41:41" ht="12.75" x14ac:dyDescent="0.2">
      <c r="AO12964" s="7"/>
    </row>
    <row r="12965" spans="41:41" ht="12.75" x14ac:dyDescent="0.2">
      <c r="AO12965" s="7"/>
    </row>
    <row r="12966" spans="41:41" ht="12.75" x14ac:dyDescent="0.2">
      <c r="AO12966" s="7"/>
    </row>
    <row r="12967" spans="41:41" ht="12.75" x14ac:dyDescent="0.2">
      <c r="AO12967" s="7"/>
    </row>
    <row r="12968" spans="41:41" ht="12.75" x14ac:dyDescent="0.2">
      <c r="AO12968" s="7"/>
    </row>
    <row r="12969" spans="41:41" ht="12.75" x14ac:dyDescent="0.2">
      <c r="AO12969" s="7"/>
    </row>
    <row r="12970" spans="41:41" ht="12.75" x14ac:dyDescent="0.2">
      <c r="AO12970" s="7"/>
    </row>
    <row r="12971" spans="41:41" ht="12.75" x14ac:dyDescent="0.2">
      <c r="AO12971" s="7"/>
    </row>
    <row r="12972" spans="41:41" ht="12.75" x14ac:dyDescent="0.2">
      <c r="AO12972" s="7"/>
    </row>
    <row r="12973" spans="41:41" ht="12.75" x14ac:dyDescent="0.2">
      <c r="AO12973" s="7"/>
    </row>
    <row r="12974" spans="41:41" ht="12.75" x14ac:dyDescent="0.2">
      <c r="AO12974" s="7"/>
    </row>
    <row r="12975" spans="41:41" ht="12.75" x14ac:dyDescent="0.2">
      <c r="AO12975" s="7"/>
    </row>
    <row r="12976" spans="41:41" ht="12.75" x14ac:dyDescent="0.2">
      <c r="AO12976" s="7"/>
    </row>
    <row r="12977" spans="41:41" ht="12.75" x14ac:dyDescent="0.2">
      <c r="AO12977" s="7"/>
    </row>
    <row r="12978" spans="41:41" ht="12.75" x14ac:dyDescent="0.2">
      <c r="AO12978" s="7"/>
    </row>
    <row r="12979" spans="41:41" ht="12.75" x14ac:dyDescent="0.2">
      <c r="AO12979" s="7"/>
    </row>
    <row r="12980" spans="41:41" ht="12.75" x14ac:dyDescent="0.2">
      <c r="AO12980" s="7"/>
    </row>
    <row r="12981" spans="41:41" ht="12.75" x14ac:dyDescent="0.2">
      <c r="AO12981" s="7"/>
    </row>
    <row r="12982" spans="41:41" ht="12.75" x14ac:dyDescent="0.2">
      <c r="AO12982" s="7"/>
    </row>
    <row r="12983" spans="41:41" ht="12.75" x14ac:dyDescent="0.2">
      <c r="AO12983" s="7"/>
    </row>
    <row r="12984" spans="41:41" ht="12.75" x14ac:dyDescent="0.2">
      <c r="AO12984" s="7"/>
    </row>
    <row r="12985" spans="41:41" ht="12.75" x14ac:dyDescent="0.2">
      <c r="AO12985" s="7"/>
    </row>
    <row r="12986" spans="41:41" ht="12.75" x14ac:dyDescent="0.2">
      <c r="AO12986" s="7"/>
    </row>
    <row r="12987" spans="41:41" ht="12.75" x14ac:dyDescent="0.2">
      <c r="AO12987" s="7"/>
    </row>
    <row r="12988" spans="41:41" ht="12.75" x14ac:dyDescent="0.2">
      <c r="AO12988" s="7"/>
    </row>
    <row r="12989" spans="41:41" ht="12.75" x14ac:dyDescent="0.2">
      <c r="AO12989" s="7"/>
    </row>
    <row r="12990" spans="41:41" ht="12.75" x14ac:dyDescent="0.2">
      <c r="AO12990" s="7"/>
    </row>
    <row r="12991" spans="41:41" ht="12.75" x14ac:dyDescent="0.2">
      <c r="AO12991" s="7"/>
    </row>
    <row r="12992" spans="41:41" ht="12.75" x14ac:dyDescent="0.2">
      <c r="AO12992" s="7"/>
    </row>
    <row r="12993" spans="41:41" ht="12.75" x14ac:dyDescent="0.2">
      <c r="AO12993" s="7"/>
    </row>
    <row r="12994" spans="41:41" ht="12.75" x14ac:dyDescent="0.2">
      <c r="AO12994" s="7"/>
    </row>
    <row r="12995" spans="41:41" ht="12.75" x14ac:dyDescent="0.2">
      <c r="AO12995" s="7"/>
    </row>
    <row r="12996" spans="41:41" ht="12.75" x14ac:dyDescent="0.2">
      <c r="AO12996" s="7"/>
    </row>
    <row r="12997" spans="41:41" ht="12.75" x14ac:dyDescent="0.2">
      <c r="AO12997" s="7"/>
    </row>
    <row r="12998" spans="41:41" ht="12.75" x14ac:dyDescent="0.2">
      <c r="AO12998" s="7"/>
    </row>
    <row r="12999" spans="41:41" ht="12.75" x14ac:dyDescent="0.2">
      <c r="AO12999" s="7"/>
    </row>
    <row r="13000" spans="41:41" ht="12.75" x14ac:dyDescent="0.2">
      <c r="AO13000" s="7"/>
    </row>
    <row r="13001" spans="41:41" ht="12.75" x14ac:dyDescent="0.2">
      <c r="AO13001" s="7"/>
    </row>
    <row r="13002" spans="41:41" ht="12.75" x14ac:dyDescent="0.2">
      <c r="AO13002" s="7"/>
    </row>
    <row r="13003" spans="41:41" ht="12.75" x14ac:dyDescent="0.2">
      <c r="AO13003" s="7"/>
    </row>
    <row r="13004" spans="41:41" ht="12.75" x14ac:dyDescent="0.2">
      <c r="AO13004" s="7"/>
    </row>
    <row r="13005" spans="41:41" ht="12.75" x14ac:dyDescent="0.2">
      <c r="AO13005" s="7"/>
    </row>
    <row r="13006" spans="41:41" ht="12.75" x14ac:dyDescent="0.2">
      <c r="AO13006" s="7"/>
    </row>
    <row r="13007" spans="41:41" ht="12.75" x14ac:dyDescent="0.2">
      <c r="AO13007" s="7"/>
    </row>
    <row r="13008" spans="41:41" ht="12.75" x14ac:dyDescent="0.2">
      <c r="AO13008" s="7"/>
    </row>
    <row r="13009" spans="41:41" ht="12.75" x14ac:dyDescent="0.2">
      <c r="AO13009" s="7"/>
    </row>
    <row r="13010" spans="41:41" ht="12.75" x14ac:dyDescent="0.2">
      <c r="AO13010" s="7"/>
    </row>
    <row r="13011" spans="41:41" ht="12.75" x14ac:dyDescent="0.2">
      <c r="AO13011" s="7"/>
    </row>
    <row r="13012" spans="41:41" ht="12.75" x14ac:dyDescent="0.2">
      <c r="AO13012" s="7"/>
    </row>
    <row r="13013" spans="41:41" ht="12.75" x14ac:dyDescent="0.2">
      <c r="AO13013" s="7"/>
    </row>
    <row r="13014" spans="41:41" ht="12.75" x14ac:dyDescent="0.2">
      <c r="AO13014" s="7"/>
    </row>
    <row r="13015" spans="41:41" ht="12.75" x14ac:dyDescent="0.2">
      <c r="AO13015" s="7"/>
    </row>
    <row r="13016" spans="41:41" ht="12.75" x14ac:dyDescent="0.2">
      <c r="AO13016" s="7"/>
    </row>
    <row r="13017" spans="41:41" ht="12.75" x14ac:dyDescent="0.2">
      <c r="AO13017" s="7"/>
    </row>
    <row r="13018" spans="41:41" ht="12.75" x14ac:dyDescent="0.2">
      <c r="AO13018" s="7"/>
    </row>
    <row r="13019" spans="41:41" ht="12.75" x14ac:dyDescent="0.2">
      <c r="AO13019" s="7"/>
    </row>
    <row r="13020" spans="41:41" ht="12.75" x14ac:dyDescent="0.2">
      <c r="AO13020" s="7"/>
    </row>
    <row r="13021" spans="41:41" ht="12.75" x14ac:dyDescent="0.2">
      <c r="AO13021" s="7"/>
    </row>
    <row r="13022" spans="41:41" ht="12.75" x14ac:dyDescent="0.2">
      <c r="AO13022" s="7"/>
    </row>
    <row r="13023" spans="41:41" ht="12.75" x14ac:dyDescent="0.2">
      <c r="AO13023" s="7"/>
    </row>
    <row r="13024" spans="41:41" ht="12.75" x14ac:dyDescent="0.2">
      <c r="AO13024" s="7"/>
    </row>
    <row r="13025" spans="41:41" ht="12.75" x14ac:dyDescent="0.2">
      <c r="AO13025" s="7"/>
    </row>
    <row r="13026" spans="41:41" ht="12.75" x14ac:dyDescent="0.2">
      <c r="AO13026" s="7"/>
    </row>
    <row r="13027" spans="41:41" ht="12.75" x14ac:dyDescent="0.2">
      <c r="AO13027" s="7"/>
    </row>
    <row r="13028" spans="41:41" ht="12.75" x14ac:dyDescent="0.2">
      <c r="AO13028" s="7"/>
    </row>
    <row r="13029" spans="41:41" ht="12.75" x14ac:dyDescent="0.2">
      <c r="AO13029" s="7"/>
    </row>
    <row r="13030" spans="41:41" ht="12.75" x14ac:dyDescent="0.2">
      <c r="AO13030" s="7"/>
    </row>
    <row r="13031" spans="41:41" ht="12.75" x14ac:dyDescent="0.2">
      <c r="AO13031" s="7"/>
    </row>
    <row r="13032" spans="41:41" ht="12.75" x14ac:dyDescent="0.2">
      <c r="AO13032" s="7"/>
    </row>
    <row r="13033" spans="41:41" ht="12.75" x14ac:dyDescent="0.2">
      <c r="AO13033" s="7"/>
    </row>
    <row r="13034" spans="41:41" ht="12.75" x14ac:dyDescent="0.2">
      <c r="AO13034" s="7"/>
    </row>
    <row r="13035" spans="41:41" ht="12.75" x14ac:dyDescent="0.2">
      <c r="AO13035" s="7"/>
    </row>
    <row r="13036" spans="41:41" ht="12.75" x14ac:dyDescent="0.2">
      <c r="AO13036" s="7"/>
    </row>
    <row r="13037" spans="41:41" ht="12.75" x14ac:dyDescent="0.2">
      <c r="AO13037" s="7"/>
    </row>
    <row r="13038" spans="41:41" ht="12.75" x14ac:dyDescent="0.2">
      <c r="AO13038" s="7"/>
    </row>
    <row r="13039" spans="41:41" ht="12.75" x14ac:dyDescent="0.2">
      <c r="AO13039" s="7"/>
    </row>
    <row r="13040" spans="41:41" ht="12.75" x14ac:dyDescent="0.2">
      <c r="AO13040" s="7"/>
    </row>
    <row r="13041" spans="41:41" ht="12.75" x14ac:dyDescent="0.2">
      <c r="AO13041" s="7"/>
    </row>
    <row r="13042" spans="41:41" ht="12.75" x14ac:dyDescent="0.2">
      <c r="AO13042" s="7"/>
    </row>
    <row r="13043" spans="41:41" ht="12.75" x14ac:dyDescent="0.2">
      <c r="AO13043" s="7"/>
    </row>
    <row r="13044" spans="41:41" ht="12.75" x14ac:dyDescent="0.2">
      <c r="AO13044" s="7"/>
    </row>
    <row r="13045" spans="41:41" ht="12.75" x14ac:dyDescent="0.2">
      <c r="AO13045" s="7"/>
    </row>
    <row r="13046" spans="41:41" ht="12.75" x14ac:dyDescent="0.2">
      <c r="AO13046" s="7"/>
    </row>
    <row r="13047" spans="41:41" ht="12.75" x14ac:dyDescent="0.2">
      <c r="AO13047" s="7"/>
    </row>
    <row r="13048" spans="41:41" ht="12.75" x14ac:dyDescent="0.2">
      <c r="AO13048" s="7"/>
    </row>
    <row r="13049" spans="41:41" ht="12.75" x14ac:dyDescent="0.2">
      <c r="AO13049" s="7"/>
    </row>
    <row r="13050" spans="41:41" ht="12.75" x14ac:dyDescent="0.2">
      <c r="AO13050" s="7"/>
    </row>
    <row r="13051" spans="41:41" ht="12.75" x14ac:dyDescent="0.2">
      <c r="AO13051" s="7"/>
    </row>
    <row r="13052" spans="41:41" ht="12.75" x14ac:dyDescent="0.2">
      <c r="AO13052" s="7"/>
    </row>
    <row r="13053" spans="41:41" ht="12.75" x14ac:dyDescent="0.2">
      <c r="AO13053" s="7"/>
    </row>
    <row r="13054" spans="41:41" ht="12.75" x14ac:dyDescent="0.2">
      <c r="AO13054" s="7"/>
    </row>
    <row r="13055" spans="41:41" ht="12.75" x14ac:dyDescent="0.2">
      <c r="AO13055" s="7"/>
    </row>
    <row r="13056" spans="41:41" ht="12.75" x14ac:dyDescent="0.2">
      <c r="AO13056" s="7"/>
    </row>
    <row r="13057" spans="41:41" ht="12.75" x14ac:dyDescent="0.2">
      <c r="AO13057" s="7"/>
    </row>
    <row r="13058" spans="41:41" ht="12.75" x14ac:dyDescent="0.2">
      <c r="AO13058" s="7"/>
    </row>
    <row r="13059" spans="41:41" ht="12.75" x14ac:dyDescent="0.2">
      <c r="AO13059" s="7"/>
    </row>
    <row r="13060" spans="41:41" ht="12.75" x14ac:dyDescent="0.2">
      <c r="AO13060" s="7"/>
    </row>
    <row r="13061" spans="41:41" ht="12.75" x14ac:dyDescent="0.2">
      <c r="AO13061" s="7"/>
    </row>
    <row r="13062" spans="41:41" ht="12.75" x14ac:dyDescent="0.2">
      <c r="AO13062" s="7"/>
    </row>
    <row r="13063" spans="41:41" ht="12.75" x14ac:dyDescent="0.2">
      <c r="AO13063" s="7"/>
    </row>
    <row r="13064" spans="41:41" ht="12.75" x14ac:dyDescent="0.2">
      <c r="AO13064" s="7"/>
    </row>
    <row r="13065" spans="41:41" ht="12.75" x14ac:dyDescent="0.2">
      <c r="AO13065" s="7"/>
    </row>
    <row r="13066" spans="41:41" ht="12.75" x14ac:dyDescent="0.2">
      <c r="AO13066" s="7"/>
    </row>
    <row r="13067" spans="41:41" ht="12.75" x14ac:dyDescent="0.2">
      <c r="AO13067" s="7"/>
    </row>
    <row r="13068" spans="41:41" ht="12.75" x14ac:dyDescent="0.2">
      <c r="AO13068" s="7"/>
    </row>
    <row r="13069" spans="41:41" ht="12.75" x14ac:dyDescent="0.2">
      <c r="AO13069" s="7"/>
    </row>
    <row r="13070" spans="41:41" ht="12.75" x14ac:dyDescent="0.2">
      <c r="AO13070" s="7"/>
    </row>
    <row r="13071" spans="41:41" ht="12.75" x14ac:dyDescent="0.2">
      <c r="AO13071" s="7"/>
    </row>
    <row r="13072" spans="41:41" ht="12.75" x14ac:dyDescent="0.2">
      <c r="AO13072" s="7"/>
    </row>
    <row r="13073" spans="41:41" ht="12.75" x14ac:dyDescent="0.2">
      <c r="AO13073" s="7"/>
    </row>
    <row r="13074" spans="41:41" ht="12.75" x14ac:dyDescent="0.2">
      <c r="AO13074" s="7"/>
    </row>
    <row r="13075" spans="41:41" ht="12.75" x14ac:dyDescent="0.2">
      <c r="AO13075" s="7"/>
    </row>
    <row r="13076" spans="41:41" ht="12.75" x14ac:dyDescent="0.2">
      <c r="AO13076" s="7"/>
    </row>
    <row r="13077" spans="41:41" ht="12.75" x14ac:dyDescent="0.2">
      <c r="AO13077" s="7"/>
    </row>
    <row r="13078" spans="41:41" ht="12.75" x14ac:dyDescent="0.2">
      <c r="AO13078" s="7"/>
    </row>
    <row r="13079" spans="41:41" ht="12.75" x14ac:dyDescent="0.2">
      <c r="AO13079" s="7"/>
    </row>
    <row r="13080" spans="41:41" ht="12.75" x14ac:dyDescent="0.2">
      <c r="AO13080" s="7"/>
    </row>
    <row r="13081" spans="41:41" ht="12.75" x14ac:dyDescent="0.2">
      <c r="AO13081" s="7"/>
    </row>
    <row r="13082" spans="41:41" ht="12.75" x14ac:dyDescent="0.2">
      <c r="AO13082" s="7"/>
    </row>
    <row r="13083" spans="41:41" ht="12.75" x14ac:dyDescent="0.2">
      <c r="AO13083" s="7"/>
    </row>
    <row r="13084" spans="41:41" ht="12.75" x14ac:dyDescent="0.2">
      <c r="AO13084" s="7"/>
    </row>
    <row r="13085" spans="41:41" ht="12.75" x14ac:dyDescent="0.2">
      <c r="AO13085" s="7"/>
    </row>
    <row r="13086" spans="41:41" ht="12.75" x14ac:dyDescent="0.2">
      <c r="AO13086" s="7"/>
    </row>
    <row r="13087" spans="41:41" ht="12.75" x14ac:dyDescent="0.2">
      <c r="AO13087" s="7"/>
    </row>
    <row r="13088" spans="41:41" ht="12.75" x14ac:dyDescent="0.2">
      <c r="AO13088" s="7"/>
    </row>
    <row r="13089" spans="41:41" ht="12.75" x14ac:dyDescent="0.2">
      <c r="AO13089" s="7"/>
    </row>
    <row r="13090" spans="41:41" ht="12.75" x14ac:dyDescent="0.2">
      <c r="AO13090" s="7"/>
    </row>
    <row r="13091" spans="41:41" ht="12.75" x14ac:dyDescent="0.2">
      <c r="AO13091" s="7"/>
    </row>
    <row r="13092" spans="41:41" ht="12.75" x14ac:dyDescent="0.2">
      <c r="AO13092" s="7"/>
    </row>
    <row r="13093" spans="41:41" ht="12.75" x14ac:dyDescent="0.2">
      <c r="AO13093" s="7"/>
    </row>
    <row r="13094" spans="41:41" ht="12.75" x14ac:dyDescent="0.2">
      <c r="AO13094" s="7"/>
    </row>
    <row r="13095" spans="41:41" ht="12.75" x14ac:dyDescent="0.2">
      <c r="AO13095" s="7"/>
    </row>
    <row r="13096" spans="41:41" ht="12.75" x14ac:dyDescent="0.2">
      <c r="AO13096" s="7"/>
    </row>
    <row r="13097" spans="41:41" ht="12.75" x14ac:dyDescent="0.2">
      <c r="AO13097" s="7"/>
    </row>
    <row r="13098" spans="41:41" ht="12.75" x14ac:dyDescent="0.2">
      <c r="AO13098" s="7"/>
    </row>
    <row r="13099" spans="41:41" ht="12.75" x14ac:dyDescent="0.2">
      <c r="AO13099" s="7"/>
    </row>
    <row r="13100" spans="41:41" ht="12.75" x14ac:dyDescent="0.2">
      <c r="AO13100" s="7"/>
    </row>
    <row r="13101" spans="41:41" ht="12.75" x14ac:dyDescent="0.2">
      <c r="AO13101" s="7"/>
    </row>
    <row r="13102" spans="41:41" ht="12.75" x14ac:dyDescent="0.2">
      <c r="AO13102" s="7"/>
    </row>
    <row r="13103" spans="41:41" ht="12.75" x14ac:dyDescent="0.2">
      <c r="AO13103" s="7"/>
    </row>
    <row r="13104" spans="41:41" ht="12.75" x14ac:dyDescent="0.2">
      <c r="AO13104" s="7"/>
    </row>
    <row r="13105" spans="41:41" ht="12.75" x14ac:dyDescent="0.2">
      <c r="AO13105" s="7"/>
    </row>
    <row r="13106" spans="41:41" ht="12.75" x14ac:dyDescent="0.2">
      <c r="AO13106" s="7"/>
    </row>
    <row r="13107" spans="41:41" ht="12.75" x14ac:dyDescent="0.2">
      <c r="AO13107" s="7"/>
    </row>
    <row r="13108" spans="41:41" ht="12.75" x14ac:dyDescent="0.2">
      <c r="AO13108" s="7"/>
    </row>
    <row r="13109" spans="41:41" ht="12.75" x14ac:dyDescent="0.2">
      <c r="AO13109" s="7"/>
    </row>
    <row r="13110" spans="41:41" ht="12.75" x14ac:dyDescent="0.2">
      <c r="AO13110" s="7"/>
    </row>
    <row r="13111" spans="41:41" ht="12.75" x14ac:dyDescent="0.2">
      <c r="AO13111" s="7"/>
    </row>
    <row r="13112" spans="41:41" ht="12.75" x14ac:dyDescent="0.2">
      <c r="AO13112" s="7"/>
    </row>
    <row r="13113" spans="41:41" ht="12.75" x14ac:dyDescent="0.2">
      <c r="AO13113" s="7"/>
    </row>
    <row r="13114" spans="41:41" ht="12.75" x14ac:dyDescent="0.2">
      <c r="AO13114" s="7"/>
    </row>
    <row r="13115" spans="41:41" ht="12.75" x14ac:dyDescent="0.2">
      <c r="AO13115" s="7"/>
    </row>
    <row r="13116" spans="41:41" ht="12.75" x14ac:dyDescent="0.2">
      <c r="AO13116" s="7"/>
    </row>
    <row r="13117" spans="41:41" ht="12.75" x14ac:dyDescent="0.2">
      <c r="AO13117" s="7"/>
    </row>
    <row r="13118" spans="41:41" ht="12.75" x14ac:dyDescent="0.2">
      <c r="AO13118" s="7"/>
    </row>
    <row r="13119" spans="41:41" ht="12.75" x14ac:dyDescent="0.2">
      <c r="AO13119" s="7"/>
    </row>
    <row r="13120" spans="41:41" ht="12.75" x14ac:dyDescent="0.2">
      <c r="AO13120" s="7"/>
    </row>
    <row r="13121" spans="41:41" ht="12.75" x14ac:dyDescent="0.2">
      <c r="AO13121" s="7"/>
    </row>
    <row r="13122" spans="41:41" ht="12.75" x14ac:dyDescent="0.2">
      <c r="AO13122" s="7"/>
    </row>
    <row r="13123" spans="41:41" ht="12.75" x14ac:dyDescent="0.2">
      <c r="AO13123" s="7"/>
    </row>
    <row r="13124" spans="41:41" ht="12.75" x14ac:dyDescent="0.2">
      <c r="AO13124" s="7"/>
    </row>
    <row r="13125" spans="41:41" ht="12.75" x14ac:dyDescent="0.2">
      <c r="AO13125" s="7"/>
    </row>
    <row r="13126" spans="41:41" ht="12.75" x14ac:dyDescent="0.2">
      <c r="AO13126" s="7"/>
    </row>
    <row r="13127" spans="41:41" ht="12.75" x14ac:dyDescent="0.2">
      <c r="AO13127" s="7"/>
    </row>
    <row r="13128" spans="41:41" ht="12.75" x14ac:dyDescent="0.2">
      <c r="AO13128" s="7"/>
    </row>
    <row r="13129" spans="41:41" ht="12.75" x14ac:dyDescent="0.2">
      <c r="AO13129" s="7"/>
    </row>
    <row r="13130" spans="41:41" ht="12.75" x14ac:dyDescent="0.2">
      <c r="AO13130" s="7"/>
    </row>
    <row r="13131" spans="41:41" ht="12.75" x14ac:dyDescent="0.2">
      <c r="AO13131" s="7"/>
    </row>
    <row r="13132" spans="41:41" ht="12.75" x14ac:dyDescent="0.2">
      <c r="AO13132" s="7"/>
    </row>
    <row r="13133" spans="41:41" ht="12.75" x14ac:dyDescent="0.2">
      <c r="AO13133" s="7"/>
    </row>
    <row r="13134" spans="41:41" ht="12.75" x14ac:dyDescent="0.2">
      <c r="AO13134" s="7"/>
    </row>
    <row r="13135" spans="41:41" ht="12.75" x14ac:dyDescent="0.2">
      <c r="AO13135" s="7"/>
    </row>
    <row r="13136" spans="41:41" ht="12.75" x14ac:dyDescent="0.2">
      <c r="AO13136" s="7"/>
    </row>
    <row r="13137" spans="41:41" ht="12.75" x14ac:dyDescent="0.2">
      <c r="AO13137" s="7"/>
    </row>
    <row r="13138" spans="41:41" ht="12.75" x14ac:dyDescent="0.2">
      <c r="AO13138" s="7"/>
    </row>
    <row r="13139" spans="41:41" ht="12.75" x14ac:dyDescent="0.2">
      <c r="AO13139" s="7"/>
    </row>
    <row r="13140" spans="41:41" ht="12.75" x14ac:dyDescent="0.2">
      <c r="AO13140" s="7"/>
    </row>
    <row r="13141" spans="41:41" ht="12.75" x14ac:dyDescent="0.2">
      <c r="AO13141" s="7"/>
    </row>
    <row r="13142" spans="41:41" ht="12.75" x14ac:dyDescent="0.2">
      <c r="AO13142" s="7"/>
    </row>
    <row r="13143" spans="41:41" ht="12.75" x14ac:dyDescent="0.2">
      <c r="AO13143" s="7"/>
    </row>
    <row r="13144" spans="41:41" ht="12.75" x14ac:dyDescent="0.2">
      <c r="AO13144" s="7"/>
    </row>
    <row r="13145" spans="41:41" ht="12.75" x14ac:dyDescent="0.2">
      <c r="AO13145" s="7"/>
    </row>
    <row r="13146" spans="41:41" ht="12.75" x14ac:dyDescent="0.2">
      <c r="AO13146" s="7"/>
    </row>
    <row r="13147" spans="41:41" ht="12.75" x14ac:dyDescent="0.2">
      <c r="AO13147" s="7"/>
    </row>
    <row r="13148" spans="41:41" ht="12.75" x14ac:dyDescent="0.2">
      <c r="AO13148" s="7"/>
    </row>
    <row r="13149" spans="41:41" ht="12.75" x14ac:dyDescent="0.2">
      <c r="AO13149" s="7"/>
    </row>
    <row r="13150" spans="41:41" ht="12.75" x14ac:dyDescent="0.2">
      <c r="AO13150" s="7"/>
    </row>
    <row r="13151" spans="41:41" ht="12.75" x14ac:dyDescent="0.2">
      <c r="AO13151" s="7"/>
    </row>
    <row r="13152" spans="41:41" ht="12.75" x14ac:dyDescent="0.2">
      <c r="AO13152" s="7"/>
    </row>
    <row r="13153" spans="41:41" ht="12.75" x14ac:dyDescent="0.2">
      <c r="AO13153" s="7"/>
    </row>
    <row r="13154" spans="41:41" ht="12.75" x14ac:dyDescent="0.2">
      <c r="AO13154" s="7"/>
    </row>
    <row r="13155" spans="41:41" ht="12.75" x14ac:dyDescent="0.2">
      <c r="AO13155" s="7"/>
    </row>
    <row r="13156" spans="41:41" ht="12.75" x14ac:dyDescent="0.2">
      <c r="AO13156" s="7"/>
    </row>
    <row r="13157" spans="41:41" ht="12.75" x14ac:dyDescent="0.2">
      <c r="AO13157" s="7"/>
    </row>
    <row r="13158" spans="41:41" ht="12.75" x14ac:dyDescent="0.2">
      <c r="AO13158" s="7"/>
    </row>
    <row r="13159" spans="41:41" ht="12.75" x14ac:dyDescent="0.2">
      <c r="AO13159" s="7"/>
    </row>
    <row r="13160" spans="41:41" ht="12.75" x14ac:dyDescent="0.2">
      <c r="AO13160" s="7"/>
    </row>
    <row r="13161" spans="41:41" ht="12.75" x14ac:dyDescent="0.2">
      <c r="AO13161" s="7"/>
    </row>
    <row r="13162" spans="41:41" ht="12.75" x14ac:dyDescent="0.2">
      <c r="AO13162" s="7"/>
    </row>
    <row r="13163" spans="41:41" ht="12.75" x14ac:dyDescent="0.2">
      <c r="AO13163" s="7"/>
    </row>
    <row r="13164" spans="41:41" ht="12.75" x14ac:dyDescent="0.2">
      <c r="AO13164" s="7"/>
    </row>
    <row r="13165" spans="41:41" ht="12.75" x14ac:dyDescent="0.2">
      <c r="AO13165" s="7"/>
    </row>
    <row r="13166" spans="41:41" ht="12.75" x14ac:dyDescent="0.2">
      <c r="AO13166" s="7"/>
    </row>
    <row r="13167" spans="41:41" ht="12.75" x14ac:dyDescent="0.2">
      <c r="AO13167" s="7"/>
    </row>
    <row r="13168" spans="41:41" ht="12.75" x14ac:dyDescent="0.2">
      <c r="AO13168" s="7"/>
    </row>
    <row r="13169" spans="41:41" ht="12.75" x14ac:dyDescent="0.2">
      <c r="AO13169" s="7"/>
    </row>
    <row r="13170" spans="41:41" ht="12.75" x14ac:dyDescent="0.2">
      <c r="AO13170" s="7"/>
    </row>
    <row r="13171" spans="41:41" ht="12.75" x14ac:dyDescent="0.2">
      <c r="AO13171" s="7"/>
    </row>
    <row r="13172" spans="41:41" ht="12.75" x14ac:dyDescent="0.2">
      <c r="AO13172" s="7"/>
    </row>
    <row r="13173" spans="41:41" ht="12.75" x14ac:dyDescent="0.2">
      <c r="AO13173" s="7"/>
    </row>
    <row r="13174" spans="41:41" ht="12.75" x14ac:dyDescent="0.2">
      <c r="AO13174" s="7"/>
    </row>
    <row r="13175" spans="41:41" ht="12.75" x14ac:dyDescent="0.2">
      <c r="AO13175" s="7"/>
    </row>
    <row r="13176" spans="41:41" ht="12.75" x14ac:dyDescent="0.2">
      <c r="AO13176" s="7"/>
    </row>
    <row r="13177" spans="41:41" ht="12.75" x14ac:dyDescent="0.2">
      <c r="AO13177" s="7"/>
    </row>
    <row r="13178" spans="41:41" ht="12.75" x14ac:dyDescent="0.2">
      <c r="AO13178" s="7"/>
    </row>
    <row r="13179" spans="41:41" ht="12.75" x14ac:dyDescent="0.2">
      <c r="AO13179" s="7"/>
    </row>
    <row r="13180" spans="41:41" ht="12.75" x14ac:dyDescent="0.2">
      <c r="AO13180" s="7"/>
    </row>
    <row r="13181" spans="41:41" ht="12.75" x14ac:dyDescent="0.2">
      <c r="AO13181" s="7"/>
    </row>
    <row r="13182" spans="41:41" ht="12.75" x14ac:dyDescent="0.2">
      <c r="AO13182" s="7"/>
    </row>
    <row r="13183" spans="41:41" ht="12.75" x14ac:dyDescent="0.2">
      <c r="AO13183" s="7"/>
    </row>
    <row r="13184" spans="41:41" ht="12.75" x14ac:dyDescent="0.2">
      <c r="AO13184" s="7"/>
    </row>
    <row r="13185" spans="41:41" ht="12.75" x14ac:dyDescent="0.2">
      <c r="AO13185" s="7"/>
    </row>
    <row r="13186" spans="41:41" ht="12.75" x14ac:dyDescent="0.2">
      <c r="AO13186" s="7"/>
    </row>
    <row r="13187" spans="41:41" ht="12.75" x14ac:dyDescent="0.2">
      <c r="AO13187" s="7"/>
    </row>
    <row r="13188" spans="41:41" ht="12.75" x14ac:dyDescent="0.2">
      <c r="AO13188" s="7"/>
    </row>
    <row r="13189" spans="41:41" ht="12.75" x14ac:dyDescent="0.2">
      <c r="AO13189" s="7"/>
    </row>
    <row r="13190" spans="41:41" ht="12.75" x14ac:dyDescent="0.2">
      <c r="AO13190" s="7"/>
    </row>
    <row r="13191" spans="41:41" ht="12.75" x14ac:dyDescent="0.2">
      <c r="AO13191" s="7"/>
    </row>
    <row r="13192" spans="41:41" ht="12.75" x14ac:dyDescent="0.2">
      <c r="AO13192" s="7"/>
    </row>
    <row r="13193" spans="41:41" ht="12.75" x14ac:dyDescent="0.2">
      <c r="AO13193" s="7"/>
    </row>
    <row r="13194" spans="41:41" ht="12.75" x14ac:dyDescent="0.2">
      <c r="AO13194" s="7"/>
    </row>
    <row r="13195" spans="41:41" ht="12.75" x14ac:dyDescent="0.2">
      <c r="AO13195" s="7"/>
    </row>
    <row r="13196" spans="41:41" ht="12.75" x14ac:dyDescent="0.2">
      <c r="AO13196" s="7"/>
    </row>
    <row r="13197" spans="41:41" ht="12.75" x14ac:dyDescent="0.2">
      <c r="AO13197" s="7"/>
    </row>
    <row r="13198" spans="41:41" ht="12.75" x14ac:dyDescent="0.2">
      <c r="AO13198" s="7"/>
    </row>
    <row r="13199" spans="41:41" ht="12.75" x14ac:dyDescent="0.2">
      <c r="AO13199" s="7"/>
    </row>
    <row r="13200" spans="41:41" ht="12.75" x14ac:dyDescent="0.2">
      <c r="AO13200" s="7"/>
    </row>
    <row r="13201" spans="41:41" ht="12.75" x14ac:dyDescent="0.2">
      <c r="AO13201" s="7"/>
    </row>
    <row r="13202" spans="41:41" ht="12.75" x14ac:dyDescent="0.2">
      <c r="AO13202" s="7"/>
    </row>
    <row r="13203" spans="41:41" ht="12.75" x14ac:dyDescent="0.2">
      <c r="AO13203" s="7"/>
    </row>
    <row r="13204" spans="41:41" ht="12.75" x14ac:dyDescent="0.2">
      <c r="AO13204" s="7"/>
    </row>
    <row r="13205" spans="41:41" ht="12.75" x14ac:dyDescent="0.2">
      <c r="AO13205" s="7"/>
    </row>
    <row r="13206" spans="41:41" ht="12.75" x14ac:dyDescent="0.2">
      <c r="AO13206" s="7"/>
    </row>
    <row r="13207" spans="41:41" ht="12.75" x14ac:dyDescent="0.2">
      <c r="AO13207" s="7"/>
    </row>
    <row r="13208" spans="41:41" ht="12.75" x14ac:dyDescent="0.2">
      <c r="AO13208" s="7"/>
    </row>
    <row r="13209" spans="41:41" ht="12.75" x14ac:dyDescent="0.2">
      <c r="AO13209" s="7"/>
    </row>
    <row r="13210" spans="41:41" ht="12.75" x14ac:dyDescent="0.2">
      <c r="AO13210" s="7"/>
    </row>
    <row r="13211" spans="41:41" ht="12.75" x14ac:dyDescent="0.2">
      <c r="AO13211" s="7"/>
    </row>
    <row r="13212" spans="41:41" ht="12.75" x14ac:dyDescent="0.2">
      <c r="AO13212" s="7"/>
    </row>
    <row r="13213" spans="41:41" ht="12.75" x14ac:dyDescent="0.2">
      <c r="AO13213" s="7"/>
    </row>
    <row r="13214" spans="41:41" ht="12.75" x14ac:dyDescent="0.2">
      <c r="AO13214" s="7"/>
    </row>
    <row r="13215" spans="41:41" ht="12.75" x14ac:dyDescent="0.2">
      <c r="AO13215" s="7"/>
    </row>
    <row r="13216" spans="41:41" ht="12.75" x14ac:dyDescent="0.2">
      <c r="AO13216" s="7"/>
    </row>
    <row r="13217" spans="41:41" ht="12.75" x14ac:dyDescent="0.2">
      <c r="AO13217" s="7"/>
    </row>
    <row r="13218" spans="41:41" ht="12.75" x14ac:dyDescent="0.2">
      <c r="AO13218" s="7"/>
    </row>
    <row r="13219" spans="41:41" ht="12.75" x14ac:dyDescent="0.2">
      <c r="AO13219" s="7"/>
    </row>
    <row r="13220" spans="41:41" ht="12.75" x14ac:dyDescent="0.2">
      <c r="AO13220" s="7"/>
    </row>
    <row r="13221" spans="41:41" ht="12.75" x14ac:dyDescent="0.2">
      <c r="AO13221" s="7"/>
    </row>
    <row r="13222" spans="41:41" ht="12.75" x14ac:dyDescent="0.2">
      <c r="AO13222" s="7"/>
    </row>
    <row r="13223" spans="41:41" ht="12.75" x14ac:dyDescent="0.2">
      <c r="AO13223" s="7"/>
    </row>
    <row r="13224" spans="41:41" ht="12.75" x14ac:dyDescent="0.2">
      <c r="AO13224" s="7"/>
    </row>
    <row r="13225" spans="41:41" ht="12.75" x14ac:dyDescent="0.2">
      <c r="AO13225" s="7"/>
    </row>
    <row r="13226" spans="41:41" ht="12.75" x14ac:dyDescent="0.2">
      <c r="AO13226" s="7"/>
    </row>
    <row r="13227" spans="41:41" ht="12.75" x14ac:dyDescent="0.2">
      <c r="AO13227" s="7"/>
    </row>
    <row r="13228" spans="41:41" ht="12.75" x14ac:dyDescent="0.2">
      <c r="AO13228" s="7"/>
    </row>
    <row r="13229" spans="41:41" ht="12.75" x14ac:dyDescent="0.2">
      <c r="AO13229" s="7"/>
    </row>
    <row r="13230" spans="41:41" ht="12.75" x14ac:dyDescent="0.2">
      <c r="AO13230" s="7"/>
    </row>
    <row r="13231" spans="41:41" ht="12.75" x14ac:dyDescent="0.2">
      <c r="AO13231" s="7"/>
    </row>
    <row r="13232" spans="41:41" ht="12.75" x14ac:dyDescent="0.2">
      <c r="AO13232" s="7"/>
    </row>
    <row r="13233" spans="41:41" ht="12.75" x14ac:dyDescent="0.2">
      <c r="AO13233" s="7"/>
    </row>
    <row r="13234" spans="41:41" ht="12.75" x14ac:dyDescent="0.2">
      <c r="AO13234" s="7"/>
    </row>
    <row r="13235" spans="41:41" ht="12.75" x14ac:dyDescent="0.2">
      <c r="AO13235" s="7"/>
    </row>
    <row r="13236" spans="41:41" ht="12.75" x14ac:dyDescent="0.2">
      <c r="AO13236" s="7"/>
    </row>
    <row r="13237" spans="41:41" ht="12.75" x14ac:dyDescent="0.2">
      <c r="AO13237" s="7"/>
    </row>
    <row r="13238" spans="41:41" ht="12.75" x14ac:dyDescent="0.2">
      <c r="AO13238" s="7"/>
    </row>
    <row r="13239" spans="41:41" ht="12.75" x14ac:dyDescent="0.2">
      <c r="AO13239" s="7"/>
    </row>
    <row r="13240" spans="41:41" ht="12.75" x14ac:dyDescent="0.2">
      <c r="AO13240" s="7"/>
    </row>
    <row r="13241" spans="41:41" ht="12.75" x14ac:dyDescent="0.2">
      <c r="AO13241" s="7"/>
    </row>
    <row r="13242" spans="41:41" ht="12.75" x14ac:dyDescent="0.2">
      <c r="AO13242" s="7"/>
    </row>
    <row r="13243" spans="41:41" ht="12.75" x14ac:dyDescent="0.2">
      <c r="AO13243" s="7"/>
    </row>
    <row r="13244" spans="41:41" ht="12.75" x14ac:dyDescent="0.2">
      <c r="AO13244" s="7"/>
    </row>
    <row r="13245" spans="41:41" ht="12.75" x14ac:dyDescent="0.2">
      <c r="AO13245" s="7"/>
    </row>
    <row r="13246" spans="41:41" ht="12.75" x14ac:dyDescent="0.2">
      <c r="AO13246" s="7"/>
    </row>
    <row r="13247" spans="41:41" ht="12.75" x14ac:dyDescent="0.2">
      <c r="AO13247" s="7"/>
    </row>
    <row r="13248" spans="41:41" ht="12.75" x14ac:dyDescent="0.2">
      <c r="AO13248" s="7"/>
    </row>
    <row r="13249" spans="41:41" ht="12.75" x14ac:dyDescent="0.2">
      <c r="AO13249" s="7"/>
    </row>
    <row r="13250" spans="41:41" ht="12.75" x14ac:dyDescent="0.2">
      <c r="AO13250" s="7"/>
    </row>
    <row r="13251" spans="41:41" ht="12.75" x14ac:dyDescent="0.2">
      <c r="AO13251" s="7"/>
    </row>
    <row r="13252" spans="41:41" ht="12.75" x14ac:dyDescent="0.2">
      <c r="AO13252" s="7"/>
    </row>
    <row r="13253" spans="41:41" ht="12.75" x14ac:dyDescent="0.2">
      <c r="AO13253" s="7"/>
    </row>
    <row r="13254" spans="41:41" ht="12.75" x14ac:dyDescent="0.2">
      <c r="AO13254" s="7"/>
    </row>
    <row r="13255" spans="41:41" ht="12.75" x14ac:dyDescent="0.2">
      <c r="AO13255" s="7"/>
    </row>
    <row r="13256" spans="41:41" ht="12.75" x14ac:dyDescent="0.2">
      <c r="AO13256" s="7"/>
    </row>
    <row r="13257" spans="41:41" ht="12.75" x14ac:dyDescent="0.2">
      <c r="AO13257" s="7"/>
    </row>
    <row r="13258" spans="41:41" ht="12.75" x14ac:dyDescent="0.2">
      <c r="AO13258" s="7"/>
    </row>
    <row r="13259" spans="41:41" ht="12.75" x14ac:dyDescent="0.2">
      <c r="AO13259" s="7"/>
    </row>
    <row r="13260" spans="41:41" ht="12.75" x14ac:dyDescent="0.2">
      <c r="AO13260" s="7"/>
    </row>
    <row r="13261" spans="41:41" ht="12.75" x14ac:dyDescent="0.2">
      <c r="AO13261" s="7"/>
    </row>
    <row r="13262" spans="41:41" ht="12.75" x14ac:dyDescent="0.2">
      <c r="AO13262" s="7"/>
    </row>
    <row r="13263" spans="41:41" ht="12.75" x14ac:dyDescent="0.2">
      <c r="AO13263" s="7"/>
    </row>
    <row r="13264" spans="41:41" ht="12.75" x14ac:dyDescent="0.2">
      <c r="AO13264" s="7"/>
    </row>
    <row r="13265" spans="41:41" ht="12.75" x14ac:dyDescent="0.2">
      <c r="AO13265" s="7"/>
    </row>
    <row r="13266" spans="41:41" ht="12.75" x14ac:dyDescent="0.2">
      <c r="AO13266" s="7"/>
    </row>
    <row r="13267" spans="41:41" ht="12.75" x14ac:dyDescent="0.2">
      <c r="AO13267" s="7"/>
    </row>
    <row r="13268" spans="41:41" ht="12.75" x14ac:dyDescent="0.2">
      <c r="AO13268" s="7"/>
    </row>
    <row r="13269" spans="41:41" ht="12.75" x14ac:dyDescent="0.2">
      <c r="AO13269" s="7"/>
    </row>
    <row r="13270" spans="41:41" ht="12.75" x14ac:dyDescent="0.2">
      <c r="AO13270" s="7"/>
    </row>
    <row r="13271" spans="41:41" ht="12.75" x14ac:dyDescent="0.2">
      <c r="AO13271" s="7"/>
    </row>
    <row r="13272" spans="41:41" ht="12.75" x14ac:dyDescent="0.2">
      <c r="AO13272" s="7"/>
    </row>
    <row r="13273" spans="41:41" ht="12.75" x14ac:dyDescent="0.2">
      <c r="AO13273" s="7"/>
    </row>
    <row r="13274" spans="41:41" ht="12.75" x14ac:dyDescent="0.2">
      <c r="AO13274" s="7"/>
    </row>
    <row r="13275" spans="41:41" ht="12.75" x14ac:dyDescent="0.2">
      <c r="AO13275" s="7"/>
    </row>
    <row r="13276" spans="41:41" ht="12.75" x14ac:dyDescent="0.2">
      <c r="AO13276" s="7"/>
    </row>
    <row r="13277" spans="41:41" ht="12.75" x14ac:dyDescent="0.2">
      <c r="AO13277" s="7"/>
    </row>
    <row r="13278" spans="41:41" ht="12.75" x14ac:dyDescent="0.2">
      <c r="AO13278" s="7"/>
    </row>
    <row r="13279" spans="41:41" ht="12.75" x14ac:dyDescent="0.2">
      <c r="AO13279" s="7"/>
    </row>
    <row r="13280" spans="41:41" ht="12.75" x14ac:dyDescent="0.2">
      <c r="AO13280" s="7"/>
    </row>
    <row r="13281" spans="41:41" ht="12.75" x14ac:dyDescent="0.2">
      <c r="AO13281" s="7"/>
    </row>
    <row r="13282" spans="41:41" ht="12.75" x14ac:dyDescent="0.2">
      <c r="AO13282" s="7"/>
    </row>
    <row r="13283" spans="41:41" ht="12.75" x14ac:dyDescent="0.2">
      <c r="AO13283" s="7"/>
    </row>
    <row r="13284" spans="41:41" ht="12.75" x14ac:dyDescent="0.2">
      <c r="AO13284" s="7"/>
    </row>
    <row r="13285" spans="41:41" ht="12.75" x14ac:dyDescent="0.2">
      <c r="AO13285" s="7"/>
    </row>
    <row r="13286" spans="41:41" ht="12.75" x14ac:dyDescent="0.2">
      <c r="AO13286" s="7"/>
    </row>
    <row r="13287" spans="41:41" ht="12.75" x14ac:dyDescent="0.2">
      <c r="AO13287" s="7"/>
    </row>
    <row r="13288" spans="41:41" ht="12.75" x14ac:dyDescent="0.2">
      <c r="AO13288" s="7"/>
    </row>
    <row r="13289" spans="41:41" ht="12.75" x14ac:dyDescent="0.2">
      <c r="AO13289" s="7"/>
    </row>
    <row r="13290" spans="41:41" ht="12.75" x14ac:dyDescent="0.2">
      <c r="AO13290" s="7"/>
    </row>
    <row r="13291" spans="41:41" ht="12.75" x14ac:dyDescent="0.2">
      <c r="AO13291" s="7"/>
    </row>
    <row r="13292" spans="41:41" ht="12.75" x14ac:dyDescent="0.2">
      <c r="AO13292" s="7"/>
    </row>
    <row r="13293" spans="41:41" ht="12.75" x14ac:dyDescent="0.2">
      <c r="AO13293" s="7"/>
    </row>
    <row r="13294" spans="41:41" ht="12.75" x14ac:dyDescent="0.2">
      <c r="AO13294" s="7"/>
    </row>
    <row r="13295" spans="41:41" ht="12.75" x14ac:dyDescent="0.2">
      <c r="AO13295" s="7"/>
    </row>
    <row r="13296" spans="41:41" ht="12.75" x14ac:dyDescent="0.2">
      <c r="AO13296" s="7"/>
    </row>
    <row r="13297" spans="41:41" ht="12.75" x14ac:dyDescent="0.2">
      <c r="AO13297" s="7"/>
    </row>
    <row r="13298" spans="41:41" ht="12.75" x14ac:dyDescent="0.2">
      <c r="AO13298" s="7"/>
    </row>
    <row r="13299" spans="41:41" ht="12.75" x14ac:dyDescent="0.2">
      <c r="AO13299" s="7"/>
    </row>
    <row r="13300" spans="41:41" ht="12.75" x14ac:dyDescent="0.2">
      <c r="AO13300" s="7"/>
    </row>
    <row r="13301" spans="41:41" ht="12.75" x14ac:dyDescent="0.2">
      <c r="AO13301" s="7"/>
    </row>
    <row r="13302" spans="41:41" ht="12.75" x14ac:dyDescent="0.2">
      <c r="AO13302" s="7"/>
    </row>
    <row r="13303" spans="41:41" ht="12.75" x14ac:dyDescent="0.2">
      <c r="AO13303" s="7"/>
    </row>
    <row r="13304" spans="41:41" ht="12.75" x14ac:dyDescent="0.2">
      <c r="AO13304" s="7"/>
    </row>
    <row r="13305" spans="41:41" ht="12.75" x14ac:dyDescent="0.2">
      <c r="AO13305" s="7"/>
    </row>
    <row r="13306" spans="41:41" ht="12.75" x14ac:dyDescent="0.2">
      <c r="AO13306" s="7"/>
    </row>
    <row r="13307" spans="41:41" ht="12.75" x14ac:dyDescent="0.2">
      <c r="AO13307" s="7"/>
    </row>
    <row r="13308" spans="41:41" ht="12.75" x14ac:dyDescent="0.2">
      <c r="AO13308" s="7"/>
    </row>
    <row r="13309" spans="41:41" ht="12.75" x14ac:dyDescent="0.2">
      <c r="AO13309" s="7"/>
    </row>
    <row r="13310" spans="41:41" ht="12.75" x14ac:dyDescent="0.2">
      <c r="AO13310" s="7"/>
    </row>
    <row r="13311" spans="41:41" ht="12.75" x14ac:dyDescent="0.2">
      <c r="AO13311" s="7"/>
    </row>
    <row r="13312" spans="41:41" ht="12.75" x14ac:dyDescent="0.2">
      <c r="AO13312" s="7"/>
    </row>
    <row r="13313" spans="41:41" ht="12.75" x14ac:dyDescent="0.2">
      <c r="AO13313" s="7"/>
    </row>
    <row r="13314" spans="41:41" ht="12.75" x14ac:dyDescent="0.2">
      <c r="AO13314" s="7"/>
    </row>
    <row r="13315" spans="41:41" ht="12.75" x14ac:dyDescent="0.2">
      <c r="AO13315" s="7"/>
    </row>
    <row r="13316" spans="41:41" ht="12.75" x14ac:dyDescent="0.2">
      <c r="AO13316" s="7"/>
    </row>
    <row r="13317" spans="41:41" ht="12.75" x14ac:dyDescent="0.2">
      <c r="AO13317" s="7"/>
    </row>
    <row r="13318" spans="41:41" ht="12.75" x14ac:dyDescent="0.2">
      <c r="AO13318" s="7"/>
    </row>
    <row r="13319" spans="41:41" ht="12.75" x14ac:dyDescent="0.2">
      <c r="AO13319" s="7"/>
    </row>
    <row r="13320" spans="41:41" ht="12.75" x14ac:dyDescent="0.2">
      <c r="AO13320" s="7"/>
    </row>
    <row r="13321" spans="41:41" ht="12.75" x14ac:dyDescent="0.2">
      <c r="AO13321" s="7"/>
    </row>
    <row r="13322" spans="41:41" ht="12.75" x14ac:dyDescent="0.2">
      <c r="AO13322" s="7"/>
    </row>
    <row r="13323" spans="41:41" ht="12.75" x14ac:dyDescent="0.2">
      <c r="AO13323" s="7"/>
    </row>
    <row r="13324" spans="41:41" ht="12.75" x14ac:dyDescent="0.2">
      <c r="AO13324" s="7"/>
    </row>
    <row r="13325" spans="41:41" ht="12.75" x14ac:dyDescent="0.2">
      <c r="AO13325" s="7"/>
    </row>
    <row r="13326" spans="41:41" ht="12.75" x14ac:dyDescent="0.2">
      <c r="AO13326" s="7"/>
    </row>
    <row r="13327" spans="41:41" ht="12.75" x14ac:dyDescent="0.2">
      <c r="AO13327" s="7"/>
    </row>
    <row r="13328" spans="41:41" ht="12.75" x14ac:dyDescent="0.2">
      <c r="AO13328" s="7"/>
    </row>
    <row r="13329" spans="41:41" ht="12.75" x14ac:dyDescent="0.2">
      <c r="AO13329" s="7"/>
    </row>
    <row r="13330" spans="41:41" ht="12.75" x14ac:dyDescent="0.2">
      <c r="AO13330" s="7"/>
    </row>
    <row r="13331" spans="41:41" ht="12.75" x14ac:dyDescent="0.2">
      <c r="AO13331" s="7"/>
    </row>
    <row r="13332" spans="41:41" ht="12.75" x14ac:dyDescent="0.2">
      <c r="AO13332" s="7"/>
    </row>
    <row r="13333" spans="41:41" ht="12.75" x14ac:dyDescent="0.2">
      <c r="AO13333" s="7"/>
    </row>
    <row r="13334" spans="41:41" ht="12.75" x14ac:dyDescent="0.2">
      <c r="AO13334" s="7"/>
    </row>
    <row r="13335" spans="41:41" ht="12.75" x14ac:dyDescent="0.2">
      <c r="AO13335" s="7"/>
    </row>
    <row r="13336" spans="41:41" ht="12.75" x14ac:dyDescent="0.2">
      <c r="AO13336" s="7"/>
    </row>
    <row r="13337" spans="41:41" ht="12.75" x14ac:dyDescent="0.2">
      <c r="AO13337" s="7"/>
    </row>
    <row r="13338" spans="41:41" ht="12.75" x14ac:dyDescent="0.2">
      <c r="AO13338" s="7"/>
    </row>
    <row r="13339" spans="41:41" ht="12.75" x14ac:dyDescent="0.2">
      <c r="AO13339" s="7"/>
    </row>
    <row r="13340" spans="41:41" ht="12.75" x14ac:dyDescent="0.2">
      <c r="AO13340" s="7"/>
    </row>
    <row r="13341" spans="41:41" ht="12.75" x14ac:dyDescent="0.2">
      <c r="AO13341" s="7"/>
    </row>
    <row r="13342" spans="41:41" ht="12.75" x14ac:dyDescent="0.2">
      <c r="AO13342" s="7"/>
    </row>
    <row r="13343" spans="41:41" ht="12.75" x14ac:dyDescent="0.2">
      <c r="AO13343" s="7"/>
    </row>
    <row r="13344" spans="41:41" ht="12.75" x14ac:dyDescent="0.2">
      <c r="AO13344" s="7"/>
    </row>
    <row r="13345" spans="41:41" ht="12.75" x14ac:dyDescent="0.2">
      <c r="AO13345" s="7"/>
    </row>
    <row r="13346" spans="41:41" ht="12.75" x14ac:dyDescent="0.2">
      <c r="AO13346" s="7"/>
    </row>
    <row r="13347" spans="41:41" ht="12.75" x14ac:dyDescent="0.2">
      <c r="AO13347" s="7"/>
    </row>
    <row r="13348" spans="41:41" ht="12.75" x14ac:dyDescent="0.2">
      <c r="AO13348" s="7"/>
    </row>
    <row r="13349" spans="41:41" ht="12.75" x14ac:dyDescent="0.2">
      <c r="AO13349" s="7"/>
    </row>
    <row r="13350" spans="41:41" ht="12.75" x14ac:dyDescent="0.2">
      <c r="AO13350" s="7"/>
    </row>
    <row r="13351" spans="41:41" ht="12.75" x14ac:dyDescent="0.2">
      <c r="AO13351" s="7"/>
    </row>
    <row r="13352" spans="41:41" ht="12.75" x14ac:dyDescent="0.2">
      <c r="AO13352" s="7"/>
    </row>
    <row r="13353" spans="41:41" ht="12.75" x14ac:dyDescent="0.2">
      <c r="AO13353" s="7"/>
    </row>
    <row r="13354" spans="41:41" ht="12.75" x14ac:dyDescent="0.2">
      <c r="AO13354" s="7"/>
    </row>
    <row r="13355" spans="41:41" ht="12.75" x14ac:dyDescent="0.2">
      <c r="AO13355" s="7"/>
    </row>
    <row r="13356" spans="41:41" ht="12.75" x14ac:dyDescent="0.2">
      <c r="AO13356" s="7"/>
    </row>
    <row r="13357" spans="41:41" ht="12.75" x14ac:dyDescent="0.2">
      <c r="AO13357" s="7"/>
    </row>
    <row r="13358" spans="41:41" ht="12.75" x14ac:dyDescent="0.2">
      <c r="AO13358" s="7"/>
    </row>
    <row r="13359" spans="41:41" ht="12.75" x14ac:dyDescent="0.2">
      <c r="AO13359" s="7"/>
    </row>
    <row r="13360" spans="41:41" ht="12.75" x14ac:dyDescent="0.2">
      <c r="AO13360" s="7"/>
    </row>
    <row r="13361" spans="41:41" ht="12.75" x14ac:dyDescent="0.2">
      <c r="AO13361" s="7"/>
    </row>
    <row r="13362" spans="41:41" ht="12.75" x14ac:dyDescent="0.2">
      <c r="AO13362" s="7"/>
    </row>
    <row r="13363" spans="41:41" ht="12.75" x14ac:dyDescent="0.2">
      <c r="AO13363" s="7"/>
    </row>
    <row r="13364" spans="41:41" ht="12.75" x14ac:dyDescent="0.2">
      <c r="AO13364" s="7"/>
    </row>
    <row r="13365" spans="41:41" ht="12.75" x14ac:dyDescent="0.2">
      <c r="AO13365" s="7"/>
    </row>
    <row r="13366" spans="41:41" ht="12.75" x14ac:dyDescent="0.2">
      <c r="AO13366" s="7"/>
    </row>
    <row r="13367" spans="41:41" ht="12.75" x14ac:dyDescent="0.2">
      <c r="AO13367" s="7"/>
    </row>
    <row r="13368" spans="41:41" ht="12.75" x14ac:dyDescent="0.2">
      <c r="AO13368" s="7"/>
    </row>
    <row r="13369" spans="41:41" ht="12.75" x14ac:dyDescent="0.2">
      <c r="AO13369" s="7"/>
    </row>
    <row r="13370" spans="41:41" ht="12.75" x14ac:dyDescent="0.2">
      <c r="AO13370" s="7"/>
    </row>
    <row r="13371" spans="41:41" ht="12.75" x14ac:dyDescent="0.2">
      <c r="AO13371" s="7"/>
    </row>
    <row r="13372" spans="41:41" ht="12.75" x14ac:dyDescent="0.2">
      <c r="AO13372" s="7"/>
    </row>
    <row r="13373" spans="41:41" ht="12.75" x14ac:dyDescent="0.2">
      <c r="AO13373" s="7"/>
    </row>
    <row r="13374" spans="41:41" ht="12.75" x14ac:dyDescent="0.2">
      <c r="AO13374" s="7"/>
    </row>
    <row r="13375" spans="41:41" ht="12.75" x14ac:dyDescent="0.2">
      <c r="AO13375" s="7"/>
    </row>
    <row r="13376" spans="41:41" ht="12.75" x14ac:dyDescent="0.2">
      <c r="AO13376" s="7"/>
    </row>
    <row r="13377" spans="41:41" ht="12.75" x14ac:dyDescent="0.2">
      <c r="AO13377" s="7"/>
    </row>
    <row r="13378" spans="41:41" ht="12.75" x14ac:dyDescent="0.2">
      <c r="AO13378" s="7"/>
    </row>
    <row r="13379" spans="41:41" ht="12.75" x14ac:dyDescent="0.2">
      <c r="AO13379" s="7"/>
    </row>
    <row r="13380" spans="41:41" ht="12.75" x14ac:dyDescent="0.2">
      <c r="AO13380" s="7"/>
    </row>
    <row r="13381" spans="41:41" ht="12.75" x14ac:dyDescent="0.2">
      <c r="AO13381" s="7"/>
    </row>
    <row r="13382" spans="41:41" ht="12.75" x14ac:dyDescent="0.2">
      <c r="AO13382" s="7"/>
    </row>
    <row r="13383" spans="41:41" ht="12.75" x14ac:dyDescent="0.2">
      <c r="AO13383" s="7"/>
    </row>
    <row r="13384" spans="41:41" ht="12.75" x14ac:dyDescent="0.2">
      <c r="AO13384" s="7"/>
    </row>
    <row r="13385" spans="41:41" ht="12.75" x14ac:dyDescent="0.2">
      <c r="AO13385" s="7"/>
    </row>
    <row r="13386" spans="41:41" ht="12.75" x14ac:dyDescent="0.2">
      <c r="AO13386" s="7"/>
    </row>
    <row r="13387" spans="41:41" ht="12.75" x14ac:dyDescent="0.2">
      <c r="AO13387" s="7"/>
    </row>
    <row r="13388" spans="41:41" ht="12.75" x14ac:dyDescent="0.2">
      <c r="AO13388" s="7"/>
    </row>
    <row r="13389" spans="41:41" ht="12.75" x14ac:dyDescent="0.2">
      <c r="AO13389" s="7"/>
    </row>
    <row r="13390" spans="41:41" ht="12.75" x14ac:dyDescent="0.2">
      <c r="AO13390" s="7"/>
    </row>
    <row r="13391" spans="41:41" ht="12.75" x14ac:dyDescent="0.2">
      <c r="AO13391" s="7"/>
    </row>
    <row r="13392" spans="41:41" ht="12.75" x14ac:dyDescent="0.2">
      <c r="AO13392" s="7"/>
    </row>
    <row r="13393" spans="41:41" ht="12.75" x14ac:dyDescent="0.2">
      <c r="AO13393" s="7"/>
    </row>
    <row r="13394" spans="41:41" ht="12.75" x14ac:dyDescent="0.2">
      <c r="AO13394" s="7"/>
    </row>
    <row r="13395" spans="41:41" ht="12.75" x14ac:dyDescent="0.2">
      <c r="AO13395" s="7"/>
    </row>
    <row r="13396" spans="41:41" ht="12.75" x14ac:dyDescent="0.2">
      <c r="AO13396" s="7"/>
    </row>
    <row r="13397" spans="41:41" ht="12.75" x14ac:dyDescent="0.2">
      <c r="AO13397" s="7"/>
    </row>
    <row r="13398" spans="41:41" ht="12.75" x14ac:dyDescent="0.2">
      <c r="AO13398" s="7"/>
    </row>
    <row r="13399" spans="41:41" ht="12.75" x14ac:dyDescent="0.2">
      <c r="AO13399" s="7"/>
    </row>
    <row r="13400" spans="41:41" ht="12.75" x14ac:dyDescent="0.2">
      <c r="AO13400" s="7"/>
    </row>
    <row r="13401" spans="41:41" ht="12.75" x14ac:dyDescent="0.2">
      <c r="AO13401" s="7"/>
    </row>
    <row r="13402" spans="41:41" ht="12.75" x14ac:dyDescent="0.2">
      <c r="AO13402" s="7"/>
    </row>
    <row r="13403" spans="41:41" ht="12.75" x14ac:dyDescent="0.2">
      <c r="AO13403" s="7"/>
    </row>
    <row r="13404" spans="41:41" ht="12.75" x14ac:dyDescent="0.2">
      <c r="AO13404" s="7"/>
    </row>
    <row r="13405" spans="41:41" ht="12.75" x14ac:dyDescent="0.2">
      <c r="AO13405" s="7"/>
    </row>
    <row r="13406" spans="41:41" ht="12.75" x14ac:dyDescent="0.2">
      <c r="AO13406" s="7"/>
    </row>
    <row r="13407" spans="41:41" ht="12.75" x14ac:dyDescent="0.2">
      <c r="AO13407" s="7"/>
    </row>
    <row r="13408" spans="41:41" ht="12.75" x14ac:dyDescent="0.2">
      <c r="AO13408" s="7"/>
    </row>
    <row r="13409" spans="41:41" ht="12.75" x14ac:dyDescent="0.2">
      <c r="AO13409" s="7"/>
    </row>
    <row r="13410" spans="41:41" ht="12.75" x14ac:dyDescent="0.2">
      <c r="AO13410" s="7"/>
    </row>
    <row r="13411" spans="41:41" ht="12.75" x14ac:dyDescent="0.2">
      <c r="AO13411" s="7"/>
    </row>
    <row r="13412" spans="41:41" ht="12.75" x14ac:dyDescent="0.2">
      <c r="AO13412" s="7"/>
    </row>
    <row r="13413" spans="41:41" ht="12.75" x14ac:dyDescent="0.2">
      <c r="AO13413" s="7"/>
    </row>
    <row r="13414" spans="41:41" ht="12.75" x14ac:dyDescent="0.2">
      <c r="AO13414" s="7"/>
    </row>
    <row r="13415" spans="41:41" ht="12.75" x14ac:dyDescent="0.2">
      <c r="AO13415" s="7"/>
    </row>
    <row r="13416" spans="41:41" ht="12.75" x14ac:dyDescent="0.2">
      <c r="AO13416" s="7"/>
    </row>
    <row r="13417" spans="41:41" ht="12.75" x14ac:dyDescent="0.2">
      <c r="AO13417" s="7"/>
    </row>
    <row r="13418" spans="41:41" ht="12.75" x14ac:dyDescent="0.2">
      <c r="AO13418" s="7"/>
    </row>
    <row r="13419" spans="41:41" ht="12.75" x14ac:dyDescent="0.2">
      <c r="AO13419" s="7"/>
    </row>
    <row r="13420" spans="41:41" ht="12.75" x14ac:dyDescent="0.2">
      <c r="AO13420" s="7"/>
    </row>
    <row r="13421" spans="41:41" ht="12.75" x14ac:dyDescent="0.2">
      <c r="AO13421" s="7"/>
    </row>
    <row r="13422" spans="41:41" ht="12.75" x14ac:dyDescent="0.2">
      <c r="AO13422" s="7"/>
    </row>
    <row r="13423" spans="41:41" ht="12.75" x14ac:dyDescent="0.2">
      <c r="AO13423" s="7"/>
    </row>
    <row r="13424" spans="41:41" ht="12.75" x14ac:dyDescent="0.2">
      <c r="AO13424" s="7"/>
    </row>
    <row r="13425" spans="41:41" ht="12.75" x14ac:dyDescent="0.2">
      <c r="AO13425" s="7"/>
    </row>
    <row r="13426" spans="41:41" ht="12.75" x14ac:dyDescent="0.2">
      <c r="AO13426" s="7"/>
    </row>
    <row r="13427" spans="41:41" ht="12.75" x14ac:dyDescent="0.2">
      <c r="AO13427" s="7"/>
    </row>
    <row r="13428" spans="41:41" ht="12.75" x14ac:dyDescent="0.2">
      <c r="AO13428" s="7"/>
    </row>
    <row r="13429" spans="41:41" ht="12.75" x14ac:dyDescent="0.2">
      <c r="AO13429" s="7"/>
    </row>
    <row r="13430" spans="41:41" ht="12.75" x14ac:dyDescent="0.2">
      <c r="AO13430" s="7"/>
    </row>
    <row r="13431" spans="41:41" ht="12.75" x14ac:dyDescent="0.2">
      <c r="AO13431" s="7"/>
    </row>
    <row r="13432" spans="41:41" ht="12.75" x14ac:dyDescent="0.2">
      <c r="AO13432" s="7"/>
    </row>
    <row r="13433" spans="41:41" ht="12.75" x14ac:dyDescent="0.2">
      <c r="AO13433" s="7"/>
    </row>
    <row r="13434" spans="41:41" ht="12.75" x14ac:dyDescent="0.2">
      <c r="AO13434" s="7"/>
    </row>
    <row r="13435" spans="41:41" ht="12.75" x14ac:dyDescent="0.2">
      <c r="AO13435" s="7"/>
    </row>
    <row r="13436" spans="41:41" ht="12.75" x14ac:dyDescent="0.2">
      <c r="AO13436" s="7"/>
    </row>
    <row r="13437" spans="41:41" ht="12.75" x14ac:dyDescent="0.2">
      <c r="AO13437" s="7"/>
    </row>
    <row r="13438" spans="41:41" ht="12.75" x14ac:dyDescent="0.2">
      <c r="AO13438" s="7"/>
    </row>
    <row r="13439" spans="41:41" ht="12.75" x14ac:dyDescent="0.2">
      <c r="AO13439" s="7"/>
    </row>
    <row r="13440" spans="41:41" ht="12.75" x14ac:dyDescent="0.2">
      <c r="AO13440" s="7"/>
    </row>
    <row r="13441" spans="41:41" ht="12.75" x14ac:dyDescent="0.2">
      <c r="AO13441" s="7"/>
    </row>
    <row r="13442" spans="41:41" ht="12.75" x14ac:dyDescent="0.2">
      <c r="AO13442" s="7"/>
    </row>
    <row r="13443" spans="41:41" ht="12.75" x14ac:dyDescent="0.2">
      <c r="AO13443" s="7"/>
    </row>
    <row r="13444" spans="41:41" ht="12.75" x14ac:dyDescent="0.2">
      <c r="AO13444" s="7"/>
    </row>
    <row r="13445" spans="41:41" ht="12.75" x14ac:dyDescent="0.2">
      <c r="AO13445" s="7"/>
    </row>
    <row r="13446" spans="41:41" ht="12.75" x14ac:dyDescent="0.2">
      <c r="AO13446" s="7"/>
    </row>
    <row r="13447" spans="41:41" ht="12.75" x14ac:dyDescent="0.2">
      <c r="AO13447" s="7"/>
    </row>
    <row r="13448" spans="41:41" ht="12.75" x14ac:dyDescent="0.2">
      <c r="AO13448" s="7"/>
    </row>
    <row r="13449" spans="41:41" ht="12.75" x14ac:dyDescent="0.2">
      <c r="AO13449" s="7"/>
    </row>
    <row r="13450" spans="41:41" ht="12.75" x14ac:dyDescent="0.2">
      <c r="AO13450" s="7"/>
    </row>
    <row r="13451" spans="41:41" ht="12.75" x14ac:dyDescent="0.2">
      <c r="AO13451" s="7"/>
    </row>
    <row r="13452" spans="41:41" ht="12.75" x14ac:dyDescent="0.2">
      <c r="AO13452" s="7"/>
    </row>
    <row r="13453" spans="41:41" ht="12.75" x14ac:dyDescent="0.2">
      <c r="AO13453" s="7"/>
    </row>
    <row r="13454" spans="41:41" ht="12.75" x14ac:dyDescent="0.2">
      <c r="AO13454" s="7"/>
    </row>
    <row r="13455" spans="41:41" ht="12.75" x14ac:dyDescent="0.2">
      <c r="AO13455" s="7"/>
    </row>
    <row r="13456" spans="41:41" ht="12.75" x14ac:dyDescent="0.2">
      <c r="AO13456" s="7"/>
    </row>
    <row r="13457" spans="41:41" ht="12.75" x14ac:dyDescent="0.2">
      <c r="AO13457" s="7"/>
    </row>
    <row r="13458" spans="41:41" ht="12.75" x14ac:dyDescent="0.2">
      <c r="AO13458" s="7"/>
    </row>
    <row r="13459" spans="41:41" ht="12.75" x14ac:dyDescent="0.2">
      <c r="AO13459" s="7"/>
    </row>
    <row r="13460" spans="41:41" ht="12.75" x14ac:dyDescent="0.2">
      <c r="AO13460" s="7"/>
    </row>
    <row r="13461" spans="41:41" ht="12.75" x14ac:dyDescent="0.2">
      <c r="AO13461" s="7"/>
    </row>
    <row r="13462" spans="41:41" ht="12.75" x14ac:dyDescent="0.2">
      <c r="AO13462" s="7"/>
    </row>
    <row r="13463" spans="41:41" ht="12.75" x14ac:dyDescent="0.2">
      <c r="AO13463" s="7"/>
    </row>
    <row r="13464" spans="41:41" ht="12.75" x14ac:dyDescent="0.2">
      <c r="AO13464" s="7"/>
    </row>
    <row r="13465" spans="41:41" ht="12.75" x14ac:dyDescent="0.2">
      <c r="AO13465" s="7"/>
    </row>
    <row r="13466" spans="41:41" ht="12.75" x14ac:dyDescent="0.2">
      <c r="AO13466" s="7"/>
    </row>
    <row r="13467" spans="41:41" ht="12.75" x14ac:dyDescent="0.2">
      <c r="AO13467" s="7"/>
    </row>
    <row r="13468" spans="41:41" ht="12.75" x14ac:dyDescent="0.2">
      <c r="AO13468" s="7"/>
    </row>
    <row r="13469" spans="41:41" ht="12.75" x14ac:dyDescent="0.2">
      <c r="AO13469" s="7"/>
    </row>
    <row r="13470" spans="41:41" ht="12.75" x14ac:dyDescent="0.2">
      <c r="AO13470" s="7"/>
    </row>
    <row r="13471" spans="41:41" ht="12.75" x14ac:dyDescent="0.2">
      <c r="AO13471" s="7"/>
    </row>
    <row r="13472" spans="41:41" ht="12.75" x14ac:dyDescent="0.2">
      <c r="AO13472" s="7"/>
    </row>
    <row r="13473" spans="41:41" ht="12.75" x14ac:dyDescent="0.2">
      <c r="AO13473" s="7"/>
    </row>
    <row r="13474" spans="41:41" ht="12.75" x14ac:dyDescent="0.2">
      <c r="AO13474" s="7"/>
    </row>
    <row r="13475" spans="41:41" ht="12.75" x14ac:dyDescent="0.2">
      <c r="AO13475" s="7"/>
    </row>
    <row r="13476" spans="41:41" ht="12.75" x14ac:dyDescent="0.2">
      <c r="AO13476" s="7"/>
    </row>
    <row r="13477" spans="41:41" ht="12.75" x14ac:dyDescent="0.2">
      <c r="AO13477" s="7"/>
    </row>
    <row r="13478" spans="41:41" ht="12.75" x14ac:dyDescent="0.2">
      <c r="AO13478" s="7"/>
    </row>
    <row r="13479" spans="41:41" ht="12.75" x14ac:dyDescent="0.2">
      <c r="AO13479" s="7"/>
    </row>
    <row r="13480" spans="41:41" ht="12.75" x14ac:dyDescent="0.2">
      <c r="AO13480" s="7"/>
    </row>
    <row r="13481" spans="41:41" ht="12.75" x14ac:dyDescent="0.2">
      <c r="AO13481" s="7"/>
    </row>
    <row r="13482" spans="41:41" ht="12.75" x14ac:dyDescent="0.2">
      <c r="AO13482" s="7"/>
    </row>
    <row r="13483" spans="41:41" ht="12.75" x14ac:dyDescent="0.2">
      <c r="AO13483" s="7"/>
    </row>
    <row r="13484" spans="41:41" ht="12.75" x14ac:dyDescent="0.2">
      <c r="AO13484" s="7"/>
    </row>
    <row r="13485" spans="41:41" ht="12.75" x14ac:dyDescent="0.2">
      <c r="AO13485" s="7"/>
    </row>
    <row r="13486" spans="41:41" ht="12.75" x14ac:dyDescent="0.2">
      <c r="AO13486" s="7"/>
    </row>
    <row r="13487" spans="41:41" ht="12.75" x14ac:dyDescent="0.2">
      <c r="AO13487" s="7"/>
    </row>
    <row r="13488" spans="41:41" ht="12.75" x14ac:dyDescent="0.2">
      <c r="AO13488" s="7"/>
    </row>
    <row r="13489" spans="41:41" ht="12.75" x14ac:dyDescent="0.2">
      <c r="AO13489" s="7"/>
    </row>
    <row r="13490" spans="41:41" ht="12.75" x14ac:dyDescent="0.2">
      <c r="AO13490" s="7"/>
    </row>
    <row r="13491" spans="41:41" ht="12.75" x14ac:dyDescent="0.2">
      <c r="AO13491" s="7"/>
    </row>
    <row r="13492" spans="41:41" ht="12.75" x14ac:dyDescent="0.2">
      <c r="AO13492" s="7"/>
    </row>
    <row r="13493" spans="41:41" ht="12.75" x14ac:dyDescent="0.2">
      <c r="AO13493" s="7"/>
    </row>
    <row r="13494" spans="41:41" ht="12.75" x14ac:dyDescent="0.2">
      <c r="AO13494" s="7"/>
    </row>
    <row r="13495" spans="41:41" ht="12.75" x14ac:dyDescent="0.2">
      <c r="AO13495" s="7"/>
    </row>
    <row r="13496" spans="41:41" ht="12.75" x14ac:dyDescent="0.2">
      <c r="AO13496" s="7"/>
    </row>
    <row r="13497" spans="41:41" ht="12.75" x14ac:dyDescent="0.2">
      <c r="AO13497" s="7"/>
    </row>
    <row r="13498" spans="41:41" ht="12.75" x14ac:dyDescent="0.2">
      <c r="AO13498" s="7"/>
    </row>
    <row r="13499" spans="41:41" ht="12.75" x14ac:dyDescent="0.2">
      <c r="AO13499" s="7"/>
    </row>
    <row r="13500" spans="41:41" ht="12.75" x14ac:dyDescent="0.2">
      <c r="AO13500" s="7"/>
    </row>
    <row r="13501" spans="41:41" ht="12.75" x14ac:dyDescent="0.2">
      <c r="AO13501" s="7"/>
    </row>
    <row r="13502" spans="41:41" ht="12.75" x14ac:dyDescent="0.2">
      <c r="AO13502" s="7"/>
    </row>
    <row r="13503" spans="41:41" ht="12.75" x14ac:dyDescent="0.2">
      <c r="AO13503" s="7"/>
    </row>
    <row r="13504" spans="41:41" ht="12.75" x14ac:dyDescent="0.2">
      <c r="AO13504" s="7"/>
    </row>
    <row r="13505" spans="41:41" ht="12.75" x14ac:dyDescent="0.2">
      <c r="AO13505" s="7"/>
    </row>
    <row r="13506" spans="41:41" ht="12.75" x14ac:dyDescent="0.2">
      <c r="AO13506" s="7"/>
    </row>
    <row r="13507" spans="41:41" ht="12.75" x14ac:dyDescent="0.2">
      <c r="AO13507" s="7"/>
    </row>
    <row r="13508" spans="41:41" ht="12.75" x14ac:dyDescent="0.2">
      <c r="AO13508" s="7"/>
    </row>
    <row r="13509" spans="41:41" ht="12.75" x14ac:dyDescent="0.2">
      <c r="AO13509" s="7"/>
    </row>
    <row r="13510" spans="41:41" ht="12.75" x14ac:dyDescent="0.2">
      <c r="AO13510" s="7"/>
    </row>
    <row r="13511" spans="41:41" ht="12.75" x14ac:dyDescent="0.2">
      <c r="AO13511" s="7"/>
    </row>
    <row r="13512" spans="41:41" ht="12.75" x14ac:dyDescent="0.2">
      <c r="AO13512" s="7"/>
    </row>
    <row r="13513" spans="41:41" ht="12.75" x14ac:dyDescent="0.2">
      <c r="AO13513" s="7"/>
    </row>
    <row r="13514" spans="41:41" ht="12.75" x14ac:dyDescent="0.2">
      <c r="AO13514" s="7"/>
    </row>
    <row r="13515" spans="41:41" ht="12.75" x14ac:dyDescent="0.2">
      <c r="AO13515" s="7"/>
    </row>
    <row r="13516" spans="41:41" ht="12.75" x14ac:dyDescent="0.2">
      <c r="AO13516" s="7"/>
    </row>
    <row r="13517" spans="41:41" ht="12.75" x14ac:dyDescent="0.2">
      <c r="AO13517" s="7"/>
    </row>
    <row r="13518" spans="41:41" ht="12.75" x14ac:dyDescent="0.2">
      <c r="AO13518" s="7"/>
    </row>
    <row r="13519" spans="41:41" ht="12.75" x14ac:dyDescent="0.2">
      <c r="AO13519" s="7"/>
    </row>
    <row r="13520" spans="41:41" ht="12.75" x14ac:dyDescent="0.2">
      <c r="AO13520" s="7"/>
    </row>
    <row r="13521" spans="41:41" ht="12.75" x14ac:dyDescent="0.2">
      <c r="AO13521" s="7"/>
    </row>
    <row r="13522" spans="41:41" ht="12.75" x14ac:dyDescent="0.2">
      <c r="AO13522" s="7"/>
    </row>
    <row r="13523" spans="41:41" ht="12.75" x14ac:dyDescent="0.2">
      <c r="AO13523" s="7"/>
    </row>
    <row r="13524" spans="41:41" ht="12.75" x14ac:dyDescent="0.2">
      <c r="AO13524" s="7"/>
    </row>
    <row r="13525" spans="41:41" ht="12.75" x14ac:dyDescent="0.2">
      <c r="AO13525" s="7"/>
    </row>
    <row r="13526" spans="41:41" ht="12.75" x14ac:dyDescent="0.2">
      <c r="AO13526" s="7"/>
    </row>
    <row r="13527" spans="41:41" ht="12.75" x14ac:dyDescent="0.2">
      <c r="AO13527" s="7"/>
    </row>
    <row r="13528" spans="41:41" ht="12.75" x14ac:dyDescent="0.2">
      <c r="AO13528" s="7"/>
    </row>
    <row r="13529" spans="41:41" ht="12.75" x14ac:dyDescent="0.2">
      <c r="AO13529" s="7"/>
    </row>
    <row r="13530" spans="41:41" ht="12.75" x14ac:dyDescent="0.2">
      <c r="AO13530" s="7"/>
    </row>
    <row r="13531" spans="41:41" ht="12.75" x14ac:dyDescent="0.2">
      <c r="AO13531" s="7"/>
    </row>
    <row r="13532" spans="41:41" ht="12.75" x14ac:dyDescent="0.2">
      <c r="AO13532" s="7"/>
    </row>
    <row r="13533" spans="41:41" ht="12.75" x14ac:dyDescent="0.2">
      <c r="AO13533" s="7"/>
    </row>
    <row r="13534" spans="41:41" ht="12.75" x14ac:dyDescent="0.2">
      <c r="AO13534" s="7"/>
    </row>
    <row r="13535" spans="41:41" ht="12.75" x14ac:dyDescent="0.2">
      <c r="AO13535" s="7"/>
    </row>
    <row r="13536" spans="41:41" ht="12.75" x14ac:dyDescent="0.2">
      <c r="AO13536" s="7"/>
    </row>
    <row r="13537" spans="41:41" ht="12.75" x14ac:dyDescent="0.2">
      <c r="AO13537" s="7"/>
    </row>
    <row r="13538" spans="41:41" ht="12.75" x14ac:dyDescent="0.2">
      <c r="AO13538" s="7"/>
    </row>
    <row r="13539" spans="41:41" ht="12.75" x14ac:dyDescent="0.2">
      <c r="AO13539" s="7"/>
    </row>
    <row r="13540" spans="41:41" ht="12.75" x14ac:dyDescent="0.2">
      <c r="AO13540" s="7"/>
    </row>
    <row r="13541" spans="41:41" ht="12.75" x14ac:dyDescent="0.2">
      <c r="AO13541" s="7"/>
    </row>
    <row r="13542" spans="41:41" ht="12.75" x14ac:dyDescent="0.2">
      <c r="AO13542" s="7"/>
    </row>
    <row r="13543" spans="41:41" ht="12.75" x14ac:dyDescent="0.2">
      <c r="AO13543" s="7"/>
    </row>
    <row r="13544" spans="41:41" ht="12.75" x14ac:dyDescent="0.2">
      <c r="AO13544" s="7"/>
    </row>
    <row r="13545" spans="41:41" ht="12.75" x14ac:dyDescent="0.2">
      <c r="AO13545" s="7"/>
    </row>
    <row r="13546" spans="41:41" ht="12.75" x14ac:dyDescent="0.2">
      <c r="AO13546" s="7"/>
    </row>
    <row r="13547" spans="41:41" ht="12.75" x14ac:dyDescent="0.2">
      <c r="AO13547" s="7"/>
    </row>
    <row r="13548" spans="41:41" ht="12.75" x14ac:dyDescent="0.2">
      <c r="AO13548" s="7"/>
    </row>
    <row r="13549" spans="41:41" ht="12.75" x14ac:dyDescent="0.2">
      <c r="AO13549" s="7"/>
    </row>
    <row r="13550" spans="41:41" ht="12.75" x14ac:dyDescent="0.2">
      <c r="AO13550" s="7"/>
    </row>
    <row r="13551" spans="41:41" ht="12.75" x14ac:dyDescent="0.2">
      <c r="AO13551" s="7"/>
    </row>
    <row r="13552" spans="41:41" ht="12.75" x14ac:dyDescent="0.2">
      <c r="AO13552" s="7"/>
    </row>
    <row r="13553" spans="41:41" ht="12.75" x14ac:dyDescent="0.2">
      <c r="AO13553" s="7"/>
    </row>
    <row r="13554" spans="41:41" ht="12.75" x14ac:dyDescent="0.2">
      <c r="AO13554" s="7"/>
    </row>
    <row r="13555" spans="41:41" ht="12.75" x14ac:dyDescent="0.2">
      <c r="AO13555" s="7"/>
    </row>
    <row r="13556" spans="41:41" ht="12.75" x14ac:dyDescent="0.2">
      <c r="AO13556" s="7"/>
    </row>
    <row r="13557" spans="41:41" ht="12.75" x14ac:dyDescent="0.2">
      <c r="AO13557" s="7"/>
    </row>
    <row r="13558" spans="41:41" ht="12.75" x14ac:dyDescent="0.2">
      <c r="AO13558" s="7"/>
    </row>
    <row r="13559" spans="41:41" ht="12.75" x14ac:dyDescent="0.2">
      <c r="AO13559" s="7"/>
    </row>
    <row r="13560" spans="41:41" ht="12.75" x14ac:dyDescent="0.2">
      <c r="AO13560" s="7"/>
    </row>
    <row r="13561" spans="41:41" ht="12.75" x14ac:dyDescent="0.2">
      <c r="AO13561" s="7"/>
    </row>
    <row r="13562" spans="41:41" ht="12.75" x14ac:dyDescent="0.2">
      <c r="AO13562" s="7"/>
    </row>
    <row r="13563" spans="41:41" ht="12.75" x14ac:dyDescent="0.2">
      <c r="AO13563" s="7"/>
    </row>
    <row r="13564" spans="41:41" ht="12.75" x14ac:dyDescent="0.2">
      <c r="AO13564" s="7"/>
    </row>
    <row r="13565" spans="41:41" ht="12.75" x14ac:dyDescent="0.2">
      <c r="AO13565" s="7"/>
    </row>
    <row r="13566" spans="41:41" ht="12.75" x14ac:dyDescent="0.2">
      <c r="AO13566" s="7"/>
    </row>
    <row r="13567" spans="41:41" ht="12.75" x14ac:dyDescent="0.2">
      <c r="AO13567" s="7"/>
    </row>
    <row r="13568" spans="41:41" ht="12.75" x14ac:dyDescent="0.2">
      <c r="AO13568" s="7"/>
    </row>
    <row r="13569" spans="41:41" ht="12.75" x14ac:dyDescent="0.2">
      <c r="AO13569" s="7"/>
    </row>
    <row r="13570" spans="41:41" ht="12.75" x14ac:dyDescent="0.2">
      <c r="AO13570" s="7"/>
    </row>
    <row r="13571" spans="41:41" ht="12.75" x14ac:dyDescent="0.2">
      <c r="AO13571" s="7"/>
    </row>
    <row r="13572" spans="41:41" ht="12.75" x14ac:dyDescent="0.2">
      <c r="AO13572" s="7"/>
    </row>
    <row r="13573" spans="41:41" ht="12.75" x14ac:dyDescent="0.2">
      <c r="AO13573" s="7"/>
    </row>
    <row r="13574" spans="41:41" ht="12.75" x14ac:dyDescent="0.2">
      <c r="AO13574" s="7"/>
    </row>
    <row r="13575" spans="41:41" ht="12.75" x14ac:dyDescent="0.2">
      <c r="AO13575" s="7"/>
    </row>
    <row r="13576" spans="41:41" ht="12.75" x14ac:dyDescent="0.2">
      <c r="AO13576" s="7"/>
    </row>
    <row r="13577" spans="41:41" ht="12.75" x14ac:dyDescent="0.2">
      <c r="AO13577" s="7"/>
    </row>
    <row r="13578" spans="41:41" ht="12.75" x14ac:dyDescent="0.2">
      <c r="AO13578" s="7"/>
    </row>
    <row r="13579" spans="41:41" ht="12.75" x14ac:dyDescent="0.2">
      <c r="AO13579" s="7"/>
    </row>
    <row r="13580" spans="41:41" ht="12.75" x14ac:dyDescent="0.2">
      <c r="AO13580" s="7"/>
    </row>
    <row r="13581" spans="41:41" ht="12.75" x14ac:dyDescent="0.2">
      <c r="AO13581" s="7"/>
    </row>
    <row r="13582" spans="41:41" ht="12.75" x14ac:dyDescent="0.2">
      <c r="AO13582" s="7"/>
    </row>
    <row r="13583" spans="41:41" ht="12.75" x14ac:dyDescent="0.2">
      <c r="AO13583" s="7"/>
    </row>
    <row r="13584" spans="41:41" ht="12.75" x14ac:dyDescent="0.2">
      <c r="AO13584" s="7"/>
    </row>
    <row r="13585" spans="41:41" ht="12.75" x14ac:dyDescent="0.2">
      <c r="AO13585" s="7"/>
    </row>
    <row r="13586" spans="41:41" ht="12.75" x14ac:dyDescent="0.2">
      <c r="AO13586" s="7"/>
    </row>
    <row r="13587" spans="41:41" ht="12.75" x14ac:dyDescent="0.2">
      <c r="AO13587" s="7"/>
    </row>
    <row r="13588" spans="41:41" ht="12.75" x14ac:dyDescent="0.2">
      <c r="AO13588" s="7"/>
    </row>
    <row r="13589" spans="41:41" ht="12.75" x14ac:dyDescent="0.2">
      <c r="AO13589" s="7"/>
    </row>
    <row r="13590" spans="41:41" ht="12.75" x14ac:dyDescent="0.2">
      <c r="AO13590" s="7"/>
    </row>
    <row r="13591" spans="41:41" ht="12.75" x14ac:dyDescent="0.2">
      <c r="AO13591" s="7"/>
    </row>
    <row r="13592" spans="41:41" ht="12.75" x14ac:dyDescent="0.2">
      <c r="AO13592" s="7"/>
    </row>
    <row r="13593" spans="41:41" ht="12.75" x14ac:dyDescent="0.2">
      <c r="AO13593" s="7"/>
    </row>
    <row r="13594" spans="41:41" ht="12.75" x14ac:dyDescent="0.2">
      <c r="AO13594" s="7"/>
    </row>
    <row r="13595" spans="41:41" ht="12.75" x14ac:dyDescent="0.2">
      <c r="AO13595" s="7"/>
    </row>
    <row r="13596" spans="41:41" ht="12.75" x14ac:dyDescent="0.2">
      <c r="AO13596" s="7"/>
    </row>
    <row r="13597" spans="41:41" ht="12.75" x14ac:dyDescent="0.2">
      <c r="AO13597" s="7"/>
    </row>
    <row r="13598" spans="41:41" ht="12.75" x14ac:dyDescent="0.2">
      <c r="AO13598" s="7"/>
    </row>
    <row r="13599" spans="41:41" ht="12.75" x14ac:dyDescent="0.2">
      <c r="AO13599" s="7"/>
    </row>
    <row r="13600" spans="41:41" ht="12.75" x14ac:dyDescent="0.2">
      <c r="AO13600" s="7"/>
    </row>
    <row r="13601" spans="41:41" ht="12.75" x14ac:dyDescent="0.2">
      <c r="AO13601" s="7"/>
    </row>
    <row r="13602" spans="41:41" ht="12.75" x14ac:dyDescent="0.2">
      <c r="AO13602" s="7"/>
    </row>
    <row r="13603" spans="41:41" ht="12.75" x14ac:dyDescent="0.2">
      <c r="AO13603" s="7"/>
    </row>
    <row r="13604" spans="41:41" ht="12.75" x14ac:dyDescent="0.2">
      <c r="AO13604" s="7"/>
    </row>
    <row r="13605" spans="41:41" ht="12.75" x14ac:dyDescent="0.2">
      <c r="AO13605" s="7"/>
    </row>
    <row r="13606" spans="41:41" ht="12.75" x14ac:dyDescent="0.2">
      <c r="AO13606" s="7"/>
    </row>
    <row r="13607" spans="41:41" ht="12.75" x14ac:dyDescent="0.2">
      <c r="AO13607" s="7"/>
    </row>
    <row r="13608" spans="41:41" ht="12.75" x14ac:dyDescent="0.2">
      <c r="AO13608" s="7"/>
    </row>
    <row r="13609" spans="41:41" ht="12.75" x14ac:dyDescent="0.2">
      <c r="AO13609" s="7"/>
    </row>
    <row r="13610" spans="41:41" ht="12.75" x14ac:dyDescent="0.2">
      <c r="AO13610" s="7"/>
    </row>
    <row r="13611" spans="41:41" ht="12.75" x14ac:dyDescent="0.2">
      <c r="AO13611" s="7"/>
    </row>
    <row r="13612" spans="41:41" ht="12.75" x14ac:dyDescent="0.2">
      <c r="AO13612" s="7"/>
    </row>
    <row r="13613" spans="41:41" ht="12.75" x14ac:dyDescent="0.2">
      <c r="AO13613" s="7"/>
    </row>
    <row r="13614" spans="41:41" ht="12.75" x14ac:dyDescent="0.2">
      <c r="AO13614" s="7"/>
    </row>
    <row r="13615" spans="41:41" ht="12.75" x14ac:dyDescent="0.2">
      <c r="AO13615" s="7"/>
    </row>
    <row r="13616" spans="41:41" ht="12.75" x14ac:dyDescent="0.2">
      <c r="AO13616" s="7"/>
    </row>
    <row r="13617" spans="41:41" ht="12.75" x14ac:dyDescent="0.2">
      <c r="AO13617" s="7"/>
    </row>
    <row r="13618" spans="41:41" ht="12.75" x14ac:dyDescent="0.2">
      <c r="AO13618" s="7"/>
    </row>
    <row r="13619" spans="41:41" ht="12.75" x14ac:dyDescent="0.2">
      <c r="AO13619" s="7"/>
    </row>
    <row r="13620" spans="41:41" ht="12.75" x14ac:dyDescent="0.2">
      <c r="AO13620" s="7"/>
    </row>
    <row r="13621" spans="41:41" ht="12.75" x14ac:dyDescent="0.2">
      <c r="AO13621" s="7"/>
    </row>
    <row r="13622" spans="41:41" ht="12.75" x14ac:dyDescent="0.2">
      <c r="AO13622" s="7"/>
    </row>
    <row r="13623" spans="41:41" ht="12.75" x14ac:dyDescent="0.2">
      <c r="AO13623" s="7"/>
    </row>
    <row r="13624" spans="41:41" ht="12.75" x14ac:dyDescent="0.2">
      <c r="AO13624" s="7"/>
    </row>
    <row r="13625" spans="41:41" ht="12.75" x14ac:dyDescent="0.2">
      <c r="AO13625" s="7"/>
    </row>
    <row r="13626" spans="41:41" ht="12.75" x14ac:dyDescent="0.2">
      <c r="AO13626" s="7"/>
    </row>
    <row r="13627" spans="41:41" ht="12.75" x14ac:dyDescent="0.2">
      <c r="AO13627" s="7"/>
    </row>
    <row r="13628" spans="41:41" ht="12.75" x14ac:dyDescent="0.2">
      <c r="AO13628" s="7"/>
    </row>
    <row r="13629" spans="41:41" ht="12.75" x14ac:dyDescent="0.2">
      <c r="AO13629" s="7"/>
    </row>
    <row r="13630" spans="41:41" ht="12.75" x14ac:dyDescent="0.2">
      <c r="AO13630" s="7"/>
    </row>
    <row r="13631" spans="41:41" ht="12.75" x14ac:dyDescent="0.2">
      <c r="AO13631" s="7"/>
    </row>
    <row r="13632" spans="41:41" ht="12.75" x14ac:dyDescent="0.2">
      <c r="AO13632" s="7"/>
    </row>
    <row r="13633" spans="41:41" ht="12.75" x14ac:dyDescent="0.2">
      <c r="AO13633" s="7"/>
    </row>
    <row r="13634" spans="41:41" ht="12.75" x14ac:dyDescent="0.2">
      <c r="AO13634" s="7"/>
    </row>
    <row r="13635" spans="41:41" ht="12.75" x14ac:dyDescent="0.2">
      <c r="AO13635" s="7"/>
    </row>
    <row r="13636" spans="41:41" ht="12.75" x14ac:dyDescent="0.2">
      <c r="AO13636" s="7"/>
    </row>
    <row r="13637" spans="41:41" ht="12.75" x14ac:dyDescent="0.2">
      <c r="AO13637" s="7"/>
    </row>
    <row r="13638" spans="41:41" ht="12.75" x14ac:dyDescent="0.2">
      <c r="AO13638" s="7"/>
    </row>
    <row r="13639" spans="41:41" ht="12.75" x14ac:dyDescent="0.2">
      <c r="AO13639" s="7"/>
    </row>
    <row r="13640" spans="41:41" ht="12.75" x14ac:dyDescent="0.2">
      <c r="AO13640" s="7"/>
    </row>
    <row r="13641" spans="41:41" ht="12.75" x14ac:dyDescent="0.2">
      <c r="AO13641" s="7"/>
    </row>
    <row r="13642" spans="41:41" ht="12.75" x14ac:dyDescent="0.2">
      <c r="AO13642" s="7"/>
    </row>
    <row r="13643" spans="41:41" ht="12.75" x14ac:dyDescent="0.2">
      <c r="AO13643" s="7"/>
    </row>
    <row r="13644" spans="41:41" ht="12.75" x14ac:dyDescent="0.2">
      <c r="AO13644" s="7"/>
    </row>
    <row r="13645" spans="41:41" ht="12.75" x14ac:dyDescent="0.2">
      <c r="AO13645" s="7"/>
    </row>
    <row r="13646" spans="41:41" ht="12.75" x14ac:dyDescent="0.2">
      <c r="AO13646" s="7"/>
    </row>
    <row r="13647" spans="41:41" ht="12.75" x14ac:dyDescent="0.2">
      <c r="AO13647" s="7"/>
    </row>
    <row r="13648" spans="41:41" ht="12.75" x14ac:dyDescent="0.2">
      <c r="AO13648" s="7"/>
    </row>
    <row r="13649" spans="41:41" ht="12.75" x14ac:dyDescent="0.2">
      <c r="AO13649" s="7"/>
    </row>
    <row r="13650" spans="41:41" ht="12.75" x14ac:dyDescent="0.2">
      <c r="AO13650" s="7"/>
    </row>
    <row r="13651" spans="41:41" ht="12.75" x14ac:dyDescent="0.2">
      <c r="AO13651" s="7"/>
    </row>
    <row r="13652" spans="41:41" ht="12.75" x14ac:dyDescent="0.2">
      <c r="AO13652" s="7"/>
    </row>
    <row r="13653" spans="41:41" ht="12.75" x14ac:dyDescent="0.2">
      <c r="AO13653" s="7"/>
    </row>
    <row r="13654" spans="41:41" ht="12.75" x14ac:dyDescent="0.2">
      <c r="AO13654" s="7"/>
    </row>
    <row r="13655" spans="41:41" ht="12.75" x14ac:dyDescent="0.2">
      <c r="AO13655" s="7"/>
    </row>
    <row r="13656" spans="41:41" ht="12.75" x14ac:dyDescent="0.2">
      <c r="AO13656" s="7"/>
    </row>
    <row r="13657" spans="41:41" ht="12.75" x14ac:dyDescent="0.2">
      <c r="AO13657" s="7"/>
    </row>
    <row r="13658" spans="41:41" ht="12.75" x14ac:dyDescent="0.2">
      <c r="AO13658" s="7"/>
    </row>
    <row r="13659" spans="41:41" ht="12.75" x14ac:dyDescent="0.2">
      <c r="AO13659" s="7"/>
    </row>
    <row r="13660" spans="41:41" ht="12.75" x14ac:dyDescent="0.2">
      <c r="AO13660" s="7"/>
    </row>
    <row r="13661" spans="41:41" ht="12.75" x14ac:dyDescent="0.2">
      <c r="AO13661" s="7"/>
    </row>
    <row r="13662" spans="41:41" ht="12.75" x14ac:dyDescent="0.2">
      <c r="AO13662" s="7"/>
    </row>
    <row r="13663" spans="41:41" ht="12.75" x14ac:dyDescent="0.2">
      <c r="AO13663" s="7"/>
    </row>
    <row r="13664" spans="41:41" ht="12.75" x14ac:dyDescent="0.2">
      <c r="AO13664" s="7"/>
    </row>
    <row r="13665" spans="41:41" ht="12.75" x14ac:dyDescent="0.2">
      <c r="AO13665" s="7"/>
    </row>
    <row r="13666" spans="41:41" ht="12.75" x14ac:dyDescent="0.2">
      <c r="AO13666" s="7"/>
    </row>
    <row r="13667" spans="41:41" ht="12.75" x14ac:dyDescent="0.2">
      <c r="AO13667" s="7"/>
    </row>
    <row r="13668" spans="41:41" ht="12.75" x14ac:dyDescent="0.2">
      <c r="AO13668" s="7"/>
    </row>
    <row r="13669" spans="41:41" ht="12.75" x14ac:dyDescent="0.2">
      <c r="AO13669" s="7"/>
    </row>
    <row r="13670" spans="41:41" ht="12.75" x14ac:dyDescent="0.2">
      <c r="AO13670" s="7"/>
    </row>
    <row r="13671" spans="41:41" ht="12.75" x14ac:dyDescent="0.2">
      <c r="AO13671" s="7"/>
    </row>
    <row r="13672" spans="41:41" ht="12.75" x14ac:dyDescent="0.2">
      <c r="AO13672" s="7"/>
    </row>
    <row r="13673" spans="41:41" ht="12.75" x14ac:dyDescent="0.2">
      <c r="AO13673" s="7"/>
    </row>
    <row r="13674" spans="41:41" ht="12.75" x14ac:dyDescent="0.2">
      <c r="AO13674" s="7"/>
    </row>
    <row r="13675" spans="41:41" ht="12.75" x14ac:dyDescent="0.2">
      <c r="AO13675" s="7"/>
    </row>
    <row r="13676" spans="41:41" ht="12.75" x14ac:dyDescent="0.2">
      <c r="AO13676" s="7"/>
    </row>
    <row r="13677" spans="41:41" ht="12.75" x14ac:dyDescent="0.2">
      <c r="AO13677" s="7"/>
    </row>
    <row r="13678" spans="41:41" ht="12.75" x14ac:dyDescent="0.2">
      <c r="AO13678" s="7"/>
    </row>
    <row r="13679" spans="41:41" ht="12.75" x14ac:dyDescent="0.2">
      <c r="AO13679" s="7"/>
    </row>
    <row r="13680" spans="41:41" ht="12.75" x14ac:dyDescent="0.2">
      <c r="AO13680" s="7"/>
    </row>
    <row r="13681" spans="41:41" ht="12.75" x14ac:dyDescent="0.2">
      <c r="AO13681" s="7"/>
    </row>
    <row r="13682" spans="41:41" ht="12.75" x14ac:dyDescent="0.2">
      <c r="AO13682" s="7"/>
    </row>
    <row r="13683" spans="41:41" ht="12.75" x14ac:dyDescent="0.2">
      <c r="AO13683" s="7"/>
    </row>
    <row r="13684" spans="41:41" ht="12.75" x14ac:dyDescent="0.2">
      <c r="AO13684" s="7"/>
    </row>
    <row r="13685" spans="41:41" ht="12.75" x14ac:dyDescent="0.2">
      <c r="AO13685" s="7"/>
    </row>
    <row r="13686" spans="41:41" ht="12.75" x14ac:dyDescent="0.2">
      <c r="AO13686" s="7"/>
    </row>
    <row r="13687" spans="41:41" ht="12.75" x14ac:dyDescent="0.2">
      <c r="AO13687" s="7"/>
    </row>
    <row r="13688" spans="41:41" ht="12.75" x14ac:dyDescent="0.2">
      <c r="AO13688" s="7"/>
    </row>
    <row r="13689" spans="41:41" ht="12.75" x14ac:dyDescent="0.2">
      <c r="AO13689" s="7"/>
    </row>
    <row r="13690" spans="41:41" ht="12.75" x14ac:dyDescent="0.2">
      <c r="AO13690" s="7"/>
    </row>
    <row r="13691" spans="41:41" ht="12.75" x14ac:dyDescent="0.2">
      <c r="AO13691" s="7"/>
    </row>
    <row r="13692" spans="41:41" ht="12.75" x14ac:dyDescent="0.2">
      <c r="AO13692" s="7"/>
    </row>
    <row r="13693" spans="41:41" ht="12.75" x14ac:dyDescent="0.2">
      <c r="AO13693" s="7"/>
    </row>
    <row r="13694" spans="41:41" ht="12.75" x14ac:dyDescent="0.2">
      <c r="AO13694" s="7"/>
    </row>
    <row r="13695" spans="41:41" ht="12.75" x14ac:dyDescent="0.2">
      <c r="AO13695" s="7"/>
    </row>
    <row r="13696" spans="41:41" ht="12.75" x14ac:dyDescent="0.2">
      <c r="AO13696" s="7"/>
    </row>
    <row r="13697" spans="41:41" ht="12.75" x14ac:dyDescent="0.2">
      <c r="AO13697" s="7"/>
    </row>
    <row r="13698" spans="41:41" ht="12.75" x14ac:dyDescent="0.2">
      <c r="AO13698" s="7"/>
    </row>
    <row r="13699" spans="41:41" ht="12.75" x14ac:dyDescent="0.2">
      <c r="AO13699" s="7"/>
    </row>
    <row r="13700" spans="41:41" ht="12.75" x14ac:dyDescent="0.2">
      <c r="AO13700" s="7"/>
    </row>
    <row r="13701" spans="41:41" ht="12.75" x14ac:dyDescent="0.2">
      <c r="AO13701" s="7"/>
    </row>
    <row r="13702" spans="41:41" ht="12.75" x14ac:dyDescent="0.2">
      <c r="AO13702" s="7"/>
    </row>
    <row r="13703" spans="41:41" ht="12.75" x14ac:dyDescent="0.2">
      <c r="AO13703" s="7"/>
    </row>
    <row r="13704" spans="41:41" ht="12.75" x14ac:dyDescent="0.2">
      <c r="AO13704" s="7"/>
    </row>
    <row r="13705" spans="41:41" ht="12.75" x14ac:dyDescent="0.2">
      <c r="AO13705" s="7"/>
    </row>
    <row r="13706" spans="41:41" ht="12.75" x14ac:dyDescent="0.2">
      <c r="AO13706" s="7"/>
    </row>
    <row r="13707" spans="41:41" ht="12.75" x14ac:dyDescent="0.2">
      <c r="AO13707" s="7"/>
    </row>
    <row r="13708" spans="41:41" ht="12.75" x14ac:dyDescent="0.2">
      <c r="AO13708" s="7"/>
    </row>
    <row r="13709" spans="41:41" ht="12.75" x14ac:dyDescent="0.2">
      <c r="AO13709" s="7"/>
    </row>
    <row r="13710" spans="41:41" ht="12.75" x14ac:dyDescent="0.2">
      <c r="AO13710" s="7"/>
    </row>
    <row r="13711" spans="41:41" ht="12.75" x14ac:dyDescent="0.2">
      <c r="AO13711" s="7"/>
    </row>
    <row r="13712" spans="41:41" ht="12.75" x14ac:dyDescent="0.2">
      <c r="AO13712" s="7"/>
    </row>
    <row r="13713" spans="41:41" ht="12.75" x14ac:dyDescent="0.2">
      <c r="AO13713" s="7"/>
    </row>
    <row r="13714" spans="41:41" ht="12.75" x14ac:dyDescent="0.2">
      <c r="AO13714" s="7"/>
    </row>
    <row r="13715" spans="41:41" ht="12.75" x14ac:dyDescent="0.2">
      <c r="AO13715" s="7"/>
    </row>
    <row r="13716" spans="41:41" ht="12.75" x14ac:dyDescent="0.2">
      <c r="AO13716" s="7"/>
    </row>
    <row r="13717" spans="41:41" ht="12.75" x14ac:dyDescent="0.2">
      <c r="AO13717" s="7"/>
    </row>
    <row r="13718" spans="41:41" ht="12.75" x14ac:dyDescent="0.2">
      <c r="AO13718" s="7"/>
    </row>
    <row r="13719" spans="41:41" ht="12.75" x14ac:dyDescent="0.2">
      <c r="AO13719" s="7"/>
    </row>
    <row r="13720" spans="41:41" ht="12.75" x14ac:dyDescent="0.2">
      <c r="AO13720" s="7"/>
    </row>
    <row r="13721" spans="41:41" ht="12.75" x14ac:dyDescent="0.2">
      <c r="AO13721" s="7"/>
    </row>
    <row r="13722" spans="41:41" ht="12.75" x14ac:dyDescent="0.2">
      <c r="AO13722" s="7"/>
    </row>
    <row r="13723" spans="41:41" ht="12.75" x14ac:dyDescent="0.2">
      <c r="AO13723" s="7"/>
    </row>
    <row r="13724" spans="41:41" ht="12.75" x14ac:dyDescent="0.2">
      <c r="AO13724" s="7"/>
    </row>
    <row r="13725" spans="41:41" ht="12.75" x14ac:dyDescent="0.2">
      <c r="AO13725" s="7"/>
    </row>
    <row r="13726" spans="41:41" ht="12.75" x14ac:dyDescent="0.2">
      <c r="AO13726" s="7"/>
    </row>
    <row r="13727" spans="41:41" ht="12.75" x14ac:dyDescent="0.2">
      <c r="AO13727" s="7"/>
    </row>
    <row r="13728" spans="41:41" ht="12.75" x14ac:dyDescent="0.2">
      <c r="AO13728" s="7"/>
    </row>
    <row r="13729" spans="41:41" ht="12.75" x14ac:dyDescent="0.2">
      <c r="AO13729" s="7"/>
    </row>
    <row r="13730" spans="41:41" ht="12.75" x14ac:dyDescent="0.2">
      <c r="AO13730" s="7"/>
    </row>
    <row r="13731" spans="41:41" ht="12.75" x14ac:dyDescent="0.2">
      <c r="AO13731" s="7"/>
    </row>
    <row r="13732" spans="41:41" ht="12.75" x14ac:dyDescent="0.2">
      <c r="AO13732" s="7"/>
    </row>
    <row r="13733" spans="41:41" ht="12.75" x14ac:dyDescent="0.2">
      <c r="AO13733" s="7"/>
    </row>
    <row r="13734" spans="41:41" ht="12.75" x14ac:dyDescent="0.2">
      <c r="AO13734" s="7"/>
    </row>
    <row r="13735" spans="41:41" ht="12.75" x14ac:dyDescent="0.2">
      <c r="AO13735" s="7"/>
    </row>
    <row r="13736" spans="41:41" ht="12.75" x14ac:dyDescent="0.2">
      <c r="AO13736" s="7"/>
    </row>
    <row r="13737" spans="41:41" ht="12.75" x14ac:dyDescent="0.2">
      <c r="AO13737" s="7"/>
    </row>
    <row r="13738" spans="41:41" ht="12.75" x14ac:dyDescent="0.2">
      <c r="AO13738" s="7"/>
    </row>
    <row r="13739" spans="41:41" ht="12.75" x14ac:dyDescent="0.2">
      <c r="AO13739" s="7"/>
    </row>
    <row r="13740" spans="41:41" ht="12.75" x14ac:dyDescent="0.2">
      <c r="AO13740" s="7"/>
    </row>
    <row r="13741" spans="41:41" ht="12.75" x14ac:dyDescent="0.2">
      <c r="AO13741" s="7"/>
    </row>
    <row r="13742" spans="41:41" ht="12.75" x14ac:dyDescent="0.2">
      <c r="AO13742" s="7"/>
    </row>
    <row r="13743" spans="41:41" ht="12.75" x14ac:dyDescent="0.2">
      <c r="AO13743" s="7"/>
    </row>
    <row r="13744" spans="41:41" ht="12.75" x14ac:dyDescent="0.2">
      <c r="AO13744" s="7"/>
    </row>
    <row r="13745" spans="41:41" ht="12.75" x14ac:dyDescent="0.2">
      <c r="AO13745" s="7"/>
    </row>
    <row r="13746" spans="41:41" ht="12.75" x14ac:dyDescent="0.2">
      <c r="AO13746" s="7"/>
    </row>
    <row r="13747" spans="41:41" ht="12.75" x14ac:dyDescent="0.2">
      <c r="AO13747" s="7"/>
    </row>
    <row r="13748" spans="41:41" ht="12.75" x14ac:dyDescent="0.2">
      <c r="AO13748" s="7"/>
    </row>
    <row r="13749" spans="41:41" ht="12.75" x14ac:dyDescent="0.2">
      <c r="AO13749" s="7"/>
    </row>
    <row r="13750" spans="41:41" ht="12.75" x14ac:dyDescent="0.2">
      <c r="AO13750" s="7"/>
    </row>
    <row r="13751" spans="41:41" ht="12.75" x14ac:dyDescent="0.2">
      <c r="AO13751" s="7"/>
    </row>
    <row r="13752" spans="41:41" ht="12.75" x14ac:dyDescent="0.2">
      <c r="AO13752" s="7"/>
    </row>
    <row r="13753" spans="41:41" ht="12.75" x14ac:dyDescent="0.2">
      <c r="AO13753" s="7"/>
    </row>
    <row r="13754" spans="41:41" ht="12.75" x14ac:dyDescent="0.2">
      <c r="AO13754" s="7"/>
    </row>
    <row r="13755" spans="41:41" ht="12.75" x14ac:dyDescent="0.2">
      <c r="AO13755" s="7"/>
    </row>
    <row r="13756" spans="41:41" ht="12.75" x14ac:dyDescent="0.2">
      <c r="AO13756" s="7"/>
    </row>
    <row r="13757" spans="41:41" ht="12.75" x14ac:dyDescent="0.2">
      <c r="AO13757" s="7"/>
    </row>
    <row r="13758" spans="41:41" ht="12.75" x14ac:dyDescent="0.2">
      <c r="AO13758" s="7"/>
    </row>
    <row r="13759" spans="41:41" ht="12.75" x14ac:dyDescent="0.2">
      <c r="AO13759" s="7"/>
    </row>
    <row r="13760" spans="41:41" ht="12.75" x14ac:dyDescent="0.2">
      <c r="AO13760" s="7"/>
    </row>
    <row r="13761" spans="41:41" ht="12.75" x14ac:dyDescent="0.2">
      <c r="AO13761" s="7"/>
    </row>
    <row r="13762" spans="41:41" ht="12.75" x14ac:dyDescent="0.2">
      <c r="AO13762" s="7"/>
    </row>
    <row r="13763" spans="41:41" ht="12.75" x14ac:dyDescent="0.2">
      <c r="AO13763" s="7"/>
    </row>
    <row r="13764" spans="41:41" ht="12.75" x14ac:dyDescent="0.2">
      <c r="AO13764" s="7"/>
    </row>
    <row r="13765" spans="41:41" ht="12.75" x14ac:dyDescent="0.2">
      <c r="AO13765" s="7"/>
    </row>
    <row r="13766" spans="41:41" ht="12.75" x14ac:dyDescent="0.2">
      <c r="AO13766" s="7"/>
    </row>
    <row r="13767" spans="41:41" ht="12.75" x14ac:dyDescent="0.2">
      <c r="AO13767" s="7"/>
    </row>
    <row r="13768" spans="41:41" ht="12.75" x14ac:dyDescent="0.2">
      <c r="AO13768" s="7"/>
    </row>
    <row r="13769" spans="41:41" ht="12.75" x14ac:dyDescent="0.2">
      <c r="AO13769" s="7"/>
    </row>
    <row r="13770" spans="41:41" ht="12.75" x14ac:dyDescent="0.2">
      <c r="AO13770" s="7"/>
    </row>
    <row r="13771" spans="41:41" ht="12.75" x14ac:dyDescent="0.2">
      <c r="AO13771" s="7"/>
    </row>
    <row r="13772" spans="41:41" ht="12.75" x14ac:dyDescent="0.2">
      <c r="AO13772" s="7"/>
    </row>
    <row r="13773" spans="41:41" ht="12.75" x14ac:dyDescent="0.2">
      <c r="AO13773" s="7"/>
    </row>
    <row r="13774" spans="41:41" ht="12.75" x14ac:dyDescent="0.2">
      <c r="AO13774" s="7"/>
    </row>
    <row r="13775" spans="41:41" ht="12.75" x14ac:dyDescent="0.2">
      <c r="AO13775" s="7"/>
    </row>
    <row r="13776" spans="41:41" ht="12.75" x14ac:dyDescent="0.2">
      <c r="AO13776" s="7"/>
    </row>
    <row r="13777" spans="41:41" ht="12.75" x14ac:dyDescent="0.2">
      <c r="AO13777" s="7"/>
    </row>
    <row r="13778" spans="41:41" ht="12.75" x14ac:dyDescent="0.2">
      <c r="AO13778" s="7"/>
    </row>
    <row r="13779" spans="41:41" ht="12.75" x14ac:dyDescent="0.2">
      <c r="AO13779" s="7"/>
    </row>
    <row r="13780" spans="41:41" ht="12.75" x14ac:dyDescent="0.2">
      <c r="AO13780" s="7"/>
    </row>
    <row r="13781" spans="41:41" ht="12.75" x14ac:dyDescent="0.2">
      <c r="AO13781" s="7"/>
    </row>
    <row r="13782" spans="41:41" ht="12.75" x14ac:dyDescent="0.2">
      <c r="AO13782" s="7"/>
    </row>
    <row r="13783" spans="41:41" ht="12.75" x14ac:dyDescent="0.2">
      <c r="AO13783" s="7"/>
    </row>
    <row r="13784" spans="41:41" ht="12.75" x14ac:dyDescent="0.2">
      <c r="AO13784" s="7"/>
    </row>
    <row r="13785" spans="41:41" ht="12.75" x14ac:dyDescent="0.2">
      <c r="AO13785" s="7"/>
    </row>
    <row r="13786" spans="41:41" ht="12.75" x14ac:dyDescent="0.2">
      <c r="AO13786" s="7"/>
    </row>
    <row r="13787" spans="41:41" ht="12.75" x14ac:dyDescent="0.2">
      <c r="AO13787" s="7"/>
    </row>
    <row r="13788" spans="41:41" ht="12.75" x14ac:dyDescent="0.2">
      <c r="AO13788" s="7"/>
    </row>
    <row r="13789" spans="41:41" ht="12.75" x14ac:dyDescent="0.2">
      <c r="AO13789" s="7"/>
    </row>
    <row r="13790" spans="41:41" ht="12.75" x14ac:dyDescent="0.2">
      <c r="AO13790" s="7"/>
    </row>
    <row r="13791" spans="41:41" ht="12.75" x14ac:dyDescent="0.2">
      <c r="AO13791" s="7"/>
    </row>
    <row r="13792" spans="41:41" ht="12.75" x14ac:dyDescent="0.2">
      <c r="AO13792" s="7"/>
    </row>
    <row r="13793" spans="41:41" ht="12.75" x14ac:dyDescent="0.2">
      <c r="AO13793" s="7"/>
    </row>
    <row r="13794" spans="41:41" ht="12.75" x14ac:dyDescent="0.2">
      <c r="AO13794" s="7"/>
    </row>
    <row r="13795" spans="41:41" ht="12.75" x14ac:dyDescent="0.2">
      <c r="AO13795" s="7"/>
    </row>
    <row r="13796" spans="41:41" ht="12.75" x14ac:dyDescent="0.2">
      <c r="AO13796" s="7"/>
    </row>
    <row r="13797" spans="41:41" ht="12.75" x14ac:dyDescent="0.2">
      <c r="AO13797" s="7"/>
    </row>
    <row r="13798" spans="41:41" ht="12.75" x14ac:dyDescent="0.2">
      <c r="AO13798" s="7"/>
    </row>
    <row r="13799" spans="41:41" ht="12.75" x14ac:dyDescent="0.2">
      <c r="AO13799" s="7"/>
    </row>
    <row r="13800" spans="41:41" ht="12.75" x14ac:dyDescent="0.2">
      <c r="AO13800" s="7"/>
    </row>
    <row r="13801" spans="41:41" ht="12.75" x14ac:dyDescent="0.2">
      <c r="AO13801" s="7"/>
    </row>
    <row r="13802" spans="41:41" ht="12.75" x14ac:dyDescent="0.2">
      <c r="AO13802" s="7"/>
    </row>
    <row r="13803" spans="41:41" ht="12.75" x14ac:dyDescent="0.2">
      <c r="AO13803" s="7"/>
    </row>
    <row r="13804" spans="41:41" ht="12.75" x14ac:dyDescent="0.2">
      <c r="AO13804" s="7"/>
    </row>
    <row r="13805" spans="41:41" ht="12.75" x14ac:dyDescent="0.2">
      <c r="AO13805" s="7"/>
    </row>
    <row r="13806" spans="41:41" ht="12.75" x14ac:dyDescent="0.2">
      <c r="AO13806" s="7"/>
    </row>
    <row r="13807" spans="41:41" ht="12.75" x14ac:dyDescent="0.2">
      <c r="AO13807" s="7"/>
    </row>
    <row r="13808" spans="41:41" ht="12.75" x14ac:dyDescent="0.2">
      <c r="AO13808" s="7"/>
    </row>
    <row r="13809" spans="41:41" ht="12.75" x14ac:dyDescent="0.2">
      <c r="AO13809" s="7"/>
    </row>
    <row r="13810" spans="41:41" ht="12.75" x14ac:dyDescent="0.2">
      <c r="AO13810" s="7"/>
    </row>
    <row r="13811" spans="41:41" ht="12.75" x14ac:dyDescent="0.2">
      <c r="AO13811" s="7"/>
    </row>
    <row r="13812" spans="41:41" ht="12.75" x14ac:dyDescent="0.2">
      <c r="AO13812" s="7"/>
    </row>
    <row r="13813" spans="41:41" ht="12.75" x14ac:dyDescent="0.2">
      <c r="AO13813" s="7"/>
    </row>
    <row r="13814" spans="41:41" ht="12.75" x14ac:dyDescent="0.2">
      <c r="AO13814" s="7"/>
    </row>
    <row r="13815" spans="41:41" ht="12.75" x14ac:dyDescent="0.2">
      <c r="AO13815" s="7"/>
    </row>
    <row r="13816" spans="41:41" ht="12.75" x14ac:dyDescent="0.2">
      <c r="AO13816" s="7"/>
    </row>
    <row r="13817" spans="41:41" ht="12.75" x14ac:dyDescent="0.2">
      <c r="AO13817" s="7"/>
    </row>
    <row r="13818" spans="41:41" ht="12.75" x14ac:dyDescent="0.2">
      <c r="AO13818" s="7"/>
    </row>
    <row r="13819" spans="41:41" ht="12.75" x14ac:dyDescent="0.2">
      <c r="AO13819" s="7"/>
    </row>
    <row r="13820" spans="41:41" ht="12.75" x14ac:dyDescent="0.2">
      <c r="AO13820" s="7"/>
    </row>
    <row r="13821" spans="41:41" ht="12.75" x14ac:dyDescent="0.2">
      <c r="AO13821" s="7"/>
    </row>
    <row r="13822" spans="41:41" ht="12.75" x14ac:dyDescent="0.2">
      <c r="AO13822" s="7"/>
    </row>
    <row r="13823" spans="41:41" ht="12.75" x14ac:dyDescent="0.2">
      <c r="AO13823" s="7"/>
    </row>
    <row r="13824" spans="41:41" ht="12.75" x14ac:dyDescent="0.2">
      <c r="AO13824" s="7"/>
    </row>
    <row r="13825" spans="41:41" ht="12.75" x14ac:dyDescent="0.2">
      <c r="AO13825" s="7"/>
    </row>
    <row r="13826" spans="41:41" ht="12.75" x14ac:dyDescent="0.2">
      <c r="AO13826" s="7"/>
    </row>
    <row r="13827" spans="41:41" ht="12.75" x14ac:dyDescent="0.2">
      <c r="AO13827" s="7"/>
    </row>
    <row r="13828" spans="41:41" ht="12.75" x14ac:dyDescent="0.2">
      <c r="AO13828" s="7"/>
    </row>
    <row r="13829" spans="41:41" ht="12.75" x14ac:dyDescent="0.2">
      <c r="AO13829" s="7"/>
    </row>
    <row r="13830" spans="41:41" ht="12.75" x14ac:dyDescent="0.2">
      <c r="AO13830" s="7"/>
    </row>
    <row r="13831" spans="41:41" ht="12.75" x14ac:dyDescent="0.2">
      <c r="AO13831" s="7"/>
    </row>
    <row r="13832" spans="41:41" ht="12.75" x14ac:dyDescent="0.2">
      <c r="AO13832" s="7"/>
    </row>
    <row r="13833" spans="41:41" ht="12.75" x14ac:dyDescent="0.2">
      <c r="AO13833" s="7"/>
    </row>
    <row r="13834" spans="41:41" ht="12.75" x14ac:dyDescent="0.2">
      <c r="AO13834" s="7"/>
    </row>
    <row r="13835" spans="41:41" ht="12.75" x14ac:dyDescent="0.2">
      <c r="AO13835" s="7"/>
    </row>
    <row r="13836" spans="41:41" ht="12.75" x14ac:dyDescent="0.2">
      <c r="AO13836" s="7"/>
    </row>
    <row r="13837" spans="41:41" ht="12.75" x14ac:dyDescent="0.2">
      <c r="AO13837" s="7"/>
    </row>
    <row r="13838" spans="41:41" ht="12.75" x14ac:dyDescent="0.2">
      <c r="AO13838" s="7"/>
    </row>
    <row r="13839" spans="41:41" ht="12.75" x14ac:dyDescent="0.2">
      <c r="AO13839" s="7"/>
    </row>
    <row r="13840" spans="41:41" ht="12.75" x14ac:dyDescent="0.2">
      <c r="AO13840" s="7"/>
    </row>
    <row r="13841" spans="41:41" ht="12.75" x14ac:dyDescent="0.2">
      <c r="AO13841" s="7"/>
    </row>
    <row r="13842" spans="41:41" ht="12.75" x14ac:dyDescent="0.2">
      <c r="AO13842" s="7"/>
    </row>
    <row r="13843" spans="41:41" ht="12.75" x14ac:dyDescent="0.2">
      <c r="AO13843" s="7"/>
    </row>
    <row r="13844" spans="41:41" ht="12.75" x14ac:dyDescent="0.2">
      <c r="AO13844" s="7"/>
    </row>
    <row r="13845" spans="41:41" ht="12.75" x14ac:dyDescent="0.2">
      <c r="AO13845" s="7"/>
    </row>
    <row r="13846" spans="41:41" ht="12.75" x14ac:dyDescent="0.2">
      <c r="AO13846" s="7"/>
    </row>
    <row r="13847" spans="41:41" ht="12.75" x14ac:dyDescent="0.2">
      <c r="AO13847" s="7"/>
    </row>
    <row r="13848" spans="41:41" ht="12.75" x14ac:dyDescent="0.2">
      <c r="AO13848" s="7"/>
    </row>
    <row r="13849" spans="41:41" ht="12.75" x14ac:dyDescent="0.2">
      <c r="AO13849" s="7"/>
    </row>
    <row r="13850" spans="41:41" ht="12.75" x14ac:dyDescent="0.2">
      <c r="AO13850" s="7"/>
    </row>
    <row r="13851" spans="41:41" ht="12.75" x14ac:dyDescent="0.2">
      <c r="AO13851" s="7"/>
    </row>
    <row r="13852" spans="41:41" ht="12.75" x14ac:dyDescent="0.2">
      <c r="AO13852" s="7"/>
    </row>
    <row r="13853" spans="41:41" ht="12.75" x14ac:dyDescent="0.2">
      <c r="AO13853" s="7"/>
    </row>
    <row r="13854" spans="41:41" ht="12.75" x14ac:dyDescent="0.2">
      <c r="AO13854" s="7"/>
    </row>
    <row r="13855" spans="41:41" ht="12.75" x14ac:dyDescent="0.2">
      <c r="AO13855" s="7"/>
    </row>
    <row r="13856" spans="41:41" ht="12.75" x14ac:dyDescent="0.2">
      <c r="AO13856" s="7"/>
    </row>
    <row r="13857" spans="41:41" ht="12.75" x14ac:dyDescent="0.2">
      <c r="AO13857" s="7"/>
    </row>
    <row r="13858" spans="41:41" ht="12.75" x14ac:dyDescent="0.2">
      <c r="AO13858" s="7"/>
    </row>
    <row r="13859" spans="41:41" ht="12.75" x14ac:dyDescent="0.2">
      <c r="AO13859" s="7"/>
    </row>
    <row r="13860" spans="41:41" ht="12.75" x14ac:dyDescent="0.2">
      <c r="AO13860" s="7"/>
    </row>
    <row r="13861" spans="41:41" ht="12.75" x14ac:dyDescent="0.2">
      <c r="AO13861" s="7"/>
    </row>
    <row r="13862" spans="41:41" ht="12.75" x14ac:dyDescent="0.2">
      <c r="AO13862" s="7"/>
    </row>
    <row r="13863" spans="41:41" ht="12.75" x14ac:dyDescent="0.2">
      <c r="AO13863" s="7"/>
    </row>
    <row r="13864" spans="41:41" ht="12.75" x14ac:dyDescent="0.2">
      <c r="AO13864" s="7"/>
    </row>
    <row r="13865" spans="41:41" ht="12.75" x14ac:dyDescent="0.2">
      <c r="AO13865" s="7"/>
    </row>
    <row r="13866" spans="41:41" ht="12.75" x14ac:dyDescent="0.2">
      <c r="AO13866" s="7"/>
    </row>
    <row r="13867" spans="41:41" ht="12.75" x14ac:dyDescent="0.2">
      <c r="AO13867" s="7"/>
    </row>
    <row r="13868" spans="41:41" ht="12.75" x14ac:dyDescent="0.2">
      <c r="AO13868" s="7"/>
    </row>
    <row r="13869" spans="41:41" ht="12.75" x14ac:dyDescent="0.2">
      <c r="AO13869" s="7"/>
    </row>
    <row r="13870" spans="41:41" ht="12.75" x14ac:dyDescent="0.2">
      <c r="AO13870" s="7"/>
    </row>
    <row r="13871" spans="41:41" ht="12.75" x14ac:dyDescent="0.2">
      <c r="AO13871" s="7"/>
    </row>
    <row r="13872" spans="41:41" ht="12.75" x14ac:dyDescent="0.2">
      <c r="AO13872" s="7"/>
    </row>
    <row r="13873" spans="41:41" ht="12.75" x14ac:dyDescent="0.2">
      <c r="AO13873" s="7"/>
    </row>
    <row r="13874" spans="41:41" ht="12.75" x14ac:dyDescent="0.2">
      <c r="AO13874" s="7"/>
    </row>
    <row r="13875" spans="41:41" ht="12.75" x14ac:dyDescent="0.2">
      <c r="AO13875" s="7"/>
    </row>
    <row r="13876" spans="41:41" ht="12.75" x14ac:dyDescent="0.2">
      <c r="AO13876" s="7"/>
    </row>
    <row r="13877" spans="41:41" ht="12.75" x14ac:dyDescent="0.2">
      <c r="AO13877" s="7"/>
    </row>
    <row r="13878" spans="41:41" ht="12.75" x14ac:dyDescent="0.2">
      <c r="AO13878" s="7"/>
    </row>
    <row r="13879" spans="41:41" ht="12.75" x14ac:dyDescent="0.2">
      <c r="AO13879" s="7"/>
    </row>
    <row r="13880" spans="41:41" ht="12.75" x14ac:dyDescent="0.2">
      <c r="AO13880" s="7"/>
    </row>
    <row r="13881" spans="41:41" ht="12.75" x14ac:dyDescent="0.2">
      <c r="AO13881" s="7"/>
    </row>
    <row r="13882" spans="41:41" ht="12.75" x14ac:dyDescent="0.2">
      <c r="AO13882" s="7"/>
    </row>
    <row r="13883" spans="41:41" ht="12.75" x14ac:dyDescent="0.2">
      <c r="AO13883" s="7"/>
    </row>
    <row r="13884" spans="41:41" ht="12.75" x14ac:dyDescent="0.2">
      <c r="AO13884" s="7"/>
    </row>
    <row r="13885" spans="41:41" ht="12.75" x14ac:dyDescent="0.2">
      <c r="AO13885" s="7"/>
    </row>
    <row r="13886" spans="41:41" ht="12.75" x14ac:dyDescent="0.2">
      <c r="AO13886" s="7"/>
    </row>
    <row r="13887" spans="41:41" ht="12.75" x14ac:dyDescent="0.2">
      <c r="AO13887" s="7"/>
    </row>
    <row r="13888" spans="41:41" ht="12.75" x14ac:dyDescent="0.2">
      <c r="AO13888" s="7"/>
    </row>
    <row r="13889" spans="41:41" ht="12.75" x14ac:dyDescent="0.2">
      <c r="AO13889" s="7"/>
    </row>
    <row r="13890" spans="41:41" ht="12.75" x14ac:dyDescent="0.2">
      <c r="AO13890" s="7"/>
    </row>
    <row r="13891" spans="41:41" ht="12.75" x14ac:dyDescent="0.2">
      <c r="AO13891" s="7"/>
    </row>
    <row r="13892" spans="41:41" ht="12.75" x14ac:dyDescent="0.2">
      <c r="AO13892" s="7"/>
    </row>
    <row r="13893" spans="41:41" ht="12.75" x14ac:dyDescent="0.2">
      <c r="AO13893" s="7"/>
    </row>
    <row r="13894" spans="41:41" ht="12.75" x14ac:dyDescent="0.2">
      <c r="AO13894" s="7"/>
    </row>
    <row r="13895" spans="41:41" ht="12.75" x14ac:dyDescent="0.2">
      <c r="AO13895" s="7"/>
    </row>
    <row r="13896" spans="41:41" ht="12.75" x14ac:dyDescent="0.2">
      <c r="AO13896" s="7"/>
    </row>
    <row r="13897" spans="41:41" ht="12.75" x14ac:dyDescent="0.2">
      <c r="AO13897" s="7"/>
    </row>
    <row r="13898" spans="41:41" ht="12.75" x14ac:dyDescent="0.2">
      <c r="AO13898" s="7"/>
    </row>
    <row r="13899" spans="41:41" ht="12.75" x14ac:dyDescent="0.2">
      <c r="AO13899" s="7"/>
    </row>
    <row r="13900" spans="41:41" ht="12.75" x14ac:dyDescent="0.2">
      <c r="AO13900" s="7"/>
    </row>
    <row r="13901" spans="41:41" ht="12.75" x14ac:dyDescent="0.2">
      <c r="AO13901" s="7"/>
    </row>
    <row r="13902" spans="41:41" ht="12.75" x14ac:dyDescent="0.2">
      <c r="AO13902" s="7"/>
    </row>
    <row r="13903" spans="41:41" ht="12.75" x14ac:dyDescent="0.2">
      <c r="AO13903" s="7"/>
    </row>
    <row r="13904" spans="41:41" ht="12.75" x14ac:dyDescent="0.2">
      <c r="AO13904" s="7"/>
    </row>
    <row r="13905" spans="41:41" ht="12.75" x14ac:dyDescent="0.2">
      <c r="AO13905" s="7"/>
    </row>
    <row r="13906" spans="41:41" ht="12.75" x14ac:dyDescent="0.2">
      <c r="AO13906" s="7"/>
    </row>
    <row r="13907" spans="41:41" ht="12.75" x14ac:dyDescent="0.2">
      <c r="AO13907" s="7"/>
    </row>
    <row r="13908" spans="41:41" ht="12.75" x14ac:dyDescent="0.2">
      <c r="AO13908" s="7"/>
    </row>
    <row r="13909" spans="41:41" ht="12.75" x14ac:dyDescent="0.2">
      <c r="AO13909" s="7"/>
    </row>
    <row r="13910" spans="41:41" ht="12.75" x14ac:dyDescent="0.2">
      <c r="AO13910" s="7"/>
    </row>
    <row r="13911" spans="41:41" ht="12.75" x14ac:dyDescent="0.2">
      <c r="AO13911" s="7"/>
    </row>
    <row r="13912" spans="41:41" ht="12.75" x14ac:dyDescent="0.2">
      <c r="AO13912" s="7"/>
    </row>
    <row r="13913" spans="41:41" ht="12.75" x14ac:dyDescent="0.2">
      <c r="AO13913" s="7"/>
    </row>
    <row r="13914" spans="41:41" ht="12.75" x14ac:dyDescent="0.2">
      <c r="AO13914" s="7"/>
    </row>
    <row r="13915" spans="41:41" ht="12.75" x14ac:dyDescent="0.2">
      <c r="AO13915" s="7"/>
    </row>
    <row r="13916" spans="41:41" ht="12.75" x14ac:dyDescent="0.2">
      <c r="AO13916" s="7"/>
    </row>
    <row r="13917" spans="41:41" ht="12.75" x14ac:dyDescent="0.2">
      <c r="AO13917" s="7"/>
    </row>
    <row r="13918" spans="41:41" ht="12.75" x14ac:dyDescent="0.2">
      <c r="AO13918" s="7"/>
    </row>
    <row r="13919" spans="41:41" ht="12.75" x14ac:dyDescent="0.2">
      <c r="AO13919" s="7"/>
    </row>
    <row r="13920" spans="41:41" ht="12.75" x14ac:dyDescent="0.2">
      <c r="AO13920" s="7"/>
    </row>
    <row r="13921" spans="41:41" ht="12.75" x14ac:dyDescent="0.2">
      <c r="AO13921" s="7"/>
    </row>
    <row r="13922" spans="41:41" ht="12.75" x14ac:dyDescent="0.2">
      <c r="AO13922" s="7"/>
    </row>
    <row r="13923" spans="41:41" ht="12.75" x14ac:dyDescent="0.2">
      <c r="AO13923" s="7"/>
    </row>
    <row r="13924" spans="41:41" ht="12.75" x14ac:dyDescent="0.2">
      <c r="AO13924" s="7"/>
    </row>
    <row r="13925" spans="41:41" ht="12.75" x14ac:dyDescent="0.2">
      <c r="AO13925" s="7"/>
    </row>
    <row r="13926" spans="41:41" ht="12.75" x14ac:dyDescent="0.2">
      <c r="AO13926" s="7"/>
    </row>
    <row r="13927" spans="41:41" ht="12.75" x14ac:dyDescent="0.2">
      <c r="AO13927" s="7"/>
    </row>
    <row r="13928" spans="41:41" ht="12.75" x14ac:dyDescent="0.2">
      <c r="AO13928" s="7"/>
    </row>
    <row r="13929" spans="41:41" ht="12.75" x14ac:dyDescent="0.2">
      <c r="AO13929" s="7"/>
    </row>
    <row r="13930" spans="41:41" ht="12.75" x14ac:dyDescent="0.2">
      <c r="AO13930" s="7"/>
    </row>
    <row r="13931" spans="41:41" ht="12.75" x14ac:dyDescent="0.2">
      <c r="AO13931" s="7"/>
    </row>
    <row r="13932" spans="41:41" ht="12.75" x14ac:dyDescent="0.2">
      <c r="AO13932" s="7"/>
    </row>
    <row r="13933" spans="41:41" ht="12.75" x14ac:dyDescent="0.2">
      <c r="AO13933" s="7"/>
    </row>
    <row r="13934" spans="41:41" ht="12.75" x14ac:dyDescent="0.2">
      <c r="AO13934" s="7"/>
    </row>
    <row r="13935" spans="41:41" ht="12.75" x14ac:dyDescent="0.2">
      <c r="AO13935" s="7"/>
    </row>
    <row r="13936" spans="41:41" ht="12.75" x14ac:dyDescent="0.2">
      <c r="AO13936" s="7"/>
    </row>
    <row r="13937" spans="41:41" ht="12.75" x14ac:dyDescent="0.2">
      <c r="AO13937" s="7"/>
    </row>
    <row r="13938" spans="41:41" ht="12.75" x14ac:dyDescent="0.2">
      <c r="AO13938" s="7"/>
    </row>
    <row r="13939" spans="41:41" ht="12.75" x14ac:dyDescent="0.2">
      <c r="AO13939" s="7"/>
    </row>
    <row r="13940" spans="41:41" ht="12.75" x14ac:dyDescent="0.2">
      <c r="AO13940" s="7"/>
    </row>
    <row r="13941" spans="41:41" ht="12.75" x14ac:dyDescent="0.2">
      <c r="AO13941" s="7"/>
    </row>
    <row r="13942" spans="41:41" ht="12.75" x14ac:dyDescent="0.2">
      <c r="AO13942" s="7"/>
    </row>
    <row r="13943" spans="41:41" ht="12.75" x14ac:dyDescent="0.2">
      <c r="AO13943" s="7"/>
    </row>
    <row r="13944" spans="41:41" ht="12.75" x14ac:dyDescent="0.2">
      <c r="AO13944" s="7"/>
    </row>
    <row r="13945" spans="41:41" ht="12.75" x14ac:dyDescent="0.2">
      <c r="AO13945" s="7"/>
    </row>
    <row r="13946" spans="41:41" ht="12.75" x14ac:dyDescent="0.2">
      <c r="AO13946" s="7"/>
    </row>
    <row r="13947" spans="41:41" ht="12.75" x14ac:dyDescent="0.2">
      <c r="AO13947" s="7"/>
    </row>
    <row r="13948" spans="41:41" ht="12.75" x14ac:dyDescent="0.2">
      <c r="AO13948" s="7"/>
    </row>
    <row r="13949" spans="41:41" ht="12.75" x14ac:dyDescent="0.2">
      <c r="AO13949" s="7"/>
    </row>
    <row r="13950" spans="41:41" ht="12.75" x14ac:dyDescent="0.2">
      <c r="AO13950" s="7"/>
    </row>
    <row r="13951" spans="41:41" ht="12.75" x14ac:dyDescent="0.2">
      <c r="AO13951" s="7"/>
    </row>
    <row r="13952" spans="41:41" ht="12.75" x14ac:dyDescent="0.2">
      <c r="AO13952" s="7"/>
    </row>
    <row r="13953" spans="41:41" ht="12.75" x14ac:dyDescent="0.2">
      <c r="AO13953" s="7"/>
    </row>
    <row r="13954" spans="41:41" ht="12.75" x14ac:dyDescent="0.2">
      <c r="AO13954" s="7"/>
    </row>
    <row r="13955" spans="41:41" ht="12.75" x14ac:dyDescent="0.2">
      <c r="AO13955" s="7"/>
    </row>
    <row r="13956" spans="41:41" ht="12.75" x14ac:dyDescent="0.2">
      <c r="AO13956" s="7"/>
    </row>
    <row r="13957" spans="41:41" ht="12.75" x14ac:dyDescent="0.2">
      <c r="AO13957" s="7"/>
    </row>
    <row r="13958" spans="41:41" ht="12.75" x14ac:dyDescent="0.2">
      <c r="AO13958" s="7"/>
    </row>
    <row r="13959" spans="41:41" ht="12.75" x14ac:dyDescent="0.2">
      <c r="AO13959" s="7"/>
    </row>
    <row r="13960" spans="41:41" ht="12.75" x14ac:dyDescent="0.2">
      <c r="AO13960" s="7"/>
    </row>
    <row r="13961" spans="41:41" ht="12.75" x14ac:dyDescent="0.2">
      <c r="AO13961" s="7"/>
    </row>
    <row r="13962" spans="41:41" ht="12.75" x14ac:dyDescent="0.2">
      <c r="AO13962" s="7"/>
    </row>
    <row r="13963" spans="41:41" ht="12.75" x14ac:dyDescent="0.2">
      <c r="AO13963" s="7"/>
    </row>
    <row r="13964" spans="41:41" ht="12.75" x14ac:dyDescent="0.2">
      <c r="AO13964" s="7"/>
    </row>
    <row r="13965" spans="41:41" ht="12.75" x14ac:dyDescent="0.2">
      <c r="AO13965" s="7"/>
    </row>
    <row r="13966" spans="41:41" ht="12.75" x14ac:dyDescent="0.2">
      <c r="AO13966" s="7"/>
    </row>
    <row r="13967" spans="41:41" ht="12.75" x14ac:dyDescent="0.2">
      <c r="AO13967" s="7"/>
    </row>
    <row r="13968" spans="41:41" ht="12.75" x14ac:dyDescent="0.2">
      <c r="AO13968" s="7"/>
    </row>
    <row r="13969" spans="41:41" ht="12.75" x14ac:dyDescent="0.2">
      <c r="AO13969" s="7"/>
    </row>
    <row r="13970" spans="41:41" ht="12.75" x14ac:dyDescent="0.2">
      <c r="AO13970" s="7"/>
    </row>
    <row r="13971" spans="41:41" ht="12.75" x14ac:dyDescent="0.2">
      <c r="AO13971" s="7"/>
    </row>
    <row r="13972" spans="41:41" ht="12.75" x14ac:dyDescent="0.2">
      <c r="AO13972" s="7"/>
    </row>
    <row r="13973" spans="41:41" ht="12.75" x14ac:dyDescent="0.2">
      <c r="AO13973" s="7"/>
    </row>
    <row r="13974" spans="41:41" ht="12.75" x14ac:dyDescent="0.2">
      <c r="AO13974" s="7"/>
    </row>
    <row r="13975" spans="41:41" ht="12.75" x14ac:dyDescent="0.2">
      <c r="AO13975" s="7"/>
    </row>
    <row r="13976" spans="41:41" ht="12.75" x14ac:dyDescent="0.2">
      <c r="AO13976" s="7"/>
    </row>
    <row r="13977" spans="41:41" ht="12.75" x14ac:dyDescent="0.2">
      <c r="AO13977" s="7"/>
    </row>
    <row r="13978" spans="41:41" ht="12.75" x14ac:dyDescent="0.2">
      <c r="AO13978" s="7"/>
    </row>
    <row r="13979" spans="41:41" ht="12.75" x14ac:dyDescent="0.2">
      <c r="AO13979" s="7"/>
    </row>
    <row r="13980" spans="41:41" ht="12.75" x14ac:dyDescent="0.2">
      <c r="AO13980" s="7"/>
    </row>
    <row r="13981" spans="41:41" ht="12.75" x14ac:dyDescent="0.2">
      <c r="AO13981" s="7"/>
    </row>
    <row r="13982" spans="41:41" ht="12.75" x14ac:dyDescent="0.2">
      <c r="AO13982" s="7"/>
    </row>
    <row r="13983" spans="41:41" ht="12.75" x14ac:dyDescent="0.2">
      <c r="AO13983" s="7"/>
    </row>
    <row r="13984" spans="41:41" ht="12.75" x14ac:dyDescent="0.2">
      <c r="AO13984" s="7"/>
    </row>
    <row r="13985" spans="41:41" ht="12.75" x14ac:dyDescent="0.2">
      <c r="AO13985" s="7"/>
    </row>
    <row r="13986" spans="41:41" ht="12.75" x14ac:dyDescent="0.2">
      <c r="AO13986" s="7"/>
    </row>
    <row r="13987" spans="41:41" ht="12.75" x14ac:dyDescent="0.2">
      <c r="AO13987" s="7"/>
    </row>
    <row r="13988" spans="41:41" ht="12.75" x14ac:dyDescent="0.2">
      <c r="AO13988" s="7"/>
    </row>
    <row r="13989" spans="41:41" ht="12.75" x14ac:dyDescent="0.2">
      <c r="AO13989" s="7"/>
    </row>
    <row r="13990" spans="41:41" ht="12.75" x14ac:dyDescent="0.2">
      <c r="AO13990" s="7"/>
    </row>
    <row r="13991" spans="41:41" ht="12.75" x14ac:dyDescent="0.2">
      <c r="AO13991" s="7"/>
    </row>
    <row r="13992" spans="41:41" ht="12.75" x14ac:dyDescent="0.2">
      <c r="AO13992" s="7"/>
    </row>
    <row r="13993" spans="41:41" ht="12.75" x14ac:dyDescent="0.2">
      <c r="AO13993" s="7"/>
    </row>
    <row r="13994" spans="41:41" ht="12.75" x14ac:dyDescent="0.2">
      <c r="AO13994" s="7"/>
    </row>
    <row r="13995" spans="41:41" ht="12.75" x14ac:dyDescent="0.2">
      <c r="AO13995" s="7"/>
    </row>
    <row r="13996" spans="41:41" ht="12.75" x14ac:dyDescent="0.2">
      <c r="AO13996" s="7"/>
    </row>
    <row r="13997" spans="41:41" ht="12.75" x14ac:dyDescent="0.2">
      <c r="AO13997" s="7"/>
    </row>
    <row r="13998" spans="41:41" ht="12.75" x14ac:dyDescent="0.2">
      <c r="AO13998" s="7"/>
    </row>
    <row r="13999" spans="41:41" ht="12.75" x14ac:dyDescent="0.2">
      <c r="AO13999" s="7"/>
    </row>
    <row r="14000" spans="41:41" ht="12.75" x14ac:dyDescent="0.2">
      <c r="AO14000" s="7"/>
    </row>
    <row r="14001" spans="41:41" ht="12.75" x14ac:dyDescent="0.2">
      <c r="AO14001" s="7"/>
    </row>
    <row r="14002" spans="41:41" ht="12.75" x14ac:dyDescent="0.2">
      <c r="AO14002" s="7"/>
    </row>
    <row r="14003" spans="41:41" ht="12.75" x14ac:dyDescent="0.2">
      <c r="AO14003" s="7"/>
    </row>
    <row r="14004" spans="41:41" ht="12.75" x14ac:dyDescent="0.2">
      <c r="AO14004" s="7"/>
    </row>
    <row r="14005" spans="41:41" ht="12.75" x14ac:dyDescent="0.2">
      <c r="AO14005" s="7"/>
    </row>
    <row r="14006" spans="41:41" ht="12.75" x14ac:dyDescent="0.2">
      <c r="AO14006" s="7"/>
    </row>
    <row r="14007" spans="41:41" ht="12.75" x14ac:dyDescent="0.2">
      <c r="AO14007" s="7"/>
    </row>
    <row r="14008" spans="41:41" ht="12.75" x14ac:dyDescent="0.2">
      <c r="AO14008" s="7"/>
    </row>
    <row r="14009" spans="41:41" ht="12.75" x14ac:dyDescent="0.2">
      <c r="AO14009" s="7"/>
    </row>
    <row r="14010" spans="41:41" ht="12.75" x14ac:dyDescent="0.2">
      <c r="AO14010" s="7"/>
    </row>
    <row r="14011" spans="41:41" ht="12.75" x14ac:dyDescent="0.2">
      <c r="AO14011" s="7"/>
    </row>
    <row r="14012" spans="41:41" ht="12.75" x14ac:dyDescent="0.2">
      <c r="AO14012" s="7"/>
    </row>
    <row r="14013" spans="41:41" ht="12.75" x14ac:dyDescent="0.2">
      <c r="AO14013" s="7"/>
    </row>
    <row r="14014" spans="41:41" ht="12.75" x14ac:dyDescent="0.2">
      <c r="AO14014" s="7"/>
    </row>
    <row r="14015" spans="41:41" ht="12.75" x14ac:dyDescent="0.2">
      <c r="AO14015" s="7"/>
    </row>
    <row r="14016" spans="41:41" ht="12.75" x14ac:dyDescent="0.2">
      <c r="AO14016" s="7"/>
    </row>
    <row r="14017" spans="41:41" ht="12.75" x14ac:dyDescent="0.2">
      <c r="AO14017" s="7"/>
    </row>
    <row r="14018" spans="41:41" ht="12.75" x14ac:dyDescent="0.2">
      <c r="AO14018" s="7"/>
    </row>
    <row r="14019" spans="41:41" ht="12.75" x14ac:dyDescent="0.2">
      <c r="AO14019" s="7"/>
    </row>
    <row r="14020" spans="41:41" ht="12.75" x14ac:dyDescent="0.2">
      <c r="AO14020" s="7"/>
    </row>
    <row r="14021" spans="41:41" ht="12.75" x14ac:dyDescent="0.2">
      <c r="AO14021" s="7"/>
    </row>
    <row r="14022" spans="41:41" ht="12.75" x14ac:dyDescent="0.2">
      <c r="AO14022" s="7"/>
    </row>
    <row r="14023" spans="41:41" ht="12.75" x14ac:dyDescent="0.2">
      <c r="AO14023" s="7"/>
    </row>
    <row r="14024" spans="41:41" ht="12.75" x14ac:dyDescent="0.2">
      <c r="AO14024" s="7"/>
    </row>
    <row r="14025" spans="41:41" ht="12.75" x14ac:dyDescent="0.2">
      <c r="AO14025" s="7"/>
    </row>
    <row r="14026" spans="41:41" ht="12.75" x14ac:dyDescent="0.2">
      <c r="AO14026" s="7"/>
    </row>
    <row r="14027" spans="41:41" ht="12.75" x14ac:dyDescent="0.2">
      <c r="AO14027" s="7"/>
    </row>
    <row r="14028" spans="41:41" ht="12.75" x14ac:dyDescent="0.2">
      <c r="AO14028" s="7"/>
    </row>
    <row r="14029" spans="41:41" ht="12.75" x14ac:dyDescent="0.2">
      <c r="AO14029" s="7"/>
    </row>
    <row r="14030" spans="41:41" ht="12.75" x14ac:dyDescent="0.2">
      <c r="AO14030" s="7"/>
    </row>
    <row r="14031" spans="41:41" ht="12.75" x14ac:dyDescent="0.2">
      <c r="AO14031" s="7"/>
    </row>
    <row r="14032" spans="41:41" ht="12.75" x14ac:dyDescent="0.2">
      <c r="AO14032" s="7"/>
    </row>
    <row r="14033" spans="41:41" ht="12.75" x14ac:dyDescent="0.2">
      <c r="AO14033" s="7"/>
    </row>
    <row r="14034" spans="41:41" ht="12.75" x14ac:dyDescent="0.2">
      <c r="AO14034" s="7"/>
    </row>
    <row r="14035" spans="41:41" ht="12.75" x14ac:dyDescent="0.2">
      <c r="AO14035" s="7"/>
    </row>
    <row r="14036" spans="41:41" ht="12.75" x14ac:dyDescent="0.2">
      <c r="AO14036" s="7"/>
    </row>
    <row r="14037" spans="41:41" ht="12.75" x14ac:dyDescent="0.2">
      <c r="AO14037" s="7"/>
    </row>
    <row r="14038" spans="41:41" ht="12.75" x14ac:dyDescent="0.2">
      <c r="AO14038" s="7"/>
    </row>
    <row r="14039" spans="41:41" ht="12.75" x14ac:dyDescent="0.2">
      <c r="AO14039" s="7"/>
    </row>
    <row r="14040" spans="41:41" ht="12.75" x14ac:dyDescent="0.2">
      <c r="AO14040" s="7"/>
    </row>
    <row r="14041" spans="41:41" ht="12.75" x14ac:dyDescent="0.2">
      <c r="AO14041" s="7"/>
    </row>
    <row r="14042" spans="41:41" ht="12.75" x14ac:dyDescent="0.2">
      <c r="AO14042" s="7"/>
    </row>
    <row r="14043" spans="41:41" ht="12.75" x14ac:dyDescent="0.2">
      <c r="AO14043" s="7"/>
    </row>
    <row r="14044" spans="41:41" ht="12.75" x14ac:dyDescent="0.2">
      <c r="AO14044" s="7"/>
    </row>
    <row r="14045" spans="41:41" ht="12.75" x14ac:dyDescent="0.2">
      <c r="AO14045" s="7"/>
    </row>
    <row r="14046" spans="41:41" ht="12.75" x14ac:dyDescent="0.2">
      <c r="AO14046" s="7"/>
    </row>
    <row r="14047" spans="41:41" ht="12.75" x14ac:dyDescent="0.2">
      <c r="AO14047" s="7"/>
    </row>
    <row r="14048" spans="41:41" ht="12.75" x14ac:dyDescent="0.2">
      <c r="AO14048" s="7"/>
    </row>
    <row r="14049" spans="41:41" ht="12.75" x14ac:dyDescent="0.2">
      <c r="AO14049" s="7"/>
    </row>
    <row r="14050" spans="41:41" ht="12.75" x14ac:dyDescent="0.2">
      <c r="AO14050" s="7"/>
    </row>
    <row r="14051" spans="41:41" ht="12.75" x14ac:dyDescent="0.2">
      <c r="AO14051" s="7"/>
    </row>
    <row r="14052" spans="41:41" ht="12.75" x14ac:dyDescent="0.2">
      <c r="AO14052" s="7"/>
    </row>
    <row r="14053" spans="41:41" ht="12.75" x14ac:dyDescent="0.2">
      <c r="AO14053" s="7"/>
    </row>
    <row r="14054" spans="41:41" ht="12.75" x14ac:dyDescent="0.2">
      <c r="AO14054" s="7"/>
    </row>
    <row r="14055" spans="41:41" ht="12.75" x14ac:dyDescent="0.2">
      <c r="AO14055" s="7"/>
    </row>
    <row r="14056" spans="41:41" ht="12.75" x14ac:dyDescent="0.2">
      <c r="AO14056" s="7"/>
    </row>
    <row r="14057" spans="41:41" ht="12.75" x14ac:dyDescent="0.2">
      <c r="AO14057" s="7"/>
    </row>
    <row r="14058" spans="41:41" ht="12.75" x14ac:dyDescent="0.2">
      <c r="AO14058" s="7"/>
    </row>
    <row r="14059" spans="41:41" ht="12.75" x14ac:dyDescent="0.2">
      <c r="AO14059" s="7"/>
    </row>
    <row r="14060" spans="41:41" ht="12.75" x14ac:dyDescent="0.2">
      <c r="AO14060" s="7"/>
    </row>
    <row r="14061" spans="41:41" ht="12.75" x14ac:dyDescent="0.2">
      <c r="AO14061" s="7"/>
    </row>
    <row r="14062" spans="41:41" ht="12.75" x14ac:dyDescent="0.2">
      <c r="AO14062" s="7"/>
    </row>
    <row r="14063" spans="41:41" ht="12.75" x14ac:dyDescent="0.2">
      <c r="AO14063" s="7"/>
    </row>
    <row r="14064" spans="41:41" ht="12.75" x14ac:dyDescent="0.2">
      <c r="AO14064" s="7"/>
    </row>
    <row r="14065" spans="41:41" ht="12.75" x14ac:dyDescent="0.2">
      <c r="AO14065" s="7"/>
    </row>
    <row r="14066" spans="41:41" ht="12.75" x14ac:dyDescent="0.2">
      <c r="AO14066" s="7"/>
    </row>
    <row r="14067" spans="41:41" ht="12.75" x14ac:dyDescent="0.2">
      <c r="AO14067" s="7"/>
    </row>
    <row r="14068" spans="41:41" ht="12.75" x14ac:dyDescent="0.2">
      <c r="AO14068" s="7"/>
    </row>
    <row r="14069" spans="41:41" ht="12.75" x14ac:dyDescent="0.2">
      <c r="AO14069" s="7"/>
    </row>
    <row r="14070" spans="41:41" ht="12.75" x14ac:dyDescent="0.2">
      <c r="AO14070" s="7"/>
    </row>
    <row r="14071" spans="41:41" ht="12.75" x14ac:dyDescent="0.2">
      <c r="AO14071" s="7"/>
    </row>
    <row r="14072" spans="41:41" ht="12.75" x14ac:dyDescent="0.2">
      <c r="AO14072" s="7"/>
    </row>
    <row r="14073" spans="41:41" ht="12.75" x14ac:dyDescent="0.2">
      <c r="AO14073" s="7"/>
    </row>
    <row r="14074" spans="41:41" ht="12.75" x14ac:dyDescent="0.2">
      <c r="AO14074" s="7"/>
    </row>
    <row r="14075" spans="41:41" ht="12.75" x14ac:dyDescent="0.2">
      <c r="AO14075" s="7"/>
    </row>
    <row r="14076" spans="41:41" ht="12.75" x14ac:dyDescent="0.2">
      <c r="AO14076" s="7"/>
    </row>
    <row r="14077" spans="41:41" ht="12.75" x14ac:dyDescent="0.2">
      <c r="AO14077" s="7"/>
    </row>
    <row r="14078" spans="41:41" ht="12.75" x14ac:dyDescent="0.2">
      <c r="AO14078" s="7"/>
    </row>
    <row r="14079" spans="41:41" ht="12.75" x14ac:dyDescent="0.2">
      <c r="AO14079" s="7"/>
    </row>
    <row r="14080" spans="41:41" ht="12.75" x14ac:dyDescent="0.2">
      <c r="AO14080" s="7"/>
    </row>
    <row r="14081" spans="41:41" ht="12.75" x14ac:dyDescent="0.2">
      <c r="AO14081" s="7"/>
    </row>
    <row r="14082" spans="41:41" ht="12.75" x14ac:dyDescent="0.2">
      <c r="AO14082" s="7"/>
    </row>
    <row r="14083" spans="41:41" ht="12.75" x14ac:dyDescent="0.2">
      <c r="AO14083" s="7"/>
    </row>
    <row r="14084" spans="41:41" ht="12.75" x14ac:dyDescent="0.2">
      <c r="AO14084" s="7"/>
    </row>
    <row r="14085" spans="41:41" ht="12.75" x14ac:dyDescent="0.2">
      <c r="AO14085" s="7"/>
    </row>
    <row r="14086" spans="41:41" ht="12.75" x14ac:dyDescent="0.2">
      <c r="AO14086" s="7"/>
    </row>
    <row r="14087" spans="41:41" ht="12.75" x14ac:dyDescent="0.2">
      <c r="AO14087" s="7"/>
    </row>
    <row r="14088" spans="41:41" ht="12.75" x14ac:dyDescent="0.2">
      <c r="AO14088" s="7"/>
    </row>
    <row r="14089" spans="41:41" ht="12.75" x14ac:dyDescent="0.2">
      <c r="AO14089" s="7"/>
    </row>
    <row r="14090" spans="41:41" ht="12.75" x14ac:dyDescent="0.2">
      <c r="AO14090" s="7"/>
    </row>
    <row r="14091" spans="41:41" ht="12.75" x14ac:dyDescent="0.2">
      <c r="AO14091" s="7"/>
    </row>
    <row r="14092" spans="41:41" ht="12.75" x14ac:dyDescent="0.2">
      <c r="AO14092" s="7"/>
    </row>
    <row r="14093" spans="41:41" ht="12.75" x14ac:dyDescent="0.2">
      <c r="AO14093" s="7"/>
    </row>
    <row r="14094" spans="41:41" ht="12.75" x14ac:dyDescent="0.2">
      <c r="AO14094" s="7"/>
    </row>
    <row r="14095" spans="41:41" ht="12.75" x14ac:dyDescent="0.2">
      <c r="AO14095" s="7"/>
    </row>
    <row r="14096" spans="41:41" ht="12.75" x14ac:dyDescent="0.2">
      <c r="AO14096" s="7"/>
    </row>
    <row r="14097" spans="41:41" ht="12.75" x14ac:dyDescent="0.2">
      <c r="AO14097" s="7"/>
    </row>
    <row r="14098" spans="41:41" ht="12.75" x14ac:dyDescent="0.2">
      <c r="AO14098" s="7"/>
    </row>
    <row r="14099" spans="41:41" ht="12.75" x14ac:dyDescent="0.2">
      <c r="AO14099" s="7"/>
    </row>
    <row r="14100" spans="41:41" ht="12.75" x14ac:dyDescent="0.2">
      <c r="AO14100" s="7"/>
    </row>
    <row r="14101" spans="41:41" ht="12.75" x14ac:dyDescent="0.2">
      <c r="AO14101" s="7"/>
    </row>
    <row r="14102" spans="41:41" ht="12.75" x14ac:dyDescent="0.2">
      <c r="AO14102" s="7"/>
    </row>
    <row r="14103" spans="41:41" ht="12.75" x14ac:dyDescent="0.2">
      <c r="AO14103" s="7"/>
    </row>
    <row r="14104" spans="41:41" ht="12.75" x14ac:dyDescent="0.2">
      <c r="AO14104" s="7"/>
    </row>
    <row r="14105" spans="41:41" ht="12.75" x14ac:dyDescent="0.2">
      <c r="AO14105" s="7"/>
    </row>
    <row r="14106" spans="41:41" ht="12.75" x14ac:dyDescent="0.2">
      <c r="AO14106" s="7"/>
    </row>
    <row r="14107" spans="41:41" ht="12.75" x14ac:dyDescent="0.2">
      <c r="AO14107" s="7"/>
    </row>
    <row r="14108" spans="41:41" ht="12.75" x14ac:dyDescent="0.2">
      <c r="AO14108" s="7"/>
    </row>
    <row r="14109" spans="41:41" ht="12.75" x14ac:dyDescent="0.2">
      <c r="AO14109" s="7"/>
    </row>
    <row r="14110" spans="41:41" ht="12.75" x14ac:dyDescent="0.2">
      <c r="AO14110" s="7"/>
    </row>
    <row r="14111" spans="41:41" ht="12.75" x14ac:dyDescent="0.2">
      <c r="AO14111" s="7"/>
    </row>
    <row r="14112" spans="41:41" ht="12.75" x14ac:dyDescent="0.2">
      <c r="AO14112" s="7"/>
    </row>
    <row r="14113" spans="41:41" ht="12.75" x14ac:dyDescent="0.2">
      <c r="AO14113" s="7"/>
    </row>
    <row r="14114" spans="41:41" ht="12.75" x14ac:dyDescent="0.2">
      <c r="AO14114" s="7"/>
    </row>
    <row r="14115" spans="41:41" ht="12.75" x14ac:dyDescent="0.2">
      <c r="AO14115" s="7"/>
    </row>
    <row r="14116" spans="41:41" ht="12.75" x14ac:dyDescent="0.2">
      <c r="AO14116" s="7"/>
    </row>
    <row r="14117" spans="41:41" ht="12.75" x14ac:dyDescent="0.2">
      <c r="AO14117" s="7"/>
    </row>
    <row r="14118" spans="41:41" ht="12.75" x14ac:dyDescent="0.2">
      <c r="AO14118" s="7"/>
    </row>
    <row r="14119" spans="41:41" ht="12.75" x14ac:dyDescent="0.2">
      <c r="AO14119" s="7"/>
    </row>
    <row r="14120" spans="41:41" ht="12.75" x14ac:dyDescent="0.2">
      <c r="AO14120" s="7"/>
    </row>
    <row r="14121" spans="41:41" ht="12.75" x14ac:dyDescent="0.2">
      <c r="AO14121" s="7"/>
    </row>
    <row r="14122" spans="41:41" ht="12.75" x14ac:dyDescent="0.2">
      <c r="AO14122" s="7"/>
    </row>
    <row r="14123" spans="41:41" ht="12.75" x14ac:dyDescent="0.2">
      <c r="AO14123" s="7"/>
    </row>
    <row r="14124" spans="41:41" ht="12.75" x14ac:dyDescent="0.2">
      <c r="AO14124" s="7"/>
    </row>
    <row r="14125" spans="41:41" ht="12.75" x14ac:dyDescent="0.2">
      <c r="AO14125" s="7"/>
    </row>
    <row r="14126" spans="41:41" ht="12.75" x14ac:dyDescent="0.2">
      <c r="AO14126" s="7"/>
    </row>
    <row r="14127" spans="41:41" ht="12.75" x14ac:dyDescent="0.2">
      <c r="AO14127" s="7"/>
    </row>
    <row r="14128" spans="41:41" ht="12.75" x14ac:dyDescent="0.2">
      <c r="AO14128" s="7"/>
    </row>
    <row r="14129" spans="41:41" ht="12.75" x14ac:dyDescent="0.2">
      <c r="AO14129" s="7"/>
    </row>
    <row r="14130" spans="41:41" ht="12.75" x14ac:dyDescent="0.2">
      <c r="AO14130" s="7"/>
    </row>
    <row r="14131" spans="41:41" ht="12.75" x14ac:dyDescent="0.2">
      <c r="AO14131" s="7"/>
    </row>
    <row r="14132" spans="41:41" ht="12.75" x14ac:dyDescent="0.2">
      <c r="AO14132" s="7"/>
    </row>
    <row r="14133" spans="41:41" ht="12.75" x14ac:dyDescent="0.2">
      <c r="AO14133" s="7"/>
    </row>
    <row r="14134" spans="41:41" ht="12.75" x14ac:dyDescent="0.2">
      <c r="AO14134" s="7"/>
    </row>
    <row r="14135" spans="41:41" ht="12.75" x14ac:dyDescent="0.2">
      <c r="AO14135" s="7"/>
    </row>
    <row r="14136" spans="41:41" ht="12.75" x14ac:dyDescent="0.2">
      <c r="AO14136" s="7"/>
    </row>
    <row r="14137" spans="41:41" ht="12.75" x14ac:dyDescent="0.2">
      <c r="AO14137" s="7"/>
    </row>
    <row r="14138" spans="41:41" ht="12.75" x14ac:dyDescent="0.2">
      <c r="AO14138" s="7"/>
    </row>
    <row r="14139" spans="41:41" ht="12.75" x14ac:dyDescent="0.2">
      <c r="AO14139" s="7"/>
    </row>
    <row r="14140" spans="41:41" ht="12.75" x14ac:dyDescent="0.2">
      <c r="AO14140" s="7"/>
    </row>
    <row r="14141" spans="41:41" ht="12.75" x14ac:dyDescent="0.2">
      <c r="AO14141" s="7"/>
    </row>
    <row r="14142" spans="41:41" ht="12.75" x14ac:dyDescent="0.2">
      <c r="AO14142" s="7"/>
    </row>
    <row r="14143" spans="41:41" ht="12.75" x14ac:dyDescent="0.2">
      <c r="AO14143" s="7"/>
    </row>
    <row r="14144" spans="41:41" ht="12.75" x14ac:dyDescent="0.2">
      <c r="AO14144" s="7"/>
    </row>
    <row r="14145" spans="41:41" ht="12.75" x14ac:dyDescent="0.2">
      <c r="AO14145" s="7"/>
    </row>
    <row r="14146" spans="41:41" ht="12.75" x14ac:dyDescent="0.2">
      <c r="AO14146" s="7"/>
    </row>
    <row r="14147" spans="41:41" ht="12.75" x14ac:dyDescent="0.2">
      <c r="AO14147" s="7"/>
    </row>
    <row r="14148" spans="41:41" ht="12.75" x14ac:dyDescent="0.2">
      <c r="AO14148" s="7"/>
    </row>
    <row r="14149" spans="41:41" ht="12.75" x14ac:dyDescent="0.2">
      <c r="AO14149" s="7"/>
    </row>
    <row r="14150" spans="41:41" ht="12.75" x14ac:dyDescent="0.2">
      <c r="AO14150" s="7"/>
    </row>
    <row r="14151" spans="41:41" ht="12.75" x14ac:dyDescent="0.2">
      <c r="AO14151" s="7"/>
    </row>
    <row r="14152" spans="41:41" ht="12.75" x14ac:dyDescent="0.2">
      <c r="AO14152" s="7"/>
    </row>
    <row r="14153" spans="41:41" ht="12.75" x14ac:dyDescent="0.2">
      <c r="AO14153" s="7"/>
    </row>
    <row r="14154" spans="41:41" ht="12.75" x14ac:dyDescent="0.2">
      <c r="AO14154" s="7"/>
    </row>
    <row r="14155" spans="41:41" ht="12.75" x14ac:dyDescent="0.2">
      <c r="AO14155" s="7"/>
    </row>
    <row r="14156" spans="41:41" ht="12.75" x14ac:dyDescent="0.2">
      <c r="AO14156" s="7"/>
    </row>
    <row r="14157" spans="41:41" ht="12.75" x14ac:dyDescent="0.2">
      <c r="AO14157" s="7"/>
    </row>
    <row r="14158" spans="41:41" ht="12.75" x14ac:dyDescent="0.2">
      <c r="AO14158" s="7"/>
    </row>
    <row r="14159" spans="41:41" ht="12.75" x14ac:dyDescent="0.2">
      <c r="AO14159" s="7"/>
    </row>
    <row r="14160" spans="41:41" ht="12.75" x14ac:dyDescent="0.2">
      <c r="AO14160" s="7"/>
    </row>
    <row r="14161" spans="41:41" ht="12.75" x14ac:dyDescent="0.2">
      <c r="AO14161" s="7"/>
    </row>
    <row r="14162" spans="41:41" ht="12.75" x14ac:dyDescent="0.2">
      <c r="AO14162" s="7"/>
    </row>
    <row r="14163" spans="41:41" ht="12.75" x14ac:dyDescent="0.2">
      <c r="AO14163" s="7"/>
    </row>
    <row r="14164" spans="41:41" ht="12.75" x14ac:dyDescent="0.2">
      <c r="AO14164" s="7"/>
    </row>
    <row r="14165" spans="41:41" ht="12.75" x14ac:dyDescent="0.2">
      <c r="AO14165" s="7"/>
    </row>
    <row r="14166" spans="41:41" ht="12.75" x14ac:dyDescent="0.2">
      <c r="AO14166" s="7"/>
    </row>
    <row r="14167" spans="41:41" ht="12.75" x14ac:dyDescent="0.2">
      <c r="AO14167" s="7"/>
    </row>
    <row r="14168" spans="41:41" ht="12.75" x14ac:dyDescent="0.2">
      <c r="AO14168" s="7"/>
    </row>
    <row r="14169" spans="41:41" ht="12.75" x14ac:dyDescent="0.2">
      <c r="AO14169" s="7"/>
    </row>
    <row r="14170" spans="41:41" ht="12.75" x14ac:dyDescent="0.2">
      <c r="AO14170" s="7"/>
    </row>
    <row r="14171" spans="41:41" ht="12.75" x14ac:dyDescent="0.2">
      <c r="AO14171" s="7"/>
    </row>
    <row r="14172" spans="41:41" ht="12.75" x14ac:dyDescent="0.2">
      <c r="AO14172" s="7"/>
    </row>
    <row r="14173" spans="41:41" ht="12.75" x14ac:dyDescent="0.2">
      <c r="AO14173" s="7"/>
    </row>
    <row r="14174" spans="41:41" ht="12.75" x14ac:dyDescent="0.2">
      <c r="AO14174" s="7"/>
    </row>
    <row r="14175" spans="41:41" ht="12.75" x14ac:dyDescent="0.2">
      <c r="AO14175" s="7"/>
    </row>
    <row r="14176" spans="41:41" ht="12.75" x14ac:dyDescent="0.2">
      <c r="AO14176" s="7"/>
    </row>
    <row r="14177" spans="41:41" ht="12.75" x14ac:dyDescent="0.2">
      <c r="AO14177" s="7"/>
    </row>
    <row r="14178" spans="41:41" ht="12.75" x14ac:dyDescent="0.2">
      <c r="AO14178" s="7"/>
    </row>
    <row r="14179" spans="41:41" ht="12.75" x14ac:dyDescent="0.2">
      <c r="AO14179" s="7"/>
    </row>
    <row r="14180" spans="41:41" ht="12.75" x14ac:dyDescent="0.2">
      <c r="AO14180" s="7"/>
    </row>
    <row r="14181" spans="41:41" ht="12.75" x14ac:dyDescent="0.2">
      <c r="AO14181" s="7"/>
    </row>
    <row r="14182" spans="41:41" ht="12.75" x14ac:dyDescent="0.2">
      <c r="AO14182" s="7"/>
    </row>
    <row r="14183" spans="41:41" ht="12.75" x14ac:dyDescent="0.2">
      <c r="AO14183" s="7"/>
    </row>
    <row r="14184" spans="41:41" ht="12.75" x14ac:dyDescent="0.2">
      <c r="AO14184" s="7"/>
    </row>
    <row r="14185" spans="41:41" ht="12.75" x14ac:dyDescent="0.2">
      <c r="AO14185" s="7"/>
    </row>
    <row r="14186" spans="41:41" ht="12.75" x14ac:dyDescent="0.2">
      <c r="AO14186" s="7"/>
    </row>
    <row r="14187" spans="41:41" ht="12.75" x14ac:dyDescent="0.2">
      <c r="AO14187" s="7"/>
    </row>
    <row r="14188" spans="41:41" ht="12.75" x14ac:dyDescent="0.2">
      <c r="AO14188" s="7"/>
    </row>
    <row r="14189" spans="41:41" ht="12.75" x14ac:dyDescent="0.2">
      <c r="AO14189" s="7"/>
    </row>
    <row r="14190" spans="41:41" ht="12.75" x14ac:dyDescent="0.2">
      <c r="AO14190" s="7"/>
    </row>
    <row r="14191" spans="41:41" ht="12.75" x14ac:dyDescent="0.2">
      <c r="AO14191" s="7"/>
    </row>
    <row r="14192" spans="41:41" ht="12.75" x14ac:dyDescent="0.2">
      <c r="AO14192" s="7"/>
    </row>
    <row r="14193" spans="41:41" ht="12.75" x14ac:dyDescent="0.2">
      <c r="AO14193" s="7"/>
    </row>
    <row r="14194" spans="41:41" ht="12.75" x14ac:dyDescent="0.2">
      <c r="AO14194" s="7"/>
    </row>
    <row r="14195" spans="41:41" ht="12.75" x14ac:dyDescent="0.2">
      <c r="AO14195" s="7"/>
    </row>
    <row r="14196" spans="41:41" ht="12.75" x14ac:dyDescent="0.2">
      <c r="AO14196" s="7"/>
    </row>
    <row r="14197" spans="41:41" ht="12.75" x14ac:dyDescent="0.2">
      <c r="AO14197" s="7"/>
    </row>
    <row r="14198" spans="41:41" ht="12.75" x14ac:dyDescent="0.2">
      <c r="AO14198" s="7"/>
    </row>
    <row r="14199" spans="41:41" ht="12.75" x14ac:dyDescent="0.2">
      <c r="AO14199" s="7"/>
    </row>
    <row r="14200" spans="41:41" ht="12.75" x14ac:dyDescent="0.2">
      <c r="AO14200" s="7"/>
    </row>
    <row r="14201" spans="41:41" ht="12.75" x14ac:dyDescent="0.2">
      <c r="AO14201" s="7"/>
    </row>
    <row r="14202" spans="41:41" ht="12.75" x14ac:dyDescent="0.2">
      <c r="AO14202" s="7"/>
    </row>
    <row r="14203" spans="41:41" ht="12.75" x14ac:dyDescent="0.2">
      <c r="AO14203" s="7"/>
    </row>
    <row r="14204" spans="41:41" ht="12.75" x14ac:dyDescent="0.2">
      <c r="AO14204" s="7"/>
    </row>
    <row r="14205" spans="41:41" ht="12.75" x14ac:dyDescent="0.2">
      <c r="AO14205" s="7"/>
    </row>
    <row r="14206" spans="41:41" ht="12.75" x14ac:dyDescent="0.2">
      <c r="AO14206" s="7"/>
    </row>
    <row r="14207" spans="41:41" ht="12.75" x14ac:dyDescent="0.2">
      <c r="AO14207" s="7"/>
    </row>
    <row r="14208" spans="41:41" ht="12.75" x14ac:dyDescent="0.2">
      <c r="AO14208" s="7"/>
    </row>
    <row r="14209" spans="41:41" ht="12.75" x14ac:dyDescent="0.2">
      <c r="AO14209" s="7"/>
    </row>
    <row r="14210" spans="41:41" ht="12.75" x14ac:dyDescent="0.2">
      <c r="AO14210" s="7"/>
    </row>
    <row r="14211" spans="41:41" ht="12.75" x14ac:dyDescent="0.2">
      <c r="AO14211" s="7"/>
    </row>
    <row r="14212" spans="41:41" ht="12.75" x14ac:dyDescent="0.2">
      <c r="AO14212" s="7"/>
    </row>
    <row r="14213" spans="41:41" ht="12.75" x14ac:dyDescent="0.2">
      <c r="AO14213" s="7"/>
    </row>
    <row r="14214" spans="41:41" ht="12.75" x14ac:dyDescent="0.2">
      <c r="AO14214" s="7"/>
    </row>
    <row r="14215" spans="41:41" ht="12.75" x14ac:dyDescent="0.2">
      <c r="AO14215" s="7"/>
    </row>
    <row r="14216" spans="41:41" ht="12.75" x14ac:dyDescent="0.2">
      <c r="AO14216" s="7"/>
    </row>
    <row r="14217" spans="41:41" ht="12.75" x14ac:dyDescent="0.2">
      <c r="AO14217" s="7"/>
    </row>
    <row r="14218" spans="41:41" ht="12.75" x14ac:dyDescent="0.2">
      <c r="AO14218" s="7"/>
    </row>
    <row r="14219" spans="41:41" ht="12.75" x14ac:dyDescent="0.2">
      <c r="AO14219" s="7"/>
    </row>
    <row r="14220" spans="41:41" ht="12.75" x14ac:dyDescent="0.2">
      <c r="AO14220" s="7"/>
    </row>
    <row r="14221" spans="41:41" ht="12.75" x14ac:dyDescent="0.2">
      <c r="AO14221" s="7"/>
    </row>
    <row r="14222" spans="41:41" ht="12.75" x14ac:dyDescent="0.2">
      <c r="AO14222" s="7"/>
    </row>
    <row r="14223" spans="41:41" ht="12.75" x14ac:dyDescent="0.2">
      <c r="AO14223" s="7"/>
    </row>
    <row r="14224" spans="41:41" ht="12.75" x14ac:dyDescent="0.2">
      <c r="AO14224" s="7"/>
    </row>
    <row r="14225" spans="41:41" ht="12.75" x14ac:dyDescent="0.2">
      <c r="AO14225" s="7"/>
    </row>
    <row r="14226" spans="41:41" ht="12.75" x14ac:dyDescent="0.2">
      <c r="AO14226" s="7"/>
    </row>
    <row r="14227" spans="41:41" ht="12.75" x14ac:dyDescent="0.2">
      <c r="AO14227" s="7"/>
    </row>
    <row r="14228" spans="41:41" ht="12.75" x14ac:dyDescent="0.2">
      <c r="AO14228" s="7"/>
    </row>
    <row r="14229" spans="41:41" ht="12.75" x14ac:dyDescent="0.2">
      <c r="AO14229" s="7"/>
    </row>
    <row r="14230" spans="41:41" ht="12.75" x14ac:dyDescent="0.2">
      <c r="AO14230" s="7"/>
    </row>
    <row r="14231" spans="41:41" ht="12.75" x14ac:dyDescent="0.2">
      <c r="AO14231" s="7"/>
    </row>
    <row r="14232" spans="41:41" ht="12.75" x14ac:dyDescent="0.2">
      <c r="AO14232" s="7"/>
    </row>
    <row r="14233" spans="41:41" ht="12.75" x14ac:dyDescent="0.2">
      <c r="AO14233" s="7"/>
    </row>
    <row r="14234" spans="41:41" ht="12.75" x14ac:dyDescent="0.2">
      <c r="AO14234" s="7"/>
    </row>
    <row r="14235" spans="41:41" ht="12.75" x14ac:dyDescent="0.2">
      <c r="AO14235" s="7"/>
    </row>
    <row r="14236" spans="41:41" ht="12.75" x14ac:dyDescent="0.2">
      <c r="AO14236" s="7"/>
    </row>
    <row r="14237" spans="41:41" ht="12.75" x14ac:dyDescent="0.2">
      <c r="AO14237" s="7"/>
    </row>
    <row r="14238" spans="41:41" ht="12.75" x14ac:dyDescent="0.2">
      <c r="AO14238" s="7"/>
    </row>
    <row r="14239" spans="41:41" ht="12.75" x14ac:dyDescent="0.2">
      <c r="AO14239" s="7"/>
    </row>
    <row r="14240" spans="41:41" ht="12.75" x14ac:dyDescent="0.2">
      <c r="AO14240" s="7"/>
    </row>
    <row r="14241" spans="41:41" ht="12.75" x14ac:dyDescent="0.2">
      <c r="AO14241" s="7"/>
    </row>
    <row r="14242" spans="41:41" ht="12.75" x14ac:dyDescent="0.2">
      <c r="AO14242" s="7"/>
    </row>
    <row r="14243" spans="41:41" ht="12.75" x14ac:dyDescent="0.2">
      <c r="AO14243" s="7"/>
    </row>
    <row r="14244" spans="41:41" ht="12.75" x14ac:dyDescent="0.2">
      <c r="AO14244" s="7"/>
    </row>
    <row r="14245" spans="41:41" ht="12.75" x14ac:dyDescent="0.2">
      <c r="AO14245" s="7"/>
    </row>
    <row r="14246" spans="41:41" ht="12.75" x14ac:dyDescent="0.2">
      <c r="AO14246" s="7"/>
    </row>
    <row r="14247" spans="41:41" ht="12.75" x14ac:dyDescent="0.2">
      <c r="AO14247" s="7"/>
    </row>
    <row r="14248" spans="41:41" ht="12.75" x14ac:dyDescent="0.2">
      <c r="AO14248" s="7"/>
    </row>
    <row r="14249" spans="41:41" ht="12.75" x14ac:dyDescent="0.2">
      <c r="AO14249" s="7"/>
    </row>
    <row r="14250" spans="41:41" ht="12.75" x14ac:dyDescent="0.2">
      <c r="AO14250" s="7"/>
    </row>
    <row r="14251" spans="41:41" ht="12.75" x14ac:dyDescent="0.2">
      <c r="AO14251" s="7"/>
    </row>
    <row r="14252" spans="41:41" ht="12.75" x14ac:dyDescent="0.2">
      <c r="AO14252" s="7"/>
    </row>
    <row r="14253" spans="41:41" ht="12.75" x14ac:dyDescent="0.2">
      <c r="AO14253" s="7"/>
    </row>
    <row r="14254" spans="41:41" ht="12.75" x14ac:dyDescent="0.2">
      <c r="AO14254" s="7"/>
    </row>
    <row r="14255" spans="41:41" ht="12.75" x14ac:dyDescent="0.2">
      <c r="AO14255" s="7"/>
    </row>
    <row r="14256" spans="41:41" ht="12.75" x14ac:dyDescent="0.2">
      <c r="AO14256" s="7"/>
    </row>
    <row r="14257" spans="41:41" ht="12.75" x14ac:dyDescent="0.2">
      <c r="AO14257" s="7"/>
    </row>
    <row r="14258" spans="41:41" ht="12.75" x14ac:dyDescent="0.2">
      <c r="AO14258" s="7"/>
    </row>
    <row r="14259" spans="41:41" ht="12.75" x14ac:dyDescent="0.2">
      <c r="AO14259" s="7"/>
    </row>
    <row r="14260" spans="41:41" ht="12.75" x14ac:dyDescent="0.2">
      <c r="AO14260" s="7"/>
    </row>
    <row r="14261" spans="41:41" ht="12.75" x14ac:dyDescent="0.2">
      <c r="AO14261" s="7"/>
    </row>
    <row r="14262" spans="41:41" ht="12.75" x14ac:dyDescent="0.2">
      <c r="AO14262" s="7"/>
    </row>
    <row r="14263" spans="41:41" ht="12.75" x14ac:dyDescent="0.2">
      <c r="AO14263" s="7"/>
    </row>
    <row r="14264" spans="41:41" ht="12.75" x14ac:dyDescent="0.2">
      <c r="AO14264" s="7"/>
    </row>
    <row r="14265" spans="41:41" ht="12.75" x14ac:dyDescent="0.2">
      <c r="AO14265" s="7"/>
    </row>
    <row r="14266" spans="41:41" ht="12.75" x14ac:dyDescent="0.2">
      <c r="AO14266" s="7"/>
    </row>
    <row r="14267" spans="41:41" ht="12.75" x14ac:dyDescent="0.2">
      <c r="AO14267" s="7"/>
    </row>
    <row r="14268" spans="41:41" ht="12.75" x14ac:dyDescent="0.2">
      <c r="AO14268" s="7"/>
    </row>
    <row r="14269" spans="41:41" ht="12.75" x14ac:dyDescent="0.2">
      <c r="AO14269" s="7"/>
    </row>
    <row r="14270" spans="41:41" ht="12.75" x14ac:dyDescent="0.2">
      <c r="AO14270" s="7"/>
    </row>
    <row r="14271" spans="41:41" ht="12.75" x14ac:dyDescent="0.2">
      <c r="AO14271" s="7"/>
    </row>
    <row r="14272" spans="41:41" ht="12.75" x14ac:dyDescent="0.2">
      <c r="AO14272" s="7"/>
    </row>
    <row r="14273" spans="41:41" ht="12.75" x14ac:dyDescent="0.2">
      <c r="AO14273" s="7"/>
    </row>
    <row r="14274" spans="41:41" ht="12.75" x14ac:dyDescent="0.2">
      <c r="AO14274" s="7"/>
    </row>
    <row r="14275" spans="41:41" ht="12.75" x14ac:dyDescent="0.2">
      <c r="AO14275" s="7"/>
    </row>
    <row r="14276" spans="41:41" ht="12.75" x14ac:dyDescent="0.2">
      <c r="AO14276" s="7"/>
    </row>
    <row r="14277" spans="41:41" ht="12.75" x14ac:dyDescent="0.2">
      <c r="AO14277" s="7"/>
    </row>
    <row r="14278" spans="41:41" ht="12.75" x14ac:dyDescent="0.2">
      <c r="AO14278" s="7"/>
    </row>
    <row r="14279" spans="41:41" ht="12.75" x14ac:dyDescent="0.2">
      <c r="AO14279" s="7"/>
    </row>
    <row r="14280" spans="41:41" ht="12.75" x14ac:dyDescent="0.2">
      <c r="AO14280" s="7"/>
    </row>
    <row r="14281" spans="41:41" ht="12.75" x14ac:dyDescent="0.2">
      <c r="AO14281" s="7"/>
    </row>
    <row r="14282" spans="41:41" ht="12.75" x14ac:dyDescent="0.2">
      <c r="AO14282" s="7"/>
    </row>
    <row r="14283" spans="41:41" ht="12.75" x14ac:dyDescent="0.2">
      <c r="AO14283" s="7"/>
    </row>
    <row r="14284" spans="41:41" ht="12.75" x14ac:dyDescent="0.2">
      <c r="AO14284" s="7"/>
    </row>
    <row r="14285" spans="41:41" ht="12.75" x14ac:dyDescent="0.2">
      <c r="AO14285" s="7"/>
    </row>
    <row r="14286" spans="41:41" ht="12.75" x14ac:dyDescent="0.2">
      <c r="AO14286" s="7"/>
    </row>
    <row r="14287" spans="41:41" ht="12.75" x14ac:dyDescent="0.2">
      <c r="AO14287" s="7"/>
    </row>
    <row r="14288" spans="41:41" ht="12.75" x14ac:dyDescent="0.2">
      <c r="AO14288" s="7"/>
    </row>
    <row r="14289" spans="41:41" ht="12.75" x14ac:dyDescent="0.2">
      <c r="AO14289" s="7"/>
    </row>
    <row r="14290" spans="41:41" ht="12.75" x14ac:dyDescent="0.2">
      <c r="AO14290" s="7"/>
    </row>
    <row r="14291" spans="41:41" ht="12.75" x14ac:dyDescent="0.2">
      <c r="AO14291" s="7"/>
    </row>
    <row r="14292" spans="41:41" ht="12.75" x14ac:dyDescent="0.2">
      <c r="AO14292" s="7"/>
    </row>
    <row r="14293" spans="41:41" ht="12.75" x14ac:dyDescent="0.2">
      <c r="AO14293" s="7"/>
    </row>
    <row r="14294" spans="41:41" ht="12.75" x14ac:dyDescent="0.2">
      <c r="AO14294" s="7"/>
    </row>
    <row r="14295" spans="41:41" ht="12.75" x14ac:dyDescent="0.2">
      <c r="AO14295" s="7"/>
    </row>
    <row r="14296" spans="41:41" ht="12.75" x14ac:dyDescent="0.2">
      <c r="AO14296" s="7"/>
    </row>
    <row r="14297" spans="41:41" ht="12.75" x14ac:dyDescent="0.2">
      <c r="AO14297" s="7"/>
    </row>
    <row r="14298" spans="41:41" ht="12.75" x14ac:dyDescent="0.2">
      <c r="AO14298" s="7"/>
    </row>
    <row r="14299" spans="41:41" ht="12.75" x14ac:dyDescent="0.2">
      <c r="AO14299" s="7"/>
    </row>
    <row r="14300" spans="41:41" ht="12.75" x14ac:dyDescent="0.2">
      <c r="AO14300" s="7"/>
    </row>
    <row r="14301" spans="41:41" ht="12.75" x14ac:dyDescent="0.2">
      <c r="AO14301" s="7"/>
    </row>
    <row r="14302" spans="41:41" ht="12.75" x14ac:dyDescent="0.2">
      <c r="AO14302" s="7"/>
    </row>
    <row r="14303" spans="41:41" ht="12.75" x14ac:dyDescent="0.2">
      <c r="AO14303" s="7"/>
    </row>
    <row r="14304" spans="41:41" ht="12.75" x14ac:dyDescent="0.2">
      <c r="AO14304" s="7"/>
    </row>
    <row r="14305" spans="41:41" ht="12.75" x14ac:dyDescent="0.2">
      <c r="AO14305" s="7"/>
    </row>
    <row r="14306" spans="41:41" ht="12.75" x14ac:dyDescent="0.2">
      <c r="AO14306" s="7"/>
    </row>
    <row r="14307" spans="41:41" ht="12.75" x14ac:dyDescent="0.2">
      <c r="AO14307" s="7"/>
    </row>
    <row r="14308" spans="41:41" ht="12.75" x14ac:dyDescent="0.2">
      <c r="AO14308" s="7"/>
    </row>
    <row r="14309" spans="41:41" ht="12.75" x14ac:dyDescent="0.2">
      <c r="AO14309" s="7"/>
    </row>
    <row r="14310" spans="41:41" ht="12.75" x14ac:dyDescent="0.2">
      <c r="AO14310" s="7"/>
    </row>
    <row r="14311" spans="41:41" ht="12.75" x14ac:dyDescent="0.2">
      <c r="AO14311" s="7"/>
    </row>
    <row r="14312" spans="41:41" ht="12.75" x14ac:dyDescent="0.2">
      <c r="AO14312" s="7"/>
    </row>
    <row r="14313" spans="41:41" ht="12.75" x14ac:dyDescent="0.2">
      <c r="AO14313" s="7"/>
    </row>
    <row r="14314" spans="41:41" ht="12.75" x14ac:dyDescent="0.2">
      <c r="AO14314" s="7"/>
    </row>
    <row r="14315" spans="41:41" ht="12.75" x14ac:dyDescent="0.2">
      <c r="AO14315" s="7"/>
    </row>
    <row r="14316" spans="41:41" ht="12.75" x14ac:dyDescent="0.2">
      <c r="AO14316" s="7"/>
    </row>
    <row r="14317" spans="41:41" ht="12.75" x14ac:dyDescent="0.2">
      <c r="AO14317" s="7"/>
    </row>
    <row r="14318" spans="41:41" ht="12.75" x14ac:dyDescent="0.2">
      <c r="AO14318" s="7"/>
    </row>
    <row r="14319" spans="41:41" ht="12.75" x14ac:dyDescent="0.2">
      <c r="AO14319" s="7"/>
    </row>
    <row r="14320" spans="41:41" ht="12.75" x14ac:dyDescent="0.2">
      <c r="AO14320" s="7"/>
    </row>
    <row r="14321" spans="41:41" ht="12.75" x14ac:dyDescent="0.2">
      <c r="AO14321" s="7"/>
    </row>
    <row r="14322" spans="41:41" ht="12.75" x14ac:dyDescent="0.2">
      <c r="AO14322" s="7"/>
    </row>
    <row r="14323" spans="41:41" ht="12.75" x14ac:dyDescent="0.2">
      <c r="AO14323" s="7"/>
    </row>
    <row r="14324" spans="41:41" ht="12.75" x14ac:dyDescent="0.2">
      <c r="AO14324" s="7"/>
    </row>
    <row r="14325" spans="41:41" ht="12.75" x14ac:dyDescent="0.2">
      <c r="AO14325" s="7"/>
    </row>
    <row r="14326" spans="41:41" ht="12.75" x14ac:dyDescent="0.2">
      <c r="AO14326" s="7"/>
    </row>
    <row r="14327" spans="41:41" ht="12.75" x14ac:dyDescent="0.2">
      <c r="AO14327" s="7"/>
    </row>
    <row r="14328" spans="41:41" ht="12.75" x14ac:dyDescent="0.2">
      <c r="AO14328" s="7"/>
    </row>
    <row r="14329" spans="41:41" ht="12.75" x14ac:dyDescent="0.2">
      <c r="AO14329" s="7"/>
    </row>
    <row r="14330" spans="41:41" ht="12.75" x14ac:dyDescent="0.2">
      <c r="AO14330" s="7"/>
    </row>
    <row r="14331" spans="41:41" ht="12.75" x14ac:dyDescent="0.2">
      <c r="AO14331" s="7"/>
    </row>
    <row r="14332" spans="41:41" ht="12.75" x14ac:dyDescent="0.2">
      <c r="AO14332" s="7"/>
    </row>
    <row r="14333" spans="41:41" ht="12.75" x14ac:dyDescent="0.2">
      <c r="AO14333" s="7"/>
    </row>
    <row r="14334" spans="41:41" ht="12.75" x14ac:dyDescent="0.2">
      <c r="AO14334" s="7"/>
    </row>
    <row r="14335" spans="41:41" ht="12.75" x14ac:dyDescent="0.2">
      <c r="AO14335" s="7"/>
    </row>
    <row r="14336" spans="41:41" ht="12.75" x14ac:dyDescent="0.2">
      <c r="AO14336" s="7"/>
    </row>
    <row r="14337" spans="41:41" ht="12.75" x14ac:dyDescent="0.2">
      <c r="AO14337" s="7"/>
    </row>
    <row r="14338" spans="41:41" ht="12.75" x14ac:dyDescent="0.2">
      <c r="AO14338" s="7"/>
    </row>
    <row r="14339" spans="41:41" ht="12.75" x14ac:dyDescent="0.2">
      <c r="AO14339" s="7"/>
    </row>
    <row r="14340" spans="41:41" ht="12.75" x14ac:dyDescent="0.2">
      <c r="AO14340" s="7"/>
    </row>
    <row r="14341" spans="41:41" ht="12.75" x14ac:dyDescent="0.2">
      <c r="AO14341" s="7"/>
    </row>
    <row r="14342" spans="41:41" ht="12.75" x14ac:dyDescent="0.2">
      <c r="AO14342" s="7"/>
    </row>
    <row r="14343" spans="41:41" ht="12.75" x14ac:dyDescent="0.2">
      <c r="AO14343" s="7"/>
    </row>
    <row r="14344" spans="41:41" ht="12.75" x14ac:dyDescent="0.2">
      <c r="AO14344" s="7"/>
    </row>
    <row r="14345" spans="41:41" ht="12.75" x14ac:dyDescent="0.2">
      <c r="AO14345" s="7"/>
    </row>
    <row r="14346" spans="41:41" ht="12.75" x14ac:dyDescent="0.2">
      <c r="AO14346" s="7"/>
    </row>
    <row r="14347" spans="41:41" ht="12.75" x14ac:dyDescent="0.2">
      <c r="AO14347" s="7"/>
    </row>
    <row r="14348" spans="41:41" ht="12.75" x14ac:dyDescent="0.2">
      <c r="AO14348" s="7"/>
    </row>
    <row r="14349" spans="41:41" ht="12.75" x14ac:dyDescent="0.2">
      <c r="AO14349" s="7"/>
    </row>
    <row r="14350" spans="41:41" ht="12.75" x14ac:dyDescent="0.2">
      <c r="AO14350" s="7"/>
    </row>
    <row r="14351" spans="41:41" ht="12.75" x14ac:dyDescent="0.2">
      <c r="AO14351" s="7"/>
    </row>
    <row r="14352" spans="41:41" ht="12.75" x14ac:dyDescent="0.2">
      <c r="AO14352" s="7"/>
    </row>
    <row r="14353" spans="41:41" ht="12.75" x14ac:dyDescent="0.2">
      <c r="AO14353" s="7"/>
    </row>
    <row r="14354" spans="41:41" ht="12.75" x14ac:dyDescent="0.2">
      <c r="AO14354" s="7"/>
    </row>
    <row r="14355" spans="41:41" ht="12.75" x14ac:dyDescent="0.2">
      <c r="AO14355" s="7"/>
    </row>
    <row r="14356" spans="41:41" ht="12.75" x14ac:dyDescent="0.2">
      <c r="AO14356" s="7"/>
    </row>
    <row r="14357" spans="41:41" ht="12.75" x14ac:dyDescent="0.2">
      <c r="AO14357" s="7"/>
    </row>
    <row r="14358" spans="41:41" ht="12.75" x14ac:dyDescent="0.2">
      <c r="AO14358" s="7"/>
    </row>
    <row r="14359" spans="41:41" ht="12.75" x14ac:dyDescent="0.2">
      <c r="AO14359" s="7"/>
    </row>
    <row r="14360" spans="41:41" ht="12.75" x14ac:dyDescent="0.2">
      <c r="AO14360" s="7"/>
    </row>
    <row r="14361" spans="41:41" ht="12.75" x14ac:dyDescent="0.2">
      <c r="AO14361" s="7"/>
    </row>
    <row r="14362" spans="41:41" ht="12.75" x14ac:dyDescent="0.2">
      <c r="AO14362" s="7"/>
    </row>
    <row r="14363" spans="41:41" ht="12.75" x14ac:dyDescent="0.2">
      <c r="AO14363" s="7"/>
    </row>
    <row r="14364" spans="41:41" ht="12.75" x14ac:dyDescent="0.2">
      <c r="AO14364" s="7"/>
    </row>
    <row r="14365" spans="41:41" ht="12.75" x14ac:dyDescent="0.2">
      <c r="AO14365" s="7"/>
    </row>
    <row r="14366" spans="41:41" ht="12.75" x14ac:dyDescent="0.2">
      <c r="AO14366" s="7"/>
    </row>
    <row r="14367" spans="41:41" ht="12.75" x14ac:dyDescent="0.2">
      <c r="AO14367" s="7"/>
    </row>
    <row r="14368" spans="41:41" ht="12.75" x14ac:dyDescent="0.2">
      <c r="AO14368" s="7"/>
    </row>
    <row r="14369" spans="41:41" ht="12.75" x14ac:dyDescent="0.2">
      <c r="AO14369" s="7"/>
    </row>
    <row r="14370" spans="41:41" ht="12.75" x14ac:dyDescent="0.2">
      <c r="AO14370" s="7"/>
    </row>
    <row r="14371" spans="41:41" ht="12.75" x14ac:dyDescent="0.2">
      <c r="AO14371" s="7"/>
    </row>
    <row r="14372" spans="41:41" ht="12.75" x14ac:dyDescent="0.2">
      <c r="AO14372" s="7"/>
    </row>
    <row r="14373" spans="41:41" ht="12.75" x14ac:dyDescent="0.2">
      <c r="AO14373" s="7"/>
    </row>
    <row r="14374" spans="41:41" ht="12.75" x14ac:dyDescent="0.2">
      <c r="AO14374" s="7"/>
    </row>
    <row r="14375" spans="41:41" ht="12.75" x14ac:dyDescent="0.2">
      <c r="AO14375" s="7"/>
    </row>
    <row r="14376" spans="41:41" ht="12.75" x14ac:dyDescent="0.2">
      <c r="AO14376" s="7"/>
    </row>
    <row r="14377" spans="41:41" ht="12.75" x14ac:dyDescent="0.2">
      <c r="AO14377" s="7"/>
    </row>
    <row r="14378" spans="41:41" ht="12.75" x14ac:dyDescent="0.2">
      <c r="AO14378" s="7"/>
    </row>
    <row r="14379" spans="41:41" ht="12.75" x14ac:dyDescent="0.2">
      <c r="AO14379" s="7"/>
    </row>
    <row r="14380" spans="41:41" ht="12.75" x14ac:dyDescent="0.2">
      <c r="AO14380" s="7"/>
    </row>
    <row r="14381" spans="41:41" ht="12.75" x14ac:dyDescent="0.2">
      <c r="AO14381" s="7"/>
    </row>
    <row r="14382" spans="41:41" ht="12.75" x14ac:dyDescent="0.2">
      <c r="AO14382" s="7"/>
    </row>
    <row r="14383" spans="41:41" ht="12.75" x14ac:dyDescent="0.2">
      <c r="AO14383" s="7"/>
    </row>
    <row r="14384" spans="41:41" ht="12.75" x14ac:dyDescent="0.2">
      <c r="AO14384" s="7"/>
    </row>
    <row r="14385" spans="41:41" ht="12.75" x14ac:dyDescent="0.2">
      <c r="AO14385" s="7"/>
    </row>
    <row r="14386" spans="41:41" ht="12.75" x14ac:dyDescent="0.2">
      <c r="AO14386" s="7"/>
    </row>
    <row r="14387" spans="41:41" ht="12.75" x14ac:dyDescent="0.2">
      <c r="AO14387" s="7"/>
    </row>
    <row r="14388" spans="41:41" ht="12.75" x14ac:dyDescent="0.2">
      <c r="AO14388" s="7"/>
    </row>
    <row r="14389" spans="41:41" ht="12.75" x14ac:dyDescent="0.2">
      <c r="AO14389" s="7"/>
    </row>
    <row r="14390" spans="41:41" ht="12.75" x14ac:dyDescent="0.2">
      <c r="AO14390" s="7"/>
    </row>
    <row r="14391" spans="41:41" ht="12.75" x14ac:dyDescent="0.2">
      <c r="AO14391" s="7"/>
    </row>
    <row r="14392" spans="41:41" ht="12.75" x14ac:dyDescent="0.2">
      <c r="AO14392" s="7"/>
    </row>
    <row r="14393" spans="41:41" ht="12.75" x14ac:dyDescent="0.2">
      <c r="AO14393" s="7"/>
    </row>
    <row r="14394" spans="41:41" ht="12.75" x14ac:dyDescent="0.2">
      <c r="AO14394" s="7"/>
    </row>
    <row r="14395" spans="41:41" ht="12.75" x14ac:dyDescent="0.2">
      <c r="AO14395" s="7"/>
    </row>
    <row r="14396" spans="41:41" ht="12.75" x14ac:dyDescent="0.2">
      <c r="AO14396" s="7"/>
    </row>
    <row r="14397" spans="41:41" ht="12.75" x14ac:dyDescent="0.2">
      <c r="AO14397" s="7"/>
    </row>
    <row r="14398" spans="41:41" ht="12.75" x14ac:dyDescent="0.2">
      <c r="AO14398" s="7"/>
    </row>
    <row r="14399" spans="41:41" ht="12.75" x14ac:dyDescent="0.2">
      <c r="AO14399" s="7"/>
    </row>
    <row r="14400" spans="41:41" ht="12.75" x14ac:dyDescent="0.2">
      <c r="AO14400" s="7"/>
    </row>
    <row r="14401" spans="41:41" ht="12.75" x14ac:dyDescent="0.2">
      <c r="AO14401" s="7"/>
    </row>
    <row r="14402" spans="41:41" ht="12.75" x14ac:dyDescent="0.2">
      <c r="AO14402" s="7"/>
    </row>
    <row r="14403" spans="41:41" ht="12.75" x14ac:dyDescent="0.2">
      <c r="AO14403" s="7"/>
    </row>
    <row r="14404" spans="41:41" ht="12.75" x14ac:dyDescent="0.2">
      <c r="AO14404" s="7"/>
    </row>
    <row r="14405" spans="41:41" ht="12.75" x14ac:dyDescent="0.2">
      <c r="AO14405" s="7"/>
    </row>
    <row r="14406" spans="41:41" ht="12.75" x14ac:dyDescent="0.2">
      <c r="AO14406" s="7"/>
    </row>
    <row r="14407" spans="41:41" ht="12.75" x14ac:dyDescent="0.2">
      <c r="AO14407" s="7"/>
    </row>
    <row r="14408" spans="41:41" ht="12.75" x14ac:dyDescent="0.2">
      <c r="AO14408" s="7"/>
    </row>
    <row r="14409" spans="41:41" ht="12.75" x14ac:dyDescent="0.2">
      <c r="AO14409" s="7"/>
    </row>
    <row r="14410" spans="41:41" ht="12.75" x14ac:dyDescent="0.2">
      <c r="AO14410" s="7"/>
    </row>
    <row r="14411" spans="41:41" ht="12.75" x14ac:dyDescent="0.2">
      <c r="AO14411" s="7"/>
    </row>
    <row r="14412" spans="41:41" ht="12.75" x14ac:dyDescent="0.2">
      <c r="AO14412" s="7"/>
    </row>
    <row r="14413" spans="41:41" ht="12.75" x14ac:dyDescent="0.2">
      <c r="AO14413" s="7"/>
    </row>
    <row r="14414" spans="41:41" ht="12.75" x14ac:dyDescent="0.2">
      <c r="AO14414" s="7"/>
    </row>
    <row r="14415" spans="41:41" ht="12.75" x14ac:dyDescent="0.2">
      <c r="AO14415" s="7"/>
    </row>
    <row r="14416" spans="41:41" ht="12.75" x14ac:dyDescent="0.2">
      <c r="AO14416" s="7"/>
    </row>
    <row r="14417" spans="41:41" ht="12.75" x14ac:dyDescent="0.2">
      <c r="AO14417" s="7"/>
    </row>
    <row r="14418" spans="41:41" ht="12.75" x14ac:dyDescent="0.2">
      <c r="AO14418" s="7"/>
    </row>
    <row r="14419" spans="41:41" ht="12.75" x14ac:dyDescent="0.2">
      <c r="AO14419" s="7"/>
    </row>
    <row r="14420" spans="41:41" ht="12.75" x14ac:dyDescent="0.2">
      <c r="AO14420" s="7"/>
    </row>
    <row r="14421" spans="41:41" ht="12.75" x14ac:dyDescent="0.2">
      <c r="AO14421" s="7"/>
    </row>
    <row r="14422" spans="41:41" ht="12.75" x14ac:dyDescent="0.2">
      <c r="AO14422" s="7"/>
    </row>
    <row r="14423" spans="41:41" ht="12.75" x14ac:dyDescent="0.2">
      <c r="AO14423" s="7"/>
    </row>
    <row r="14424" spans="41:41" ht="12.75" x14ac:dyDescent="0.2">
      <c r="AO14424" s="7"/>
    </row>
    <row r="14425" spans="41:41" ht="12.75" x14ac:dyDescent="0.2">
      <c r="AO14425" s="7"/>
    </row>
    <row r="14426" spans="41:41" ht="12.75" x14ac:dyDescent="0.2">
      <c r="AO14426" s="7"/>
    </row>
    <row r="14427" spans="41:41" ht="12.75" x14ac:dyDescent="0.2">
      <c r="AO14427" s="7"/>
    </row>
    <row r="14428" spans="41:41" ht="12.75" x14ac:dyDescent="0.2">
      <c r="AO14428" s="7"/>
    </row>
    <row r="14429" spans="41:41" ht="12.75" x14ac:dyDescent="0.2">
      <c r="AO14429" s="7"/>
    </row>
    <row r="14430" spans="41:41" ht="12.75" x14ac:dyDescent="0.2">
      <c r="AO14430" s="7"/>
    </row>
    <row r="14431" spans="41:41" ht="12.75" x14ac:dyDescent="0.2">
      <c r="AO14431" s="7"/>
    </row>
    <row r="14432" spans="41:41" ht="12.75" x14ac:dyDescent="0.2">
      <c r="AO14432" s="7"/>
    </row>
    <row r="14433" spans="41:41" ht="12.75" x14ac:dyDescent="0.2">
      <c r="AO14433" s="7"/>
    </row>
    <row r="14434" spans="41:41" ht="12.75" x14ac:dyDescent="0.2">
      <c r="AO14434" s="7"/>
    </row>
    <row r="14435" spans="41:41" ht="12.75" x14ac:dyDescent="0.2">
      <c r="AO14435" s="7"/>
    </row>
    <row r="14436" spans="41:41" ht="12.75" x14ac:dyDescent="0.2">
      <c r="AO14436" s="7"/>
    </row>
    <row r="14437" spans="41:41" ht="12.75" x14ac:dyDescent="0.2">
      <c r="AO14437" s="7"/>
    </row>
    <row r="14438" spans="41:41" ht="12.75" x14ac:dyDescent="0.2">
      <c r="AO14438" s="7"/>
    </row>
    <row r="14439" spans="41:41" ht="12.75" x14ac:dyDescent="0.2">
      <c r="AO14439" s="7"/>
    </row>
    <row r="14440" spans="41:41" ht="12.75" x14ac:dyDescent="0.2">
      <c r="AO14440" s="7"/>
    </row>
    <row r="14441" spans="41:41" ht="12.75" x14ac:dyDescent="0.2">
      <c r="AO14441" s="7"/>
    </row>
    <row r="14442" spans="41:41" ht="12.75" x14ac:dyDescent="0.2">
      <c r="AO14442" s="7"/>
    </row>
    <row r="14443" spans="41:41" ht="12.75" x14ac:dyDescent="0.2">
      <c r="AO14443" s="7"/>
    </row>
    <row r="14444" spans="41:41" ht="12.75" x14ac:dyDescent="0.2">
      <c r="AO14444" s="7"/>
    </row>
    <row r="14445" spans="41:41" ht="12.75" x14ac:dyDescent="0.2">
      <c r="AO14445" s="7"/>
    </row>
    <row r="14446" spans="41:41" ht="12.75" x14ac:dyDescent="0.2">
      <c r="AO14446" s="7"/>
    </row>
    <row r="14447" spans="41:41" ht="12.75" x14ac:dyDescent="0.2">
      <c r="AO14447" s="7"/>
    </row>
    <row r="14448" spans="41:41" ht="12.75" x14ac:dyDescent="0.2">
      <c r="AO14448" s="7"/>
    </row>
    <row r="14449" spans="41:41" ht="12.75" x14ac:dyDescent="0.2">
      <c r="AO14449" s="7"/>
    </row>
    <row r="14450" spans="41:41" ht="12.75" x14ac:dyDescent="0.2">
      <c r="AO14450" s="7"/>
    </row>
    <row r="14451" spans="41:41" ht="12.75" x14ac:dyDescent="0.2">
      <c r="AO14451" s="7"/>
    </row>
    <row r="14452" spans="41:41" ht="12.75" x14ac:dyDescent="0.2">
      <c r="AO14452" s="7"/>
    </row>
    <row r="14453" spans="41:41" ht="12.75" x14ac:dyDescent="0.2">
      <c r="AO14453" s="7"/>
    </row>
    <row r="14454" spans="41:41" ht="12.75" x14ac:dyDescent="0.2">
      <c r="AO14454" s="7"/>
    </row>
    <row r="14455" spans="41:41" ht="12.75" x14ac:dyDescent="0.2">
      <c r="AO14455" s="7"/>
    </row>
    <row r="14456" spans="41:41" ht="12.75" x14ac:dyDescent="0.2">
      <c r="AO14456" s="7"/>
    </row>
    <row r="14457" spans="41:41" ht="12.75" x14ac:dyDescent="0.2">
      <c r="AO14457" s="7"/>
    </row>
    <row r="14458" spans="41:41" ht="12.75" x14ac:dyDescent="0.2">
      <c r="AO14458" s="7"/>
    </row>
    <row r="14459" spans="41:41" ht="12.75" x14ac:dyDescent="0.2">
      <c r="AO14459" s="7"/>
    </row>
    <row r="14460" spans="41:41" ht="12.75" x14ac:dyDescent="0.2">
      <c r="AO14460" s="7"/>
    </row>
    <row r="14461" spans="41:41" ht="12.75" x14ac:dyDescent="0.2">
      <c r="AO14461" s="7"/>
    </row>
    <row r="14462" spans="41:41" ht="12.75" x14ac:dyDescent="0.2">
      <c r="AO14462" s="7"/>
    </row>
    <row r="14463" spans="41:41" ht="12.75" x14ac:dyDescent="0.2">
      <c r="AO14463" s="7"/>
    </row>
    <row r="14464" spans="41:41" ht="12.75" x14ac:dyDescent="0.2">
      <c r="AO14464" s="7"/>
    </row>
    <row r="14465" spans="41:41" ht="12.75" x14ac:dyDescent="0.2">
      <c r="AO14465" s="7"/>
    </row>
    <row r="14466" spans="41:41" ht="12.75" x14ac:dyDescent="0.2">
      <c r="AO14466" s="7"/>
    </row>
    <row r="14467" spans="41:41" ht="12.75" x14ac:dyDescent="0.2">
      <c r="AO14467" s="7"/>
    </row>
    <row r="14468" spans="41:41" ht="12.75" x14ac:dyDescent="0.2">
      <c r="AO14468" s="7"/>
    </row>
    <row r="14469" spans="41:41" ht="12.75" x14ac:dyDescent="0.2">
      <c r="AO14469" s="7"/>
    </row>
    <row r="14470" spans="41:41" ht="12.75" x14ac:dyDescent="0.2">
      <c r="AO14470" s="7"/>
    </row>
    <row r="14471" spans="41:41" ht="12.75" x14ac:dyDescent="0.2">
      <c r="AO14471" s="7"/>
    </row>
    <row r="14472" spans="41:41" ht="12.75" x14ac:dyDescent="0.2">
      <c r="AO14472" s="7"/>
    </row>
    <row r="14473" spans="41:41" ht="12.75" x14ac:dyDescent="0.2">
      <c r="AO14473" s="7"/>
    </row>
    <row r="14474" spans="41:41" ht="12.75" x14ac:dyDescent="0.2">
      <c r="AO14474" s="7"/>
    </row>
    <row r="14475" spans="41:41" ht="12.75" x14ac:dyDescent="0.2">
      <c r="AO14475" s="7"/>
    </row>
    <row r="14476" spans="41:41" ht="12.75" x14ac:dyDescent="0.2">
      <c r="AO14476" s="7"/>
    </row>
    <row r="14477" spans="41:41" ht="12.75" x14ac:dyDescent="0.2">
      <c r="AO14477" s="7"/>
    </row>
    <row r="14478" spans="41:41" ht="12.75" x14ac:dyDescent="0.2">
      <c r="AO14478" s="7"/>
    </row>
    <row r="14479" spans="41:41" ht="12.75" x14ac:dyDescent="0.2">
      <c r="AO14479" s="7"/>
    </row>
    <row r="14480" spans="41:41" ht="12.75" x14ac:dyDescent="0.2">
      <c r="AO14480" s="7"/>
    </row>
    <row r="14481" spans="41:41" ht="12.75" x14ac:dyDescent="0.2">
      <c r="AO14481" s="7"/>
    </row>
    <row r="14482" spans="41:41" ht="12.75" x14ac:dyDescent="0.2">
      <c r="AO14482" s="7"/>
    </row>
    <row r="14483" spans="41:41" ht="12.75" x14ac:dyDescent="0.2">
      <c r="AO14483" s="7"/>
    </row>
    <row r="14484" spans="41:41" ht="12.75" x14ac:dyDescent="0.2">
      <c r="AO14484" s="7"/>
    </row>
    <row r="14485" spans="41:41" ht="12.75" x14ac:dyDescent="0.2">
      <c r="AO14485" s="7"/>
    </row>
    <row r="14486" spans="41:41" ht="12.75" x14ac:dyDescent="0.2">
      <c r="AO14486" s="7"/>
    </row>
    <row r="14487" spans="41:41" ht="12.75" x14ac:dyDescent="0.2">
      <c r="AO14487" s="7"/>
    </row>
    <row r="14488" spans="41:41" ht="12.75" x14ac:dyDescent="0.2">
      <c r="AO14488" s="7"/>
    </row>
    <row r="14489" spans="41:41" ht="12.75" x14ac:dyDescent="0.2">
      <c r="AO14489" s="7"/>
    </row>
    <row r="14490" spans="41:41" ht="12.75" x14ac:dyDescent="0.2">
      <c r="AO14490" s="7"/>
    </row>
    <row r="14491" spans="41:41" ht="12.75" x14ac:dyDescent="0.2">
      <c r="AO14491" s="7"/>
    </row>
    <row r="14492" spans="41:41" ht="12.75" x14ac:dyDescent="0.2">
      <c r="AO14492" s="7"/>
    </row>
    <row r="14493" spans="41:41" ht="12.75" x14ac:dyDescent="0.2">
      <c r="AO14493" s="7"/>
    </row>
    <row r="14494" spans="41:41" ht="12.75" x14ac:dyDescent="0.2">
      <c r="AO14494" s="7"/>
    </row>
    <row r="14495" spans="41:41" ht="12.75" x14ac:dyDescent="0.2">
      <c r="AO14495" s="7"/>
    </row>
    <row r="14496" spans="41:41" ht="12.75" x14ac:dyDescent="0.2">
      <c r="AO14496" s="7"/>
    </row>
    <row r="14497" spans="41:41" ht="12.75" x14ac:dyDescent="0.2">
      <c r="AO14497" s="7"/>
    </row>
    <row r="14498" spans="41:41" ht="12.75" x14ac:dyDescent="0.2">
      <c r="AO14498" s="7"/>
    </row>
    <row r="14499" spans="41:41" ht="12.75" x14ac:dyDescent="0.2">
      <c r="AO14499" s="7"/>
    </row>
    <row r="14500" spans="41:41" ht="12.75" x14ac:dyDescent="0.2">
      <c r="AO14500" s="7"/>
    </row>
    <row r="14501" spans="41:41" ht="12.75" x14ac:dyDescent="0.2">
      <c r="AO14501" s="7"/>
    </row>
    <row r="14502" spans="41:41" ht="12.75" x14ac:dyDescent="0.2">
      <c r="AO14502" s="7"/>
    </row>
    <row r="14503" spans="41:41" ht="12.75" x14ac:dyDescent="0.2">
      <c r="AO14503" s="7"/>
    </row>
    <row r="14504" spans="41:41" ht="12.75" x14ac:dyDescent="0.2">
      <c r="AO14504" s="7"/>
    </row>
    <row r="14505" spans="41:41" ht="12.75" x14ac:dyDescent="0.2">
      <c r="AO14505" s="7"/>
    </row>
    <row r="14506" spans="41:41" ht="12.75" x14ac:dyDescent="0.2">
      <c r="AO14506" s="7"/>
    </row>
    <row r="14507" spans="41:41" ht="12.75" x14ac:dyDescent="0.2">
      <c r="AO14507" s="7"/>
    </row>
    <row r="14508" spans="41:41" ht="12.75" x14ac:dyDescent="0.2">
      <c r="AO14508" s="7"/>
    </row>
    <row r="14509" spans="41:41" ht="12.75" x14ac:dyDescent="0.2">
      <c r="AO14509" s="7"/>
    </row>
    <row r="14510" spans="41:41" ht="12.75" x14ac:dyDescent="0.2">
      <c r="AO14510" s="7"/>
    </row>
    <row r="14511" spans="41:41" ht="12.75" x14ac:dyDescent="0.2">
      <c r="AO14511" s="7"/>
    </row>
    <row r="14512" spans="41:41" ht="12.75" x14ac:dyDescent="0.2">
      <c r="AO14512" s="7"/>
    </row>
    <row r="14513" spans="41:41" ht="12.75" x14ac:dyDescent="0.2">
      <c r="AO14513" s="7"/>
    </row>
    <row r="14514" spans="41:41" ht="12.75" x14ac:dyDescent="0.2">
      <c r="AO14514" s="7"/>
    </row>
    <row r="14515" spans="41:41" ht="12.75" x14ac:dyDescent="0.2">
      <c r="AO14515" s="7"/>
    </row>
    <row r="14516" spans="41:41" ht="12.75" x14ac:dyDescent="0.2">
      <c r="AO14516" s="7"/>
    </row>
    <row r="14517" spans="41:41" ht="12.75" x14ac:dyDescent="0.2">
      <c r="AO14517" s="7"/>
    </row>
    <row r="14518" spans="41:41" ht="12.75" x14ac:dyDescent="0.2">
      <c r="AO14518" s="7"/>
    </row>
    <row r="14519" spans="41:41" ht="12.75" x14ac:dyDescent="0.2">
      <c r="AO14519" s="7"/>
    </row>
    <row r="14520" spans="41:41" ht="12.75" x14ac:dyDescent="0.2">
      <c r="AO14520" s="7"/>
    </row>
    <row r="14521" spans="41:41" ht="12.75" x14ac:dyDescent="0.2">
      <c r="AO14521" s="7"/>
    </row>
    <row r="14522" spans="41:41" ht="12.75" x14ac:dyDescent="0.2">
      <c r="AO14522" s="7"/>
    </row>
    <row r="14523" spans="41:41" ht="12.75" x14ac:dyDescent="0.2">
      <c r="AO14523" s="7"/>
    </row>
    <row r="14524" spans="41:41" ht="12.75" x14ac:dyDescent="0.2">
      <c r="AO14524" s="7"/>
    </row>
    <row r="14525" spans="41:41" ht="12.75" x14ac:dyDescent="0.2">
      <c r="AO14525" s="7"/>
    </row>
    <row r="14526" spans="41:41" ht="12.75" x14ac:dyDescent="0.2">
      <c r="AO14526" s="7"/>
    </row>
    <row r="14527" spans="41:41" ht="12.75" x14ac:dyDescent="0.2">
      <c r="AO14527" s="7"/>
    </row>
    <row r="14528" spans="41:41" ht="12.75" x14ac:dyDescent="0.2">
      <c r="AO14528" s="7"/>
    </row>
    <row r="14529" spans="41:41" ht="12.75" x14ac:dyDescent="0.2">
      <c r="AO14529" s="7"/>
    </row>
    <row r="14530" spans="41:41" ht="12.75" x14ac:dyDescent="0.2">
      <c r="AO14530" s="7"/>
    </row>
    <row r="14531" spans="41:41" ht="12.75" x14ac:dyDescent="0.2">
      <c r="AO14531" s="7"/>
    </row>
    <row r="14532" spans="41:41" ht="12.75" x14ac:dyDescent="0.2">
      <c r="AO14532" s="7"/>
    </row>
    <row r="14533" spans="41:41" ht="12.75" x14ac:dyDescent="0.2">
      <c r="AO14533" s="7"/>
    </row>
    <row r="14534" spans="41:41" ht="12.75" x14ac:dyDescent="0.2">
      <c r="AO14534" s="7"/>
    </row>
    <row r="14535" spans="41:41" ht="12.75" x14ac:dyDescent="0.2">
      <c r="AO14535" s="7"/>
    </row>
    <row r="14536" spans="41:41" ht="12.75" x14ac:dyDescent="0.2">
      <c r="AO14536" s="7"/>
    </row>
    <row r="14537" spans="41:41" ht="12.75" x14ac:dyDescent="0.2">
      <c r="AO14537" s="7"/>
    </row>
    <row r="14538" spans="41:41" ht="12.75" x14ac:dyDescent="0.2">
      <c r="AO14538" s="7"/>
    </row>
    <row r="14539" spans="41:41" ht="12.75" x14ac:dyDescent="0.2">
      <c r="AO14539" s="7"/>
    </row>
    <row r="14540" spans="41:41" ht="12.75" x14ac:dyDescent="0.2">
      <c r="AO14540" s="7"/>
    </row>
    <row r="14541" spans="41:41" ht="12.75" x14ac:dyDescent="0.2">
      <c r="AO14541" s="7"/>
    </row>
    <row r="14542" spans="41:41" ht="12.75" x14ac:dyDescent="0.2">
      <c r="AO14542" s="7"/>
    </row>
    <row r="14543" spans="41:41" ht="12.75" x14ac:dyDescent="0.2">
      <c r="AO14543" s="7"/>
    </row>
    <row r="14544" spans="41:41" ht="12.75" x14ac:dyDescent="0.2">
      <c r="AO14544" s="7"/>
    </row>
    <row r="14545" spans="41:41" ht="12.75" x14ac:dyDescent="0.2">
      <c r="AO14545" s="7"/>
    </row>
    <row r="14546" spans="41:41" ht="12.75" x14ac:dyDescent="0.2">
      <c r="AO14546" s="7"/>
    </row>
    <row r="14547" spans="41:41" ht="12.75" x14ac:dyDescent="0.2">
      <c r="AO14547" s="7"/>
    </row>
    <row r="14548" spans="41:41" ht="12.75" x14ac:dyDescent="0.2">
      <c r="AO14548" s="7"/>
    </row>
    <row r="14549" spans="41:41" ht="12.75" x14ac:dyDescent="0.2">
      <c r="AO14549" s="7"/>
    </row>
    <row r="14550" spans="41:41" ht="12.75" x14ac:dyDescent="0.2">
      <c r="AO14550" s="7"/>
    </row>
    <row r="14551" spans="41:41" ht="12.75" x14ac:dyDescent="0.2">
      <c r="AO14551" s="7"/>
    </row>
    <row r="14552" spans="41:41" ht="12.75" x14ac:dyDescent="0.2">
      <c r="AO14552" s="7"/>
    </row>
    <row r="14553" spans="41:41" ht="12.75" x14ac:dyDescent="0.2">
      <c r="AO14553" s="7"/>
    </row>
    <row r="14554" spans="41:41" ht="12.75" x14ac:dyDescent="0.2">
      <c r="AO14554" s="7"/>
    </row>
    <row r="14555" spans="41:41" ht="12.75" x14ac:dyDescent="0.2">
      <c r="AO14555" s="7"/>
    </row>
    <row r="14556" spans="41:41" ht="12.75" x14ac:dyDescent="0.2">
      <c r="AO14556" s="7"/>
    </row>
    <row r="14557" spans="41:41" ht="12.75" x14ac:dyDescent="0.2">
      <c r="AO14557" s="7"/>
    </row>
    <row r="14558" spans="41:41" ht="12.75" x14ac:dyDescent="0.2">
      <c r="AO14558" s="7"/>
    </row>
    <row r="14559" spans="41:41" ht="12.75" x14ac:dyDescent="0.2">
      <c r="AO14559" s="7"/>
    </row>
    <row r="14560" spans="41:41" ht="12.75" x14ac:dyDescent="0.2">
      <c r="AO14560" s="7"/>
    </row>
    <row r="14561" spans="41:41" ht="12.75" x14ac:dyDescent="0.2">
      <c r="AO14561" s="7"/>
    </row>
    <row r="14562" spans="41:41" ht="12.75" x14ac:dyDescent="0.2">
      <c r="AO14562" s="7"/>
    </row>
    <row r="14563" spans="41:41" ht="12.75" x14ac:dyDescent="0.2">
      <c r="AO14563" s="7"/>
    </row>
    <row r="14564" spans="41:41" ht="12.75" x14ac:dyDescent="0.2">
      <c r="AO14564" s="7"/>
    </row>
    <row r="14565" spans="41:41" ht="12.75" x14ac:dyDescent="0.2">
      <c r="AO14565" s="7"/>
    </row>
    <row r="14566" spans="41:41" ht="12.75" x14ac:dyDescent="0.2">
      <c r="AO14566" s="7"/>
    </row>
    <row r="14567" spans="41:41" ht="12.75" x14ac:dyDescent="0.2">
      <c r="AO14567" s="7"/>
    </row>
    <row r="14568" spans="41:41" ht="12.75" x14ac:dyDescent="0.2">
      <c r="AO14568" s="7"/>
    </row>
    <row r="14569" spans="41:41" ht="12.75" x14ac:dyDescent="0.2">
      <c r="AO14569" s="7"/>
    </row>
    <row r="14570" spans="41:41" ht="12.75" x14ac:dyDescent="0.2">
      <c r="AO14570" s="7"/>
    </row>
    <row r="14571" spans="41:41" ht="12.75" x14ac:dyDescent="0.2">
      <c r="AO14571" s="7"/>
    </row>
    <row r="14572" spans="41:41" ht="12.75" x14ac:dyDescent="0.2">
      <c r="AO14572" s="7"/>
    </row>
    <row r="14573" spans="41:41" ht="12.75" x14ac:dyDescent="0.2">
      <c r="AO14573" s="7"/>
    </row>
    <row r="14574" spans="41:41" ht="12.75" x14ac:dyDescent="0.2">
      <c r="AO14574" s="7"/>
    </row>
    <row r="14575" spans="41:41" ht="12.75" x14ac:dyDescent="0.2">
      <c r="AO14575" s="7"/>
    </row>
    <row r="14576" spans="41:41" ht="12.75" x14ac:dyDescent="0.2">
      <c r="AO14576" s="7"/>
    </row>
    <row r="14577" spans="41:41" ht="12.75" x14ac:dyDescent="0.2">
      <c r="AO14577" s="7"/>
    </row>
    <row r="14578" spans="41:41" ht="12.75" x14ac:dyDescent="0.2">
      <c r="AO14578" s="7"/>
    </row>
    <row r="14579" spans="41:41" ht="12.75" x14ac:dyDescent="0.2">
      <c r="AO14579" s="7"/>
    </row>
    <row r="14580" spans="41:41" ht="12.75" x14ac:dyDescent="0.2">
      <c r="AO14580" s="7"/>
    </row>
    <row r="14581" spans="41:41" ht="12.75" x14ac:dyDescent="0.2">
      <c r="AO14581" s="7"/>
    </row>
    <row r="14582" spans="41:41" ht="12.75" x14ac:dyDescent="0.2">
      <c r="AO14582" s="7"/>
    </row>
    <row r="14583" spans="41:41" ht="12.75" x14ac:dyDescent="0.2">
      <c r="AO14583" s="7"/>
    </row>
    <row r="14584" spans="41:41" ht="12.75" x14ac:dyDescent="0.2">
      <c r="AO14584" s="7"/>
    </row>
    <row r="14585" spans="41:41" ht="12.75" x14ac:dyDescent="0.2">
      <c r="AO14585" s="7"/>
    </row>
    <row r="14586" spans="41:41" ht="12.75" x14ac:dyDescent="0.2">
      <c r="AO14586" s="7"/>
    </row>
    <row r="14587" spans="41:41" ht="12.75" x14ac:dyDescent="0.2">
      <c r="AO14587" s="7"/>
    </row>
    <row r="14588" spans="41:41" ht="12.75" x14ac:dyDescent="0.2">
      <c r="AO14588" s="7"/>
    </row>
    <row r="14589" spans="41:41" ht="12.75" x14ac:dyDescent="0.2">
      <c r="AO14589" s="7"/>
    </row>
    <row r="14590" spans="41:41" ht="12.75" x14ac:dyDescent="0.2">
      <c r="AO14590" s="7"/>
    </row>
    <row r="14591" spans="41:41" ht="12.75" x14ac:dyDescent="0.2">
      <c r="AO14591" s="7"/>
    </row>
    <row r="14592" spans="41:41" ht="12.75" x14ac:dyDescent="0.2">
      <c r="AO14592" s="7"/>
    </row>
    <row r="14593" spans="41:41" ht="12.75" x14ac:dyDescent="0.2">
      <c r="AO14593" s="7"/>
    </row>
    <row r="14594" spans="41:41" ht="12.75" x14ac:dyDescent="0.2">
      <c r="AO14594" s="7"/>
    </row>
    <row r="14595" spans="41:41" ht="12.75" x14ac:dyDescent="0.2">
      <c r="AO14595" s="7"/>
    </row>
    <row r="14596" spans="41:41" ht="12.75" x14ac:dyDescent="0.2">
      <c r="AO14596" s="7"/>
    </row>
    <row r="14597" spans="41:41" ht="12.75" x14ac:dyDescent="0.2">
      <c r="AO14597" s="7"/>
    </row>
    <row r="14598" spans="41:41" ht="12.75" x14ac:dyDescent="0.2">
      <c r="AO14598" s="7"/>
    </row>
    <row r="14599" spans="41:41" ht="12.75" x14ac:dyDescent="0.2">
      <c r="AO14599" s="7"/>
    </row>
    <row r="14600" spans="41:41" ht="12.75" x14ac:dyDescent="0.2">
      <c r="AO14600" s="7"/>
    </row>
    <row r="14601" spans="41:41" ht="12.75" x14ac:dyDescent="0.2">
      <c r="AO14601" s="7"/>
    </row>
    <row r="14602" spans="41:41" ht="12.75" x14ac:dyDescent="0.2">
      <c r="AO14602" s="7"/>
    </row>
    <row r="14603" spans="41:41" ht="12.75" x14ac:dyDescent="0.2">
      <c r="AO14603" s="7"/>
    </row>
    <row r="14604" spans="41:41" ht="12.75" x14ac:dyDescent="0.2">
      <c r="AO14604" s="7"/>
    </row>
    <row r="14605" spans="41:41" ht="12.75" x14ac:dyDescent="0.2">
      <c r="AO14605" s="7"/>
    </row>
    <row r="14606" spans="41:41" ht="12.75" x14ac:dyDescent="0.2">
      <c r="AO14606" s="7"/>
    </row>
    <row r="14607" spans="41:41" ht="12.75" x14ac:dyDescent="0.2">
      <c r="AO14607" s="7"/>
    </row>
    <row r="14608" spans="41:41" ht="12.75" x14ac:dyDescent="0.2">
      <c r="AO14608" s="7"/>
    </row>
    <row r="14609" spans="41:41" ht="12.75" x14ac:dyDescent="0.2">
      <c r="AO14609" s="7"/>
    </row>
    <row r="14610" spans="41:41" ht="12.75" x14ac:dyDescent="0.2">
      <c r="AO14610" s="7"/>
    </row>
    <row r="14611" spans="41:41" ht="12.75" x14ac:dyDescent="0.2">
      <c r="AO14611" s="7"/>
    </row>
    <row r="14612" spans="41:41" ht="12.75" x14ac:dyDescent="0.2">
      <c r="AO14612" s="7"/>
    </row>
    <row r="14613" spans="41:41" ht="12.75" x14ac:dyDescent="0.2">
      <c r="AO14613" s="7"/>
    </row>
    <row r="14614" spans="41:41" ht="12.75" x14ac:dyDescent="0.2">
      <c r="AO14614" s="7"/>
    </row>
    <row r="14615" spans="41:41" ht="12.75" x14ac:dyDescent="0.2">
      <c r="AO14615" s="7"/>
    </row>
    <row r="14616" spans="41:41" ht="12.75" x14ac:dyDescent="0.2">
      <c r="AO14616" s="7"/>
    </row>
    <row r="14617" spans="41:41" ht="12.75" x14ac:dyDescent="0.2">
      <c r="AO14617" s="7"/>
    </row>
    <row r="14618" spans="41:41" ht="12.75" x14ac:dyDescent="0.2">
      <c r="AO14618" s="7"/>
    </row>
    <row r="14619" spans="41:41" ht="12.75" x14ac:dyDescent="0.2">
      <c r="AO14619" s="7"/>
    </row>
    <row r="14620" spans="41:41" ht="12.75" x14ac:dyDescent="0.2">
      <c r="AO14620" s="7"/>
    </row>
    <row r="14621" spans="41:41" ht="12.75" x14ac:dyDescent="0.2">
      <c r="AO14621" s="7"/>
    </row>
    <row r="14622" spans="41:41" ht="12.75" x14ac:dyDescent="0.2">
      <c r="AO14622" s="7"/>
    </row>
    <row r="14623" spans="41:41" ht="12.75" x14ac:dyDescent="0.2">
      <c r="AO14623" s="7"/>
    </row>
    <row r="14624" spans="41:41" ht="12.75" x14ac:dyDescent="0.2">
      <c r="AO14624" s="7"/>
    </row>
    <row r="14625" spans="41:41" ht="12.75" x14ac:dyDescent="0.2">
      <c r="AO14625" s="7"/>
    </row>
    <row r="14626" spans="41:41" ht="12.75" x14ac:dyDescent="0.2">
      <c r="AO14626" s="7"/>
    </row>
    <row r="14627" spans="41:41" ht="12.75" x14ac:dyDescent="0.2">
      <c r="AO14627" s="7"/>
    </row>
    <row r="14628" spans="41:41" ht="12.75" x14ac:dyDescent="0.2">
      <c r="AO14628" s="7"/>
    </row>
    <row r="14629" spans="41:41" ht="12.75" x14ac:dyDescent="0.2">
      <c r="AO14629" s="7"/>
    </row>
    <row r="14630" spans="41:41" ht="12.75" x14ac:dyDescent="0.2">
      <c r="AO14630" s="7"/>
    </row>
    <row r="14631" spans="41:41" ht="12.75" x14ac:dyDescent="0.2">
      <c r="AO14631" s="7"/>
    </row>
    <row r="14632" spans="41:41" ht="12.75" x14ac:dyDescent="0.2">
      <c r="AO14632" s="7"/>
    </row>
    <row r="14633" spans="41:41" ht="12.75" x14ac:dyDescent="0.2">
      <c r="AO14633" s="7"/>
    </row>
    <row r="14634" spans="41:41" ht="12.75" x14ac:dyDescent="0.2">
      <c r="AO14634" s="7"/>
    </row>
    <row r="14635" spans="41:41" ht="12.75" x14ac:dyDescent="0.2">
      <c r="AO14635" s="7"/>
    </row>
    <row r="14636" spans="41:41" ht="12.75" x14ac:dyDescent="0.2">
      <c r="AO14636" s="7"/>
    </row>
    <row r="14637" spans="41:41" ht="12.75" x14ac:dyDescent="0.2">
      <c r="AO14637" s="7"/>
    </row>
    <row r="14638" spans="41:41" ht="12.75" x14ac:dyDescent="0.2">
      <c r="AO14638" s="7"/>
    </row>
    <row r="14639" spans="41:41" ht="12.75" x14ac:dyDescent="0.2">
      <c r="AO14639" s="7"/>
    </row>
    <row r="14640" spans="41:41" ht="12.75" x14ac:dyDescent="0.2">
      <c r="AO14640" s="7"/>
    </row>
    <row r="14641" spans="41:41" ht="12.75" x14ac:dyDescent="0.2">
      <c r="AO14641" s="7"/>
    </row>
    <row r="14642" spans="41:41" ht="12.75" x14ac:dyDescent="0.2">
      <c r="AO14642" s="7"/>
    </row>
    <row r="14643" spans="41:41" ht="12.75" x14ac:dyDescent="0.2">
      <c r="AO14643" s="7"/>
    </row>
    <row r="14644" spans="41:41" ht="12.75" x14ac:dyDescent="0.2">
      <c r="AO14644" s="7"/>
    </row>
    <row r="14645" spans="41:41" ht="12.75" x14ac:dyDescent="0.2">
      <c r="AO14645" s="7"/>
    </row>
    <row r="14646" spans="41:41" ht="12.75" x14ac:dyDescent="0.2">
      <c r="AO14646" s="7"/>
    </row>
    <row r="14647" spans="41:41" ht="12.75" x14ac:dyDescent="0.2">
      <c r="AO14647" s="7"/>
    </row>
    <row r="14648" spans="41:41" ht="12.75" x14ac:dyDescent="0.2">
      <c r="AO14648" s="7"/>
    </row>
    <row r="14649" spans="41:41" ht="12.75" x14ac:dyDescent="0.2">
      <c r="AO14649" s="7"/>
    </row>
    <row r="14650" spans="41:41" ht="12.75" x14ac:dyDescent="0.2">
      <c r="AO14650" s="7"/>
    </row>
    <row r="14651" spans="41:41" ht="12.75" x14ac:dyDescent="0.2">
      <c r="AO14651" s="7"/>
    </row>
    <row r="14652" spans="41:41" ht="12.75" x14ac:dyDescent="0.2">
      <c r="AO14652" s="7"/>
    </row>
    <row r="14653" spans="41:41" ht="12.75" x14ac:dyDescent="0.2">
      <c r="AO14653" s="7"/>
    </row>
    <row r="14654" spans="41:41" ht="12.75" x14ac:dyDescent="0.2">
      <c r="AO14654" s="7"/>
    </row>
    <row r="14655" spans="41:41" ht="12.75" x14ac:dyDescent="0.2">
      <c r="AO14655" s="7"/>
    </row>
    <row r="14656" spans="41:41" ht="12.75" x14ac:dyDescent="0.2">
      <c r="AO14656" s="7"/>
    </row>
    <row r="14657" spans="41:41" ht="12.75" x14ac:dyDescent="0.2">
      <c r="AO14657" s="7"/>
    </row>
    <row r="14658" spans="41:41" ht="12.75" x14ac:dyDescent="0.2">
      <c r="AO14658" s="7"/>
    </row>
    <row r="14659" spans="41:41" ht="12.75" x14ac:dyDescent="0.2">
      <c r="AO14659" s="7"/>
    </row>
    <row r="14660" spans="41:41" ht="12.75" x14ac:dyDescent="0.2">
      <c r="AO14660" s="7"/>
    </row>
    <row r="14661" spans="41:41" ht="12.75" x14ac:dyDescent="0.2">
      <c r="AO14661" s="7"/>
    </row>
    <row r="14662" spans="41:41" ht="12.75" x14ac:dyDescent="0.2">
      <c r="AO14662" s="7"/>
    </row>
    <row r="14663" spans="41:41" ht="12.75" x14ac:dyDescent="0.2">
      <c r="AO14663" s="7"/>
    </row>
    <row r="14664" spans="41:41" ht="12.75" x14ac:dyDescent="0.2">
      <c r="AO14664" s="7"/>
    </row>
    <row r="14665" spans="41:41" ht="12.75" x14ac:dyDescent="0.2">
      <c r="AO14665" s="7"/>
    </row>
    <row r="14666" spans="41:41" ht="12.75" x14ac:dyDescent="0.2">
      <c r="AO14666" s="7"/>
    </row>
    <row r="14667" spans="41:41" ht="12.75" x14ac:dyDescent="0.2">
      <c r="AO14667" s="7"/>
    </row>
    <row r="14668" spans="41:41" ht="12.75" x14ac:dyDescent="0.2">
      <c r="AO14668" s="7"/>
    </row>
    <row r="14669" spans="41:41" ht="12.75" x14ac:dyDescent="0.2">
      <c r="AO14669" s="7"/>
    </row>
    <row r="14670" spans="41:41" ht="12.75" x14ac:dyDescent="0.2">
      <c r="AO14670" s="7"/>
    </row>
    <row r="14671" spans="41:41" ht="12.75" x14ac:dyDescent="0.2">
      <c r="AO14671" s="7"/>
    </row>
    <row r="14672" spans="41:41" ht="12.75" x14ac:dyDescent="0.2">
      <c r="AO14672" s="7"/>
    </row>
    <row r="14673" spans="41:41" ht="12.75" x14ac:dyDescent="0.2">
      <c r="AO14673" s="7"/>
    </row>
    <row r="14674" spans="41:41" ht="12.75" x14ac:dyDescent="0.2">
      <c r="AO14674" s="7"/>
    </row>
    <row r="14675" spans="41:41" ht="12.75" x14ac:dyDescent="0.2">
      <c r="AO14675" s="7"/>
    </row>
    <row r="14676" spans="41:41" ht="12.75" x14ac:dyDescent="0.2">
      <c r="AO14676" s="7"/>
    </row>
    <row r="14677" spans="41:41" ht="12.75" x14ac:dyDescent="0.2">
      <c r="AO14677" s="7"/>
    </row>
    <row r="14678" spans="41:41" ht="12.75" x14ac:dyDescent="0.2">
      <c r="AO14678" s="7"/>
    </row>
    <row r="14679" spans="41:41" ht="12.75" x14ac:dyDescent="0.2">
      <c r="AO14679" s="7"/>
    </row>
    <row r="14680" spans="41:41" ht="12.75" x14ac:dyDescent="0.2">
      <c r="AO14680" s="7"/>
    </row>
    <row r="14681" spans="41:41" ht="12.75" x14ac:dyDescent="0.2">
      <c r="AO14681" s="7"/>
    </row>
    <row r="14682" spans="41:41" ht="12.75" x14ac:dyDescent="0.2">
      <c r="AO14682" s="7"/>
    </row>
    <row r="14683" spans="41:41" ht="12.75" x14ac:dyDescent="0.2">
      <c r="AO14683" s="7"/>
    </row>
    <row r="14684" spans="41:41" ht="12.75" x14ac:dyDescent="0.2">
      <c r="AO14684" s="7"/>
    </row>
    <row r="14685" spans="41:41" ht="12.75" x14ac:dyDescent="0.2">
      <c r="AO14685" s="7"/>
    </row>
    <row r="14686" spans="41:41" ht="12.75" x14ac:dyDescent="0.2">
      <c r="AO14686" s="7"/>
    </row>
    <row r="14687" spans="41:41" ht="12.75" x14ac:dyDescent="0.2">
      <c r="AO14687" s="7"/>
    </row>
    <row r="14688" spans="41:41" ht="12.75" x14ac:dyDescent="0.2">
      <c r="AO14688" s="7"/>
    </row>
    <row r="14689" spans="41:41" ht="12.75" x14ac:dyDescent="0.2">
      <c r="AO14689" s="7"/>
    </row>
    <row r="14690" spans="41:41" ht="12.75" x14ac:dyDescent="0.2">
      <c r="AO14690" s="7"/>
    </row>
    <row r="14691" spans="41:41" ht="12.75" x14ac:dyDescent="0.2">
      <c r="AO14691" s="7"/>
    </row>
    <row r="14692" spans="41:41" ht="12.75" x14ac:dyDescent="0.2">
      <c r="AO14692" s="7"/>
    </row>
    <row r="14693" spans="41:41" ht="12.75" x14ac:dyDescent="0.2">
      <c r="AO14693" s="7"/>
    </row>
    <row r="14694" spans="41:41" ht="12.75" x14ac:dyDescent="0.2">
      <c r="AO14694" s="7"/>
    </row>
    <row r="14695" spans="41:41" ht="12.75" x14ac:dyDescent="0.2">
      <c r="AO14695" s="7"/>
    </row>
    <row r="14696" spans="41:41" ht="12.75" x14ac:dyDescent="0.2">
      <c r="AO14696" s="7"/>
    </row>
    <row r="14697" spans="41:41" ht="12.75" x14ac:dyDescent="0.2">
      <c r="AO14697" s="7"/>
    </row>
    <row r="14698" spans="41:41" ht="12.75" x14ac:dyDescent="0.2">
      <c r="AO14698" s="7"/>
    </row>
    <row r="14699" spans="41:41" ht="12.75" x14ac:dyDescent="0.2">
      <c r="AO14699" s="7"/>
    </row>
    <row r="14700" spans="41:41" ht="12.75" x14ac:dyDescent="0.2">
      <c r="AO14700" s="7"/>
    </row>
    <row r="14701" spans="41:41" ht="12.75" x14ac:dyDescent="0.2">
      <c r="AO14701" s="7"/>
    </row>
    <row r="14702" spans="41:41" ht="12.75" x14ac:dyDescent="0.2">
      <c r="AO14702" s="7"/>
    </row>
    <row r="14703" spans="41:41" ht="12.75" x14ac:dyDescent="0.2">
      <c r="AO14703" s="7"/>
    </row>
    <row r="14704" spans="41:41" ht="12.75" x14ac:dyDescent="0.2">
      <c r="AO14704" s="7"/>
    </row>
    <row r="14705" spans="41:41" ht="12.75" x14ac:dyDescent="0.2">
      <c r="AO14705" s="7"/>
    </row>
    <row r="14706" spans="41:41" ht="12.75" x14ac:dyDescent="0.2">
      <c r="AO14706" s="7"/>
    </row>
    <row r="14707" spans="41:41" ht="12.75" x14ac:dyDescent="0.2">
      <c r="AO14707" s="7"/>
    </row>
    <row r="14708" spans="41:41" ht="12.75" x14ac:dyDescent="0.2">
      <c r="AO14708" s="7"/>
    </row>
    <row r="14709" spans="41:41" ht="12.75" x14ac:dyDescent="0.2">
      <c r="AO14709" s="7"/>
    </row>
    <row r="14710" spans="41:41" ht="12.75" x14ac:dyDescent="0.2">
      <c r="AO14710" s="7"/>
    </row>
    <row r="14711" spans="41:41" ht="12.75" x14ac:dyDescent="0.2">
      <c r="AO14711" s="7"/>
    </row>
    <row r="14712" spans="41:41" ht="12.75" x14ac:dyDescent="0.2">
      <c r="AO14712" s="7"/>
    </row>
    <row r="14713" spans="41:41" ht="12.75" x14ac:dyDescent="0.2">
      <c r="AO14713" s="7"/>
    </row>
    <row r="14714" spans="41:41" ht="12.75" x14ac:dyDescent="0.2">
      <c r="AO14714" s="7"/>
    </row>
    <row r="14715" spans="41:41" ht="12.75" x14ac:dyDescent="0.2">
      <c r="AO14715" s="7"/>
    </row>
    <row r="14716" spans="41:41" ht="12.75" x14ac:dyDescent="0.2">
      <c r="AO14716" s="7"/>
    </row>
    <row r="14717" spans="41:41" ht="12.75" x14ac:dyDescent="0.2">
      <c r="AO14717" s="7"/>
    </row>
    <row r="14718" spans="41:41" ht="12.75" x14ac:dyDescent="0.2">
      <c r="AO14718" s="7"/>
    </row>
    <row r="14719" spans="41:41" ht="12.75" x14ac:dyDescent="0.2">
      <c r="AO14719" s="7"/>
    </row>
    <row r="14720" spans="41:41" ht="12.75" x14ac:dyDescent="0.2">
      <c r="AO14720" s="7"/>
    </row>
    <row r="14721" spans="41:41" ht="12.75" x14ac:dyDescent="0.2">
      <c r="AO14721" s="7"/>
    </row>
    <row r="14722" spans="41:41" ht="12.75" x14ac:dyDescent="0.2">
      <c r="AO14722" s="7"/>
    </row>
    <row r="14723" spans="41:41" ht="12.75" x14ac:dyDescent="0.2">
      <c r="AO14723" s="7"/>
    </row>
    <row r="14724" spans="41:41" ht="12.75" x14ac:dyDescent="0.2">
      <c r="AO14724" s="7"/>
    </row>
    <row r="14725" spans="41:41" ht="12.75" x14ac:dyDescent="0.2">
      <c r="AO14725" s="7"/>
    </row>
    <row r="14726" spans="41:41" ht="12.75" x14ac:dyDescent="0.2">
      <c r="AO14726" s="7"/>
    </row>
    <row r="14727" spans="41:41" ht="12.75" x14ac:dyDescent="0.2">
      <c r="AO14727" s="7"/>
    </row>
    <row r="14728" spans="41:41" ht="12.75" x14ac:dyDescent="0.2">
      <c r="AO14728" s="7"/>
    </row>
    <row r="14729" spans="41:41" ht="12.75" x14ac:dyDescent="0.2">
      <c r="AO14729" s="7"/>
    </row>
    <row r="14730" spans="41:41" ht="12.75" x14ac:dyDescent="0.2">
      <c r="AO14730" s="7"/>
    </row>
    <row r="14731" spans="41:41" ht="12.75" x14ac:dyDescent="0.2">
      <c r="AO14731" s="7"/>
    </row>
    <row r="14732" spans="41:41" ht="12.75" x14ac:dyDescent="0.2">
      <c r="AO14732" s="7"/>
    </row>
    <row r="14733" spans="41:41" ht="12.75" x14ac:dyDescent="0.2">
      <c r="AO14733" s="7"/>
    </row>
    <row r="14734" spans="41:41" ht="12.75" x14ac:dyDescent="0.2">
      <c r="AO14734" s="7"/>
    </row>
    <row r="14735" spans="41:41" ht="12.75" x14ac:dyDescent="0.2">
      <c r="AO14735" s="7"/>
    </row>
    <row r="14736" spans="41:41" ht="12.75" x14ac:dyDescent="0.2">
      <c r="AO14736" s="7"/>
    </row>
    <row r="14737" spans="41:41" ht="12.75" x14ac:dyDescent="0.2">
      <c r="AO14737" s="7"/>
    </row>
    <row r="14738" spans="41:41" ht="12.75" x14ac:dyDescent="0.2">
      <c r="AO14738" s="7"/>
    </row>
    <row r="14739" spans="41:41" ht="12.75" x14ac:dyDescent="0.2">
      <c r="AO14739" s="7"/>
    </row>
    <row r="14740" spans="41:41" ht="12.75" x14ac:dyDescent="0.2">
      <c r="AO14740" s="7"/>
    </row>
    <row r="14741" spans="41:41" ht="12.75" x14ac:dyDescent="0.2">
      <c r="AO14741" s="7"/>
    </row>
    <row r="14742" spans="41:41" ht="12.75" x14ac:dyDescent="0.2">
      <c r="AO14742" s="7"/>
    </row>
    <row r="14743" spans="41:41" ht="12.75" x14ac:dyDescent="0.2">
      <c r="AO14743" s="7"/>
    </row>
    <row r="14744" spans="41:41" ht="12.75" x14ac:dyDescent="0.2">
      <c r="AO14744" s="7"/>
    </row>
    <row r="14745" spans="41:41" ht="12.75" x14ac:dyDescent="0.2">
      <c r="AO14745" s="7"/>
    </row>
    <row r="14746" spans="41:41" ht="12.75" x14ac:dyDescent="0.2">
      <c r="AO14746" s="7"/>
    </row>
    <row r="14747" spans="41:41" ht="12.75" x14ac:dyDescent="0.2">
      <c r="AO14747" s="7"/>
    </row>
    <row r="14748" spans="41:41" ht="12.75" x14ac:dyDescent="0.2">
      <c r="AO14748" s="7"/>
    </row>
    <row r="14749" spans="41:41" ht="12.75" x14ac:dyDescent="0.2">
      <c r="AO14749" s="7"/>
    </row>
    <row r="14750" spans="41:41" ht="12.75" x14ac:dyDescent="0.2">
      <c r="AO14750" s="7"/>
    </row>
    <row r="14751" spans="41:41" ht="12.75" x14ac:dyDescent="0.2">
      <c r="AO14751" s="7"/>
    </row>
    <row r="14752" spans="41:41" ht="12.75" x14ac:dyDescent="0.2">
      <c r="AO14752" s="7"/>
    </row>
    <row r="14753" spans="41:41" ht="12.75" x14ac:dyDescent="0.2">
      <c r="AO14753" s="7"/>
    </row>
    <row r="14754" spans="41:41" ht="12.75" x14ac:dyDescent="0.2">
      <c r="AO14754" s="7"/>
    </row>
    <row r="14755" spans="41:41" ht="12.75" x14ac:dyDescent="0.2">
      <c r="AO14755" s="7"/>
    </row>
    <row r="14756" spans="41:41" ht="12.75" x14ac:dyDescent="0.2">
      <c r="AO14756" s="7"/>
    </row>
    <row r="14757" spans="41:41" ht="12.75" x14ac:dyDescent="0.2">
      <c r="AO14757" s="7"/>
    </row>
    <row r="14758" spans="41:41" ht="12.75" x14ac:dyDescent="0.2">
      <c r="AO14758" s="7"/>
    </row>
    <row r="14759" spans="41:41" ht="12.75" x14ac:dyDescent="0.2">
      <c r="AO14759" s="7"/>
    </row>
    <row r="14760" spans="41:41" ht="12.75" x14ac:dyDescent="0.2">
      <c r="AO14760" s="7"/>
    </row>
    <row r="14761" spans="41:41" ht="12.75" x14ac:dyDescent="0.2">
      <c r="AO14761" s="7"/>
    </row>
    <row r="14762" spans="41:41" ht="12.75" x14ac:dyDescent="0.2">
      <c r="AO14762" s="7"/>
    </row>
    <row r="14763" spans="41:41" ht="12.75" x14ac:dyDescent="0.2">
      <c r="AO14763" s="7"/>
    </row>
    <row r="14764" spans="41:41" ht="12.75" x14ac:dyDescent="0.2">
      <c r="AO14764" s="7"/>
    </row>
    <row r="14765" spans="41:41" ht="12.75" x14ac:dyDescent="0.2">
      <c r="AO14765" s="7"/>
    </row>
    <row r="14766" spans="41:41" ht="12.75" x14ac:dyDescent="0.2">
      <c r="AO14766" s="7"/>
    </row>
    <row r="14767" spans="41:41" ht="12.75" x14ac:dyDescent="0.2">
      <c r="AO14767" s="7"/>
    </row>
    <row r="14768" spans="41:41" ht="12.75" x14ac:dyDescent="0.2">
      <c r="AO14768" s="7"/>
    </row>
    <row r="14769" spans="41:41" ht="12.75" x14ac:dyDescent="0.2">
      <c r="AO14769" s="7"/>
    </row>
    <row r="14770" spans="41:41" ht="12.75" x14ac:dyDescent="0.2">
      <c r="AO14770" s="7"/>
    </row>
    <row r="14771" spans="41:41" ht="12.75" x14ac:dyDescent="0.2">
      <c r="AO14771" s="7"/>
    </row>
    <row r="14772" spans="41:41" ht="12.75" x14ac:dyDescent="0.2">
      <c r="AO14772" s="7"/>
    </row>
    <row r="14773" spans="41:41" ht="12.75" x14ac:dyDescent="0.2">
      <c r="AO14773" s="7"/>
    </row>
    <row r="14774" spans="41:41" ht="12.75" x14ac:dyDescent="0.2">
      <c r="AO14774" s="7"/>
    </row>
    <row r="14775" spans="41:41" ht="12.75" x14ac:dyDescent="0.2">
      <c r="AO14775" s="7"/>
    </row>
    <row r="14776" spans="41:41" ht="12.75" x14ac:dyDescent="0.2">
      <c r="AO14776" s="7"/>
    </row>
    <row r="14777" spans="41:41" ht="12.75" x14ac:dyDescent="0.2">
      <c r="AO14777" s="7"/>
    </row>
    <row r="14778" spans="41:41" ht="12.75" x14ac:dyDescent="0.2">
      <c r="AO14778" s="7"/>
    </row>
    <row r="14779" spans="41:41" ht="12.75" x14ac:dyDescent="0.2">
      <c r="AO14779" s="7"/>
    </row>
    <row r="14780" spans="41:41" ht="12.75" x14ac:dyDescent="0.2">
      <c r="AO14780" s="7"/>
    </row>
    <row r="14781" spans="41:41" ht="12.75" x14ac:dyDescent="0.2">
      <c r="AO14781" s="7"/>
    </row>
    <row r="14782" spans="41:41" ht="12.75" x14ac:dyDescent="0.2">
      <c r="AO14782" s="7"/>
    </row>
    <row r="14783" spans="41:41" ht="12.75" x14ac:dyDescent="0.2">
      <c r="AO14783" s="7"/>
    </row>
    <row r="14784" spans="41:41" ht="12.75" x14ac:dyDescent="0.2">
      <c r="AO14784" s="7"/>
    </row>
    <row r="14785" spans="41:41" ht="12.75" x14ac:dyDescent="0.2">
      <c r="AO14785" s="7"/>
    </row>
    <row r="14786" spans="41:41" ht="12.75" x14ac:dyDescent="0.2">
      <c r="AO14786" s="7"/>
    </row>
    <row r="14787" spans="41:41" ht="12.75" x14ac:dyDescent="0.2">
      <c r="AO14787" s="7"/>
    </row>
    <row r="14788" spans="41:41" ht="12.75" x14ac:dyDescent="0.2">
      <c r="AO14788" s="7"/>
    </row>
    <row r="14789" spans="41:41" ht="12.75" x14ac:dyDescent="0.2">
      <c r="AO14789" s="7"/>
    </row>
    <row r="14790" spans="41:41" ht="12.75" x14ac:dyDescent="0.2">
      <c r="AO14790" s="7"/>
    </row>
    <row r="14791" spans="41:41" ht="12.75" x14ac:dyDescent="0.2">
      <c r="AO14791" s="7"/>
    </row>
    <row r="14792" spans="41:41" ht="12.75" x14ac:dyDescent="0.2">
      <c r="AO14792" s="7"/>
    </row>
    <row r="14793" spans="41:41" ht="12.75" x14ac:dyDescent="0.2">
      <c r="AO14793" s="7"/>
    </row>
    <row r="14794" spans="41:41" ht="12.75" x14ac:dyDescent="0.2">
      <c r="AO14794" s="7"/>
    </row>
    <row r="14795" spans="41:41" ht="12.75" x14ac:dyDescent="0.2">
      <c r="AO14795" s="7"/>
    </row>
    <row r="14796" spans="41:41" ht="12.75" x14ac:dyDescent="0.2">
      <c r="AO14796" s="7"/>
    </row>
    <row r="14797" spans="41:41" ht="12.75" x14ac:dyDescent="0.2">
      <c r="AO14797" s="7"/>
    </row>
    <row r="14798" spans="41:41" ht="12.75" x14ac:dyDescent="0.2">
      <c r="AO14798" s="7"/>
    </row>
    <row r="14799" spans="41:41" ht="12.75" x14ac:dyDescent="0.2">
      <c r="AO14799" s="7"/>
    </row>
    <row r="14800" spans="41:41" ht="12.75" x14ac:dyDescent="0.2">
      <c r="AO14800" s="7"/>
    </row>
    <row r="14801" spans="41:41" ht="12.75" x14ac:dyDescent="0.2">
      <c r="AO14801" s="7"/>
    </row>
    <row r="14802" spans="41:41" ht="12.75" x14ac:dyDescent="0.2">
      <c r="AO14802" s="7"/>
    </row>
    <row r="14803" spans="41:41" ht="12.75" x14ac:dyDescent="0.2">
      <c r="AO14803" s="7"/>
    </row>
    <row r="14804" spans="41:41" ht="12.75" x14ac:dyDescent="0.2">
      <c r="AO14804" s="7"/>
    </row>
    <row r="14805" spans="41:41" ht="12.75" x14ac:dyDescent="0.2">
      <c r="AO14805" s="7"/>
    </row>
    <row r="14806" spans="41:41" ht="12.75" x14ac:dyDescent="0.2">
      <c r="AO14806" s="7"/>
    </row>
    <row r="14807" spans="41:41" ht="12.75" x14ac:dyDescent="0.2">
      <c r="AO14807" s="7"/>
    </row>
    <row r="14808" spans="41:41" ht="12.75" x14ac:dyDescent="0.2">
      <c r="AO14808" s="7"/>
    </row>
    <row r="14809" spans="41:41" ht="12.75" x14ac:dyDescent="0.2">
      <c r="AO14809" s="7"/>
    </row>
    <row r="14810" spans="41:41" ht="12.75" x14ac:dyDescent="0.2">
      <c r="AO14810" s="7"/>
    </row>
    <row r="14811" spans="41:41" ht="12.75" x14ac:dyDescent="0.2">
      <c r="AO14811" s="7"/>
    </row>
    <row r="14812" spans="41:41" ht="12.75" x14ac:dyDescent="0.2">
      <c r="AO14812" s="7"/>
    </row>
    <row r="14813" spans="41:41" ht="12.75" x14ac:dyDescent="0.2">
      <c r="AO14813" s="7"/>
    </row>
    <row r="14814" spans="41:41" ht="12.75" x14ac:dyDescent="0.2">
      <c r="AO14814" s="7"/>
    </row>
    <row r="14815" spans="41:41" ht="12.75" x14ac:dyDescent="0.2">
      <c r="AO14815" s="7"/>
    </row>
    <row r="14816" spans="41:41" ht="12.75" x14ac:dyDescent="0.2">
      <c r="AO14816" s="7"/>
    </row>
    <row r="14817" spans="41:41" ht="12.75" x14ac:dyDescent="0.2">
      <c r="AO14817" s="7"/>
    </row>
    <row r="14818" spans="41:41" ht="12.75" x14ac:dyDescent="0.2">
      <c r="AO14818" s="7"/>
    </row>
    <row r="14819" spans="41:41" ht="12.75" x14ac:dyDescent="0.2">
      <c r="AO14819" s="7"/>
    </row>
    <row r="14820" spans="41:41" ht="12.75" x14ac:dyDescent="0.2">
      <c r="AO14820" s="7"/>
    </row>
    <row r="14821" spans="41:41" ht="12.75" x14ac:dyDescent="0.2">
      <c r="AO14821" s="7"/>
    </row>
    <row r="14822" spans="41:41" ht="12.75" x14ac:dyDescent="0.2">
      <c r="AO14822" s="7"/>
    </row>
    <row r="14823" spans="41:41" ht="12.75" x14ac:dyDescent="0.2">
      <c r="AO14823" s="7"/>
    </row>
    <row r="14824" spans="41:41" ht="12.75" x14ac:dyDescent="0.2">
      <c r="AO14824" s="7"/>
    </row>
    <row r="14825" spans="41:41" ht="12.75" x14ac:dyDescent="0.2">
      <c r="AO14825" s="7"/>
    </row>
    <row r="14826" spans="41:41" ht="12.75" x14ac:dyDescent="0.2">
      <c r="AO14826" s="7"/>
    </row>
    <row r="14827" spans="41:41" ht="12.75" x14ac:dyDescent="0.2">
      <c r="AO14827" s="7"/>
    </row>
    <row r="14828" spans="41:41" ht="12.75" x14ac:dyDescent="0.2">
      <c r="AO14828" s="7"/>
    </row>
    <row r="14829" spans="41:41" ht="12.75" x14ac:dyDescent="0.2">
      <c r="AO14829" s="7"/>
    </row>
    <row r="14830" spans="41:41" ht="12.75" x14ac:dyDescent="0.2">
      <c r="AO14830" s="7"/>
    </row>
    <row r="14831" spans="41:41" ht="12.75" x14ac:dyDescent="0.2">
      <c r="AO14831" s="7"/>
    </row>
    <row r="14832" spans="41:41" ht="12.75" x14ac:dyDescent="0.2">
      <c r="AO14832" s="7"/>
    </row>
    <row r="14833" spans="41:41" ht="12.75" x14ac:dyDescent="0.2">
      <c r="AO14833" s="7"/>
    </row>
    <row r="14834" spans="41:41" ht="12.75" x14ac:dyDescent="0.2">
      <c r="AO14834" s="7"/>
    </row>
    <row r="14835" spans="41:41" ht="12.75" x14ac:dyDescent="0.2">
      <c r="AO14835" s="7"/>
    </row>
    <row r="14836" spans="41:41" ht="12.75" x14ac:dyDescent="0.2">
      <c r="AO14836" s="7"/>
    </row>
    <row r="14837" spans="41:41" ht="12.75" x14ac:dyDescent="0.2">
      <c r="AO14837" s="7"/>
    </row>
    <row r="14838" spans="41:41" ht="12.75" x14ac:dyDescent="0.2">
      <c r="AO14838" s="7"/>
    </row>
    <row r="14839" spans="41:41" ht="12.75" x14ac:dyDescent="0.2">
      <c r="AO14839" s="7"/>
    </row>
    <row r="14840" spans="41:41" ht="12.75" x14ac:dyDescent="0.2">
      <c r="AO14840" s="7"/>
    </row>
    <row r="14841" spans="41:41" ht="12.75" x14ac:dyDescent="0.2">
      <c r="AO14841" s="7"/>
    </row>
    <row r="14842" spans="41:41" ht="12.75" x14ac:dyDescent="0.2">
      <c r="AO14842" s="7"/>
    </row>
    <row r="14843" spans="41:41" ht="12.75" x14ac:dyDescent="0.2">
      <c r="AO14843" s="7"/>
    </row>
    <row r="14844" spans="41:41" ht="12.75" x14ac:dyDescent="0.2">
      <c r="AO14844" s="7"/>
    </row>
    <row r="14845" spans="41:41" ht="12.75" x14ac:dyDescent="0.2">
      <c r="AO14845" s="7"/>
    </row>
    <row r="14846" spans="41:41" ht="12.75" x14ac:dyDescent="0.2">
      <c r="AO14846" s="7"/>
    </row>
    <row r="14847" spans="41:41" ht="12.75" x14ac:dyDescent="0.2">
      <c r="AO14847" s="7"/>
    </row>
    <row r="14848" spans="41:41" ht="12.75" x14ac:dyDescent="0.2">
      <c r="AO14848" s="7"/>
    </row>
    <row r="14849" spans="41:41" ht="12.75" x14ac:dyDescent="0.2">
      <c r="AO14849" s="7"/>
    </row>
    <row r="14850" spans="41:41" ht="12.75" x14ac:dyDescent="0.2">
      <c r="AO14850" s="7"/>
    </row>
    <row r="14851" spans="41:41" ht="12.75" x14ac:dyDescent="0.2">
      <c r="AO14851" s="7"/>
    </row>
    <row r="14852" spans="41:41" ht="12.75" x14ac:dyDescent="0.2">
      <c r="AO14852" s="7"/>
    </row>
    <row r="14853" spans="41:41" ht="12.75" x14ac:dyDescent="0.2">
      <c r="AO14853" s="7"/>
    </row>
    <row r="14854" spans="41:41" ht="12.75" x14ac:dyDescent="0.2">
      <c r="AO14854" s="7"/>
    </row>
    <row r="14855" spans="41:41" ht="12.75" x14ac:dyDescent="0.2">
      <c r="AO14855" s="7"/>
    </row>
    <row r="14856" spans="41:41" ht="12.75" x14ac:dyDescent="0.2">
      <c r="AO14856" s="7"/>
    </row>
    <row r="14857" spans="41:41" ht="12.75" x14ac:dyDescent="0.2">
      <c r="AO14857" s="7"/>
    </row>
    <row r="14858" spans="41:41" ht="12.75" x14ac:dyDescent="0.2">
      <c r="AO14858" s="7"/>
    </row>
    <row r="14859" spans="41:41" ht="12.75" x14ac:dyDescent="0.2">
      <c r="AO14859" s="7"/>
    </row>
    <row r="14860" spans="41:41" ht="12.75" x14ac:dyDescent="0.2">
      <c r="AO14860" s="7"/>
    </row>
    <row r="14861" spans="41:41" ht="12.75" x14ac:dyDescent="0.2">
      <c r="AO14861" s="7"/>
    </row>
    <row r="14862" spans="41:41" ht="12.75" x14ac:dyDescent="0.2">
      <c r="AO14862" s="7"/>
    </row>
    <row r="14863" spans="41:41" ht="12.75" x14ac:dyDescent="0.2">
      <c r="AO14863" s="7"/>
    </row>
    <row r="14864" spans="41:41" ht="12.75" x14ac:dyDescent="0.2">
      <c r="AO14864" s="7"/>
    </row>
    <row r="14865" spans="41:41" ht="12.75" x14ac:dyDescent="0.2">
      <c r="AO14865" s="7"/>
    </row>
    <row r="14866" spans="41:41" ht="12.75" x14ac:dyDescent="0.2">
      <c r="AO14866" s="7"/>
    </row>
    <row r="14867" spans="41:41" ht="12.75" x14ac:dyDescent="0.2">
      <c r="AO14867" s="7"/>
    </row>
    <row r="14868" spans="41:41" ht="12.75" x14ac:dyDescent="0.2">
      <c r="AO14868" s="7"/>
    </row>
    <row r="14869" spans="41:41" ht="12.75" x14ac:dyDescent="0.2">
      <c r="AO14869" s="7"/>
    </row>
    <row r="14870" spans="41:41" ht="12.75" x14ac:dyDescent="0.2">
      <c r="AO14870" s="7"/>
    </row>
    <row r="14871" spans="41:41" ht="12.75" x14ac:dyDescent="0.2">
      <c r="AO14871" s="7"/>
    </row>
    <row r="14872" spans="41:41" ht="12.75" x14ac:dyDescent="0.2">
      <c r="AO14872" s="7"/>
    </row>
    <row r="14873" spans="41:41" ht="12.75" x14ac:dyDescent="0.2">
      <c r="AO14873" s="7"/>
    </row>
    <row r="14874" spans="41:41" ht="12.75" x14ac:dyDescent="0.2">
      <c r="AO14874" s="7"/>
    </row>
    <row r="14875" spans="41:41" ht="12.75" x14ac:dyDescent="0.2">
      <c r="AO14875" s="7"/>
    </row>
    <row r="14876" spans="41:41" ht="12.75" x14ac:dyDescent="0.2">
      <c r="AO14876" s="7"/>
    </row>
    <row r="14877" spans="41:41" ht="12.75" x14ac:dyDescent="0.2">
      <c r="AO14877" s="7"/>
    </row>
    <row r="14878" spans="41:41" ht="12.75" x14ac:dyDescent="0.2">
      <c r="AO14878" s="7"/>
    </row>
    <row r="14879" spans="41:41" ht="12.75" x14ac:dyDescent="0.2">
      <c r="AO14879" s="7"/>
    </row>
    <row r="14880" spans="41:41" ht="12.75" x14ac:dyDescent="0.2">
      <c r="AO14880" s="7"/>
    </row>
    <row r="14881" spans="41:41" ht="12.75" x14ac:dyDescent="0.2">
      <c r="AO14881" s="7"/>
    </row>
    <row r="14882" spans="41:41" ht="12.75" x14ac:dyDescent="0.2">
      <c r="AO14882" s="7"/>
    </row>
    <row r="14883" spans="41:41" ht="12.75" x14ac:dyDescent="0.2">
      <c r="AO14883" s="7"/>
    </row>
    <row r="14884" spans="41:41" ht="12.75" x14ac:dyDescent="0.2">
      <c r="AO14884" s="7"/>
    </row>
    <row r="14885" spans="41:41" ht="12.75" x14ac:dyDescent="0.2">
      <c r="AO14885" s="7"/>
    </row>
    <row r="14886" spans="41:41" ht="12.75" x14ac:dyDescent="0.2">
      <c r="AO14886" s="7"/>
    </row>
    <row r="14887" spans="41:41" ht="12.75" x14ac:dyDescent="0.2">
      <c r="AO14887" s="7"/>
    </row>
    <row r="14888" spans="41:41" ht="12.75" x14ac:dyDescent="0.2">
      <c r="AO14888" s="7"/>
    </row>
    <row r="14889" spans="41:41" ht="12.75" x14ac:dyDescent="0.2">
      <c r="AO14889" s="7"/>
    </row>
    <row r="14890" spans="41:41" ht="12.75" x14ac:dyDescent="0.2">
      <c r="AO14890" s="7"/>
    </row>
    <row r="14891" spans="41:41" ht="12.75" x14ac:dyDescent="0.2">
      <c r="AO14891" s="7"/>
    </row>
    <row r="14892" spans="41:41" ht="12.75" x14ac:dyDescent="0.2">
      <c r="AO14892" s="7"/>
    </row>
    <row r="14893" spans="41:41" ht="12.75" x14ac:dyDescent="0.2">
      <c r="AO14893" s="7"/>
    </row>
    <row r="14894" spans="41:41" ht="12.75" x14ac:dyDescent="0.2">
      <c r="AO14894" s="7"/>
    </row>
    <row r="14895" spans="41:41" ht="12.75" x14ac:dyDescent="0.2">
      <c r="AO14895" s="7"/>
    </row>
    <row r="14896" spans="41:41" ht="12.75" x14ac:dyDescent="0.2">
      <c r="AO14896" s="7"/>
    </row>
    <row r="14897" spans="41:41" ht="12.75" x14ac:dyDescent="0.2">
      <c r="AO14897" s="7"/>
    </row>
    <row r="14898" spans="41:41" ht="12.75" x14ac:dyDescent="0.2">
      <c r="AO14898" s="7"/>
    </row>
    <row r="14899" spans="41:41" ht="12.75" x14ac:dyDescent="0.2">
      <c r="AO14899" s="7"/>
    </row>
    <row r="14900" spans="41:41" ht="12.75" x14ac:dyDescent="0.2">
      <c r="AO14900" s="7"/>
    </row>
    <row r="14901" spans="41:41" ht="12.75" x14ac:dyDescent="0.2">
      <c r="AO14901" s="7"/>
    </row>
    <row r="14902" spans="41:41" ht="12.75" x14ac:dyDescent="0.2">
      <c r="AO14902" s="7"/>
    </row>
    <row r="14903" spans="41:41" ht="12.75" x14ac:dyDescent="0.2">
      <c r="AO14903" s="7"/>
    </row>
    <row r="14904" spans="41:41" ht="12.75" x14ac:dyDescent="0.2">
      <c r="AO14904" s="7"/>
    </row>
    <row r="14905" spans="41:41" ht="12.75" x14ac:dyDescent="0.2">
      <c r="AO14905" s="7"/>
    </row>
    <row r="14906" spans="41:41" ht="12.75" x14ac:dyDescent="0.2">
      <c r="AO14906" s="7"/>
    </row>
    <row r="14907" spans="41:41" ht="12.75" x14ac:dyDescent="0.2">
      <c r="AO14907" s="7"/>
    </row>
    <row r="14908" spans="41:41" ht="12.75" x14ac:dyDescent="0.2">
      <c r="AO14908" s="7"/>
    </row>
    <row r="14909" spans="41:41" ht="12.75" x14ac:dyDescent="0.2">
      <c r="AO14909" s="7"/>
    </row>
    <row r="14910" spans="41:41" ht="12.75" x14ac:dyDescent="0.2">
      <c r="AO14910" s="7"/>
    </row>
    <row r="14911" spans="41:41" ht="12.75" x14ac:dyDescent="0.2">
      <c r="AO14911" s="7"/>
    </row>
    <row r="14912" spans="41:41" ht="12.75" x14ac:dyDescent="0.2">
      <c r="AO14912" s="7"/>
    </row>
    <row r="14913" spans="41:41" ht="12.75" x14ac:dyDescent="0.2">
      <c r="AO14913" s="7"/>
    </row>
    <row r="14914" spans="41:41" ht="12.75" x14ac:dyDescent="0.2">
      <c r="AO14914" s="7"/>
    </row>
    <row r="14915" spans="41:41" ht="12.75" x14ac:dyDescent="0.2">
      <c r="AO14915" s="7"/>
    </row>
    <row r="14916" spans="41:41" ht="12.75" x14ac:dyDescent="0.2">
      <c r="AO14916" s="7"/>
    </row>
    <row r="14917" spans="41:41" ht="12.75" x14ac:dyDescent="0.2">
      <c r="AO14917" s="7"/>
    </row>
    <row r="14918" spans="41:41" ht="12.75" x14ac:dyDescent="0.2">
      <c r="AO14918" s="7"/>
    </row>
    <row r="14919" spans="41:41" ht="12.75" x14ac:dyDescent="0.2">
      <c r="AO14919" s="7"/>
    </row>
    <row r="14920" spans="41:41" ht="12.75" x14ac:dyDescent="0.2">
      <c r="AO14920" s="7"/>
    </row>
    <row r="14921" spans="41:41" ht="12.75" x14ac:dyDescent="0.2">
      <c r="AO14921" s="7"/>
    </row>
    <row r="14922" spans="41:41" ht="12.75" x14ac:dyDescent="0.2">
      <c r="AO14922" s="7"/>
    </row>
    <row r="14923" spans="41:41" ht="12.75" x14ac:dyDescent="0.2">
      <c r="AO14923" s="7"/>
    </row>
    <row r="14924" spans="41:41" ht="12.75" x14ac:dyDescent="0.2">
      <c r="AO14924" s="7"/>
    </row>
    <row r="14925" spans="41:41" ht="12.75" x14ac:dyDescent="0.2">
      <c r="AO14925" s="7"/>
    </row>
    <row r="14926" spans="41:41" ht="12.75" x14ac:dyDescent="0.2">
      <c r="AO14926" s="7"/>
    </row>
    <row r="14927" spans="41:41" ht="12.75" x14ac:dyDescent="0.2">
      <c r="AO14927" s="7"/>
    </row>
    <row r="14928" spans="41:41" ht="12.75" x14ac:dyDescent="0.2">
      <c r="AO14928" s="7"/>
    </row>
    <row r="14929" spans="41:41" ht="12.75" x14ac:dyDescent="0.2">
      <c r="AO14929" s="7"/>
    </row>
    <row r="14930" spans="41:41" ht="12.75" x14ac:dyDescent="0.2">
      <c r="AO14930" s="7"/>
    </row>
    <row r="14931" spans="41:41" ht="12.75" x14ac:dyDescent="0.2">
      <c r="AO14931" s="7"/>
    </row>
    <row r="14932" spans="41:41" ht="12.75" x14ac:dyDescent="0.2">
      <c r="AO14932" s="7"/>
    </row>
    <row r="14933" spans="41:41" ht="12.75" x14ac:dyDescent="0.2">
      <c r="AO14933" s="7"/>
    </row>
    <row r="14934" spans="41:41" ht="12.75" x14ac:dyDescent="0.2">
      <c r="AO14934" s="7"/>
    </row>
    <row r="14935" spans="41:41" ht="12.75" x14ac:dyDescent="0.2">
      <c r="AO14935" s="7"/>
    </row>
    <row r="14936" spans="41:41" ht="12.75" x14ac:dyDescent="0.2">
      <c r="AO14936" s="7"/>
    </row>
    <row r="14937" spans="41:41" ht="12.75" x14ac:dyDescent="0.2">
      <c r="AO14937" s="7"/>
    </row>
    <row r="14938" spans="41:41" ht="12.75" x14ac:dyDescent="0.2">
      <c r="AO14938" s="7"/>
    </row>
    <row r="14939" spans="41:41" ht="12.75" x14ac:dyDescent="0.2">
      <c r="AO14939" s="7"/>
    </row>
    <row r="14940" spans="41:41" ht="12.75" x14ac:dyDescent="0.2">
      <c r="AO14940" s="7"/>
    </row>
    <row r="14941" spans="41:41" ht="12.75" x14ac:dyDescent="0.2">
      <c r="AO14941" s="7"/>
    </row>
    <row r="14942" spans="41:41" ht="12.75" x14ac:dyDescent="0.2">
      <c r="AO14942" s="7"/>
    </row>
    <row r="14943" spans="41:41" ht="12.75" x14ac:dyDescent="0.2">
      <c r="AO14943" s="7"/>
    </row>
    <row r="14944" spans="41:41" ht="12.75" x14ac:dyDescent="0.2">
      <c r="AO14944" s="7"/>
    </row>
    <row r="14945" spans="41:41" ht="12.75" x14ac:dyDescent="0.2">
      <c r="AO14945" s="7"/>
    </row>
    <row r="14946" spans="41:41" ht="12.75" x14ac:dyDescent="0.2">
      <c r="AO14946" s="7"/>
    </row>
    <row r="14947" spans="41:41" ht="12.75" x14ac:dyDescent="0.2">
      <c r="AO14947" s="7"/>
    </row>
    <row r="14948" spans="41:41" ht="12.75" x14ac:dyDescent="0.2">
      <c r="AO14948" s="7"/>
    </row>
    <row r="14949" spans="41:41" ht="12.75" x14ac:dyDescent="0.2">
      <c r="AO14949" s="7"/>
    </row>
    <row r="14950" spans="41:41" ht="12.75" x14ac:dyDescent="0.2">
      <c r="AO14950" s="7"/>
    </row>
    <row r="14951" spans="41:41" ht="12.75" x14ac:dyDescent="0.2">
      <c r="AO14951" s="7"/>
    </row>
    <row r="14952" spans="41:41" ht="12.75" x14ac:dyDescent="0.2">
      <c r="AO14952" s="7"/>
    </row>
    <row r="14953" spans="41:41" ht="12.75" x14ac:dyDescent="0.2">
      <c r="AO14953" s="7"/>
    </row>
    <row r="14954" spans="41:41" ht="12.75" x14ac:dyDescent="0.2">
      <c r="AO14954" s="7"/>
    </row>
    <row r="14955" spans="41:41" ht="12.75" x14ac:dyDescent="0.2">
      <c r="AO14955" s="7"/>
    </row>
    <row r="14956" spans="41:41" ht="12.75" x14ac:dyDescent="0.2">
      <c r="AO14956" s="7"/>
    </row>
    <row r="14957" spans="41:41" ht="12.75" x14ac:dyDescent="0.2">
      <c r="AO14957" s="7"/>
    </row>
    <row r="14958" spans="41:41" ht="12.75" x14ac:dyDescent="0.2">
      <c r="AO14958" s="7"/>
    </row>
    <row r="14959" spans="41:41" ht="12.75" x14ac:dyDescent="0.2">
      <c r="AO14959" s="7"/>
    </row>
    <row r="14960" spans="41:41" ht="12.75" x14ac:dyDescent="0.2">
      <c r="AO14960" s="7"/>
    </row>
    <row r="14961" spans="41:41" ht="12.75" x14ac:dyDescent="0.2">
      <c r="AO14961" s="7"/>
    </row>
    <row r="14962" spans="41:41" ht="12.75" x14ac:dyDescent="0.2">
      <c r="AO14962" s="7"/>
    </row>
    <row r="14963" spans="41:41" ht="12.75" x14ac:dyDescent="0.2">
      <c r="AO14963" s="7"/>
    </row>
    <row r="14964" spans="41:41" ht="12.75" x14ac:dyDescent="0.2">
      <c r="AO14964" s="7"/>
    </row>
    <row r="14965" spans="41:41" ht="12.75" x14ac:dyDescent="0.2">
      <c r="AO14965" s="7"/>
    </row>
    <row r="14966" spans="41:41" ht="12.75" x14ac:dyDescent="0.2">
      <c r="AO14966" s="7"/>
    </row>
    <row r="14967" spans="41:41" ht="12.75" x14ac:dyDescent="0.2">
      <c r="AO14967" s="7"/>
    </row>
    <row r="14968" spans="41:41" ht="12.75" x14ac:dyDescent="0.2">
      <c r="AO14968" s="7"/>
    </row>
    <row r="14969" spans="41:41" ht="12.75" x14ac:dyDescent="0.2">
      <c r="AO14969" s="7"/>
    </row>
    <row r="14970" spans="41:41" ht="12.75" x14ac:dyDescent="0.2">
      <c r="AO14970" s="7"/>
    </row>
    <row r="14971" spans="41:41" ht="12.75" x14ac:dyDescent="0.2">
      <c r="AO14971" s="7"/>
    </row>
    <row r="14972" spans="41:41" ht="12.75" x14ac:dyDescent="0.2">
      <c r="AO14972" s="7"/>
    </row>
    <row r="14973" spans="41:41" ht="12.75" x14ac:dyDescent="0.2">
      <c r="AO14973" s="7"/>
    </row>
    <row r="14974" spans="41:41" ht="12.75" x14ac:dyDescent="0.2">
      <c r="AO14974" s="7"/>
    </row>
    <row r="14975" spans="41:41" ht="12.75" x14ac:dyDescent="0.2">
      <c r="AO14975" s="7"/>
    </row>
    <row r="14976" spans="41:41" ht="12.75" x14ac:dyDescent="0.2">
      <c r="AO14976" s="7"/>
    </row>
    <row r="14977" spans="41:41" ht="12.75" x14ac:dyDescent="0.2">
      <c r="AO14977" s="7"/>
    </row>
    <row r="14978" spans="41:41" ht="12.75" x14ac:dyDescent="0.2">
      <c r="AO14978" s="7"/>
    </row>
    <row r="14979" spans="41:41" ht="12.75" x14ac:dyDescent="0.2">
      <c r="AO14979" s="7"/>
    </row>
    <row r="14980" spans="41:41" ht="12.75" x14ac:dyDescent="0.2">
      <c r="AO14980" s="7"/>
    </row>
    <row r="14981" spans="41:41" ht="12.75" x14ac:dyDescent="0.2">
      <c r="AO14981" s="7"/>
    </row>
    <row r="14982" spans="41:41" ht="12.75" x14ac:dyDescent="0.2">
      <c r="AO14982" s="7"/>
    </row>
    <row r="14983" spans="41:41" ht="12.75" x14ac:dyDescent="0.2">
      <c r="AO14983" s="7"/>
    </row>
    <row r="14984" spans="41:41" ht="12.75" x14ac:dyDescent="0.2">
      <c r="AO14984" s="7"/>
    </row>
    <row r="14985" spans="41:41" ht="12.75" x14ac:dyDescent="0.2">
      <c r="AO14985" s="7"/>
    </row>
    <row r="14986" spans="41:41" ht="12.75" x14ac:dyDescent="0.2">
      <c r="AO14986" s="7"/>
    </row>
    <row r="14987" spans="41:41" ht="12.75" x14ac:dyDescent="0.2">
      <c r="AO14987" s="7"/>
    </row>
    <row r="14988" spans="41:41" ht="12.75" x14ac:dyDescent="0.2">
      <c r="AO14988" s="7"/>
    </row>
    <row r="14989" spans="41:41" ht="12.75" x14ac:dyDescent="0.2">
      <c r="AO14989" s="7"/>
    </row>
    <row r="14990" spans="41:41" ht="12.75" x14ac:dyDescent="0.2">
      <c r="AO14990" s="7"/>
    </row>
    <row r="14991" spans="41:41" ht="12.75" x14ac:dyDescent="0.2">
      <c r="AO14991" s="7"/>
    </row>
    <row r="14992" spans="41:41" ht="12.75" x14ac:dyDescent="0.2">
      <c r="AO14992" s="7"/>
    </row>
    <row r="14993" spans="41:41" ht="12.75" x14ac:dyDescent="0.2">
      <c r="AO14993" s="7"/>
    </row>
    <row r="14994" spans="41:41" ht="12.75" x14ac:dyDescent="0.2">
      <c r="AO14994" s="7"/>
    </row>
    <row r="14995" spans="41:41" ht="12.75" x14ac:dyDescent="0.2">
      <c r="AO14995" s="7"/>
    </row>
    <row r="14996" spans="41:41" ht="12.75" x14ac:dyDescent="0.2">
      <c r="AO14996" s="7"/>
    </row>
    <row r="14997" spans="41:41" ht="12.75" x14ac:dyDescent="0.2">
      <c r="AO14997" s="7"/>
    </row>
    <row r="14998" spans="41:41" ht="12.75" x14ac:dyDescent="0.2">
      <c r="AO14998" s="7"/>
    </row>
    <row r="14999" spans="41:41" ht="12.75" x14ac:dyDescent="0.2">
      <c r="AO14999" s="7"/>
    </row>
    <row r="15000" spans="41:41" ht="12.75" x14ac:dyDescent="0.2">
      <c r="AO15000" s="7"/>
    </row>
    <row r="15001" spans="41:41" ht="12.75" x14ac:dyDescent="0.2">
      <c r="AO15001" s="7"/>
    </row>
    <row r="15002" spans="41:41" ht="12.75" x14ac:dyDescent="0.2">
      <c r="AO15002" s="7"/>
    </row>
    <row r="15003" spans="41:41" ht="12.75" x14ac:dyDescent="0.2">
      <c r="AO15003" s="7"/>
    </row>
    <row r="15004" spans="41:41" ht="12.75" x14ac:dyDescent="0.2">
      <c r="AO15004" s="7"/>
    </row>
    <row r="15005" spans="41:41" ht="12.75" x14ac:dyDescent="0.2">
      <c r="AO15005" s="7"/>
    </row>
    <row r="15006" spans="41:41" ht="12.75" x14ac:dyDescent="0.2">
      <c r="AO15006" s="7"/>
    </row>
    <row r="15007" spans="41:41" ht="12.75" x14ac:dyDescent="0.2">
      <c r="AO15007" s="7"/>
    </row>
    <row r="15008" spans="41:41" ht="12.75" x14ac:dyDescent="0.2">
      <c r="AO15008" s="7"/>
    </row>
    <row r="15009" spans="41:41" ht="12.75" x14ac:dyDescent="0.2">
      <c r="AO15009" s="7"/>
    </row>
    <row r="15010" spans="41:41" ht="12.75" x14ac:dyDescent="0.2">
      <c r="AO15010" s="7"/>
    </row>
    <row r="15011" spans="41:41" ht="12.75" x14ac:dyDescent="0.2">
      <c r="AO15011" s="7"/>
    </row>
    <row r="15012" spans="41:41" ht="12.75" x14ac:dyDescent="0.2">
      <c r="AO15012" s="7"/>
    </row>
    <row r="15013" spans="41:41" ht="12.75" x14ac:dyDescent="0.2">
      <c r="AO15013" s="7"/>
    </row>
    <row r="15014" spans="41:41" ht="12.75" x14ac:dyDescent="0.2">
      <c r="AO15014" s="7"/>
    </row>
    <row r="15015" spans="41:41" ht="12.75" x14ac:dyDescent="0.2">
      <c r="AO15015" s="7"/>
    </row>
    <row r="15016" spans="41:41" ht="12.75" x14ac:dyDescent="0.2">
      <c r="AO15016" s="7"/>
    </row>
    <row r="15017" spans="41:41" ht="12.75" x14ac:dyDescent="0.2">
      <c r="AO15017" s="7"/>
    </row>
    <row r="15018" spans="41:41" ht="12.75" x14ac:dyDescent="0.2">
      <c r="AO15018" s="7"/>
    </row>
    <row r="15019" spans="41:41" ht="12.75" x14ac:dyDescent="0.2">
      <c r="AO15019" s="7"/>
    </row>
    <row r="15020" spans="41:41" ht="12.75" x14ac:dyDescent="0.2">
      <c r="AO15020" s="7"/>
    </row>
    <row r="15021" spans="41:41" ht="12.75" x14ac:dyDescent="0.2">
      <c r="AO15021" s="7"/>
    </row>
    <row r="15022" spans="41:41" ht="12.75" x14ac:dyDescent="0.2">
      <c r="AO15022" s="7"/>
    </row>
    <row r="15023" spans="41:41" ht="12.75" x14ac:dyDescent="0.2">
      <c r="AO15023" s="7"/>
    </row>
    <row r="15024" spans="41:41" ht="12.75" x14ac:dyDescent="0.2">
      <c r="AO15024" s="7"/>
    </row>
    <row r="15025" spans="41:41" ht="12.75" x14ac:dyDescent="0.2">
      <c r="AO15025" s="7"/>
    </row>
    <row r="15026" spans="41:41" ht="12.75" x14ac:dyDescent="0.2">
      <c r="AO15026" s="7"/>
    </row>
    <row r="15027" spans="41:41" ht="12.75" x14ac:dyDescent="0.2">
      <c r="AO15027" s="7"/>
    </row>
    <row r="15028" spans="41:41" ht="12.75" x14ac:dyDescent="0.2">
      <c r="AO15028" s="7"/>
    </row>
    <row r="15029" spans="41:41" ht="12.75" x14ac:dyDescent="0.2">
      <c r="AO15029" s="7"/>
    </row>
    <row r="15030" spans="41:41" ht="12.75" x14ac:dyDescent="0.2">
      <c r="AO15030" s="7"/>
    </row>
    <row r="15031" spans="41:41" ht="12.75" x14ac:dyDescent="0.2">
      <c r="AO15031" s="7"/>
    </row>
    <row r="15032" spans="41:41" ht="12.75" x14ac:dyDescent="0.2">
      <c r="AO15032" s="7"/>
    </row>
    <row r="15033" spans="41:41" ht="12.75" x14ac:dyDescent="0.2">
      <c r="AO15033" s="7"/>
    </row>
    <row r="15034" spans="41:41" ht="12.75" x14ac:dyDescent="0.2">
      <c r="AO15034" s="7"/>
    </row>
    <row r="15035" spans="41:41" ht="12.75" x14ac:dyDescent="0.2">
      <c r="AO15035" s="7"/>
    </row>
    <row r="15036" spans="41:41" ht="12.75" x14ac:dyDescent="0.2">
      <c r="AO15036" s="7"/>
    </row>
    <row r="15037" spans="41:41" ht="12.75" x14ac:dyDescent="0.2">
      <c r="AO15037" s="7"/>
    </row>
    <row r="15038" spans="41:41" ht="12.75" x14ac:dyDescent="0.2">
      <c r="AO15038" s="7"/>
    </row>
    <row r="15039" spans="41:41" ht="12.75" x14ac:dyDescent="0.2">
      <c r="AO15039" s="7"/>
    </row>
    <row r="15040" spans="41:41" ht="12.75" x14ac:dyDescent="0.2">
      <c r="AO15040" s="7"/>
    </row>
    <row r="15041" spans="41:41" ht="12.75" x14ac:dyDescent="0.2">
      <c r="AO15041" s="7"/>
    </row>
    <row r="15042" spans="41:41" ht="12.75" x14ac:dyDescent="0.2">
      <c r="AO15042" s="7"/>
    </row>
    <row r="15043" spans="41:41" ht="12.75" x14ac:dyDescent="0.2">
      <c r="AO15043" s="7"/>
    </row>
    <row r="15044" spans="41:41" ht="12.75" x14ac:dyDescent="0.2">
      <c r="AO15044" s="7"/>
    </row>
    <row r="15045" spans="41:41" ht="12.75" x14ac:dyDescent="0.2">
      <c r="AO15045" s="7"/>
    </row>
    <row r="15046" spans="41:41" ht="12.75" x14ac:dyDescent="0.2">
      <c r="AO15046" s="7"/>
    </row>
    <row r="15047" spans="41:41" ht="12.75" x14ac:dyDescent="0.2">
      <c r="AO15047" s="7"/>
    </row>
    <row r="15048" spans="41:41" ht="12.75" x14ac:dyDescent="0.2">
      <c r="AO15048" s="7"/>
    </row>
    <row r="15049" spans="41:41" ht="12.75" x14ac:dyDescent="0.2">
      <c r="AO15049" s="7"/>
    </row>
    <row r="15050" spans="41:41" ht="12.75" x14ac:dyDescent="0.2">
      <c r="AO15050" s="7"/>
    </row>
    <row r="15051" spans="41:41" ht="12.75" x14ac:dyDescent="0.2">
      <c r="AO15051" s="7"/>
    </row>
    <row r="15052" spans="41:41" ht="12.75" x14ac:dyDescent="0.2">
      <c r="AO15052" s="7"/>
    </row>
    <row r="15053" spans="41:41" ht="12.75" x14ac:dyDescent="0.2">
      <c r="AO15053" s="7"/>
    </row>
    <row r="15054" spans="41:41" ht="12.75" x14ac:dyDescent="0.2">
      <c r="AO15054" s="7"/>
    </row>
    <row r="15055" spans="41:41" ht="12.75" x14ac:dyDescent="0.2">
      <c r="AO15055" s="7"/>
    </row>
    <row r="15056" spans="41:41" ht="12.75" x14ac:dyDescent="0.2">
      <c r="AO15056" s="7"/>
    </row>
    <row r="15057" spans="41:41" ht="12.75" x14ac:dyDescent="0.2">
      <c r="AO15057" s="7"/>
    </row>
    <row r="15058" spans="41:41" ht="12.75" x14ac:dyDescent="0.2">
      <c r="AO15058" s="7"/>
    </row>
    <row r="15059" spans="41:41" ht="12.75" x14ac:dyDescent="0.2">
      <c r="AO15059" s="7"/>
    </row>
    <row r="15060" spans="41:41" ht="12.75" x14ac:dyDescent="0.2">
      <c r="AO15060" s="7"/>
    </row>
    <row r="15061" spans="41:41" ht="12.75" x14ac:dyDescent="0.2">
      <c r="AO15061" s="7"/>
    </row>
    <row r="15062" spans="41:41" ht="12.75" x14ac:dyDescent="0.2">
      <c r="AO15062" s="7"/>
    </row>
    <row r="15063" spans="41:41" ht="12.75" x14ac:dyDescent="0.2">
      <c r="AO15063" s="7"/>
    </row>
    <row r="15064" spans="41:41" ht="12.75" x14ac:dyDescent="0.2">
      <c r="AO15064" s="7"/>
    </row>
    <row r="15065" spans="41:41" ht="12.75" x14ac:dyDescent="0.2">
      <c r="AO15065" s="7"/>
    </row>
    <row r="15066" spans="41:41" ht="12.75" x14ac:dyDescent="0.2">
      <c r="AO15066" s="7"/>
    </row>
    <row r="15067" spans="41:41" ht="12.75" x14ac:dyDescent="0.2">
      <c r="AO15067" s="7"/>
    </row>
    <row r="15068" spans="41:41" ht="12.75" x14ac:dyDescent="0.2">
      <c r="AO15068" s="7"/>
    </row>
    <row r="15069" spans="41:41" ht="12.75" x14ac:dyDescent="0.2">
      <c r="AO15069" s="7"/>
    </row>
    <row r="15070" spans="41:41" ht="12.75" x14ac:dyDescent="0.2">
      <c r="AO15070" s="7"/>
    </row>
    <row r="15071" spans="41:41" ht="12.75" x14ac:dyDescent="0.2">
      <c r="AO15071" s="7"/>
    </row>
    <row r="15072" spans="41:41" ht="12.75" x14ac:dyDescent="0.2">
      <c r="AO15072" s="7"/>
    </row>
    <row r="15073" spans="41:41" ht="12.75" x14ac:dyDescent="0.2">
      <c r="AO15073" s="7"/>
    </row>
    <row r="15074" spans="41:41" ht="12.75" x14ac:dyDescent="0.2">
      <c r="AO15074" s="7"/>
    </row>
    <row r="15075" spans="41:41" ht="12.75" x14ac:dyDescent="0.2">
      <c r="AO15075" s="7"/>
    </row>
    <row r="15076" spans="41:41" ht="12.75" x14ac:dyDescent="0.2">
      <c r="AO15076" s="7"/>
    </row>
    <row r="15077" spans="41:41" ht="12.75" x14ac:dyDescent="0.2">
      <c r="AO15077" s="7"/>
    </row>
    <row r="15078" spans="41:41" ht="12.75" x14ac:dyDescent="0.2">
      <c r="AO15078" s="7"/>
    </row>
    <row r="15079" spans="41:41" ht="12.75" x14ac:dyDescent="0.2">
      <c r="AO15079" s="7"/>
    </row>
    <row r="15080" spans="41:41" ht="12.75" x14ac:dyDescent="0.2">
      <c r="AO15080" s="7"/>
    </row>
    <row r="15081" spans="41:41" ht="12.75" x14ac:dyDescent="0.2">
      <c r="AO15081" s="7"/>
    </row>
    <row r="15082" spans="41:41" ht="12.75" x14ac:dyDescent="0.2">
      <c r="AO15082" s="7"/>
    </row>
    <row r="15083" spans="41:41" ht="12.75" x14ac:dyDescent="0.2">
      <c r="AO15083" s="7"/>
    </row>
    <row r="15084" spans="41:41" ht="12.75" x14ac:dyDescent="0.2">
      <c r="AO15084" s="7"/>
    </row>
    <row r="15085" spans="41:41" ht="12.75" x14ac:dyDescent="0.2">
      <c r="AO15085" s="7"/>
    </row>
    <row r="15086" spans="41:41" ht="12.75" x14ac:dyDescent="0.2">
      <c r="AO15086" s="7"/>
    </row>
    <row r="15087" spans="41:41" ht="12.75" x14ac:dyDescent="0.2">
      <c r="AO15087" s="7"/>
    </row>
    <row r="15088" spans="41:41" ht="12.75" x14ac:dyDescent="0.2">
      <c r="AO15088" s="7"/>
    </row>
    <row r="15089" spans="41:41" ht="12.75" x14ac:dyDescent="0.2">
      <c r="AO15089" s="7"/>
    </row>
    <row r="15090" spans="41:41" ht="12.75" x14ac:dyDescent="0.2">
      <c r="AO15090" s="7"/>
    </row>
    <row r="15091" spans="41:41" ht="12.75" x14ac:dyDescent="0.2">
      <c r="AO15091" s="7"/>
    </row>
    <row r="15092" spans="41:41" ht="12.75" x14ac:dyDescent="0.2">
      <c r="AO15092" s="7"/>
    </row>
    <row r="15093" spans="41:41" ht="12.75" x14ac:dyDescent="0.2">
      <c r="AO15093" s="7"/>
    </row>
    <row r="15094" spans="41:41" ht="12.75" x14ac:dyDescent="0.2">
      <c r="AO15094" s="7"/>
    </row>
    <row r="15095" spans="41:41" ht="12.75" x14ac:dyDescent="0.2">
      <c r="AO15095" s="7"/>
    </row>
    <row r="15096" spans="41:41" ht="12.75" x14ac:dyDescent="0.2">
      <c r="AO15096" s="7"/>
    </row>
    <row r="15097" spans="41:41" ht="12.75" x14ac:dyDescent="0.2">
      <c r="AO15097" s="7"/>
    </row>
    <row r="15098" spans="41:41" ht="12.75" x14ac:dyDescent="0.2">
      <c r="AO15098" s="7"/>
    </row>
    <row r="15099" spans="41:41" ht="12.75" x14ac:dyDescent="0.2">
      <c r="AO15099" s="7"/>
    </row>
    <row r="15100" spans="41:41" ht="12.75" x14ac:dyDescent="0.2">
      <c r="AO15100" s="7"/>
    </row>
    <row r="15101" spans="41:41" ht="12.75" x14ac:dyDescent="0.2">
      <c r="AO15101" s="7"/>
    </row>
    <row r="15102" spans="41:41" ht="12.75" x14ac:dyDescent="0.2">
      <c r="AO15102" s="7"/>
    </row>
    <row r="15103" spans="41:41" ht="12.75" x14ac:dyDescent="0.2">
      <c r="AO15103" s="7"/>
    </row>
    <row r="15104" spans="41:41" ht="12.75" x14ac:dyDescent="0.2">
      <c r="AO15104" s="7"/>
    </row>
    <row r="15105" spans="41:41" ht="12.75" x14ac:dyDescent="0.2">
      <c r="AO15105" s="7"/>
    </row>
    <row r="15106" spans="41:41" ht="12.75" x14ac:dyDescent="0.2">
      <c r="AO15106" s="7"/>
    </row>
    <row r="15107" spans="41:41" ht="12.75" x14ac:dyDescent="0.2">
      <c r="AO15107" s="7"/>
    </row>
    <row r="15108" spans="41:41" ht="12.75" x14ac:dyDescent="0.2">
      <c r="AO15108" s="7"/>
    </row>
    <row r="15109" spans="41:41" ht="12.75" x14ac:dyDescent="0.2">
      <c r="AO15109" s="7"/>
    </row>
    <row r="15110" spans="41:41" ht="12.75" x14ac:dyDescent="0.2">
      <c r="AO15110" s="7"/>
    </row>
    <row r="15111" spans="41:41" ht="12.75" x14ac:dyDescent="0.2">
      <c r="AO15111" s="7"/>
    </row>
    <row r="15112" spans="41:41" ht="12.75" x14ac:dyDescent="0.2">
      <c r="AO15112" s="7"/>
    </row>
    <row r="15113" spans="41:41" ht="12.75" x14ac:dyDescent="0.2">
      <c r="AO15113" s="7"/>
    </row>
    <row r="15114" spans="41:41" ht="12.75" x14ac:dyDescent="0.2">
      <c r="AO15114" s="7"/>
    </row>
    <row r="15115" spans="41:41" ht="12.75" x14ac:dyDescent="0.2">
      <c r="AO15115" s="7"/>
    </row>
    <row r="15116" spans="41:41" ht="12.75" x14ac:dyDescent="0.2">
      <c r="AO15116" s="7"/>
    </row>
    <row r="15117" spans="41:41" ht="12.75" x14ac:dyDescent="0.2">
      <c r="AO15117" s="7"/>
    </row>
    <row r="15118" spans="41:41" ht="12.75" x14ac:dyDescent="0.2">
      <c r="AO15118" s="7"/>
    </row>
    <row r="15119" spans="41:41" ht="12.75" x14ac:dyDescent="0.2">
      <c r="AO15119" s="7"/>
    </row>
    <row r="15120" spans="41:41" ht="12.75" x14ac:dyDescent="0.2">
      <c r="AO15120" s="7"/>
    </row>
    <row r="15121" spans="41:41" ht="12.75" x14ac:dyDescent="0.2">
      <c r="AO15121" s="7"/>
    </row>
    <row r="15122" spans="41:41" ht="12.75" x14ac:dyDescent="0.2">
      <c r="AO15122" s="7"/>
    </row>
    <row r="15123" spans="41:41" ht="12.75" x14ac:dyDescent="0.2">
      <c r="AO15123" s="7"/>
    </row>
    <row r="15124" spans="41:41" ht="12.75" x14ac:dyDescent="0.2">
      <c r="AO15124" s="7"/>
    </row>
    <row r="15125" spans="41:41" ht="12.75" x14ac:dyDescent="0.2">
      <c r="AO15125" s="7"/>
    </row>
    <row r="15126" spans="41:41" ht="12.75" x14ac:dyDescent="0.2">
      <c r="AO15126" s="7"/>
    </row>
    <row r="15127" spans="41:41" ht="12.75" x14ac:dyDescent="0.2">
      <c r="AO15127" s="7"/>
    </row>
    <row r="15128" spans="41:41" ht="12.75" x14ac:dyDescent="0.2">
      <c r="AO15128" s="7"/>
    </row>
    <row r="15129" spans="41:41" ht="12.75" x14ac:dyDescent="0.2">
      <c r="AO15129" s="7"/>
    </row>
    <row r="15130" spans="41:41" ht="12.75" x14ac:dyDescent="0.2">
      <c r="AO15130" s="7"/>
    </row>
    <row r="15131" spans="41:41" ht="12.75" x14ac:dyDescent="0.2">
      <c r="AO15131" s="7"/>
    </row>
    <row r="15132" spans="41:41" ht="12.75" x14ac:dyDescent="0.2">
      <c r="AO15132" s="7"/>
    </row>
    <row r="15133" spans="41:41" ht="12.75" x14ac:dyDescent="0.2">
      <c r="AO15133" s="7"/>
    </row>
    <row r="15134" spans="41:41" ht="12.75" x14ac:dyDescent="0.2">
      <c r="AO15134" s="7"/>
    </row>
    <row r="15135" spans="41:41" ht="12.75" x14ac:dyDescent="0.2">
      <c r="AO15135" s="7"/>
    </row>
    <row r="15136" spans="41:41" ht="12.75" x14ac:dyDescent="0.2">
      <c r="AO15136" s="7"/>
    </row>
    <row r="15137" spans="41:41" ht="12.75" x14ac:dyDescent="0.2">
      <c r="AO15137" s="7"/>
    </row>
    <row r="15138" spans="41:41" ht="12.75" x14ac:dyDescent="0.2">
      <c r="AO15138" s="7"/>
    </row>
    <row r="15139" spans="41:41" ht="12.75" x14ac:dyDescent="0.2">
      <c r="AO15139" s="7"/>
    </row>
    <row r="15140" spans="41:41" ht="12.75" x14ac:dyDescent="0.2">
      <c r="AO15140" s="7"/>
    </row>
    <row r="15141" spans="41:41" ht="12.75" x14ac:dyDescent="0.2">
      <c r="AO15141" s="7"/>
    </row>
    <row r="15142" spans="41:41" ht="12.75" x14ac:dyDescent="0.2">
      <c r="AO15142" s="7"/>
    </row>
    <row r="15143" spans="41:41" ht="12.75" x14ac:dyDescent="0.2">
      <c r="AO15143" s="7"/>
    </row>
    <row r="15144" spans="41:41" ht="12.75" x14ac:dyDescent="0.2">
      <c r="AO15144" s="7"/>
    </row>
    <row r="15145" spans="41:41" ht="12.75" x14ac:dyDescent="0.2">
      <c r="AO15145" s="7"/>
    </row>
    <row r="15146" spans="41:41" ht="12.75" x14ac:dyDescent="0.2">
      <c r="AO15146" s="7"/>
    </row>
    <row r="15147" spans="41:41" ht="12.75" x14ac:dyDescent="0.2">
      <c r="AO15147" s="7"/>
    </row>
    <row r="15148" spans="41:41" ht="12.75" x14ac:dyDescent="0.2">
      <c r="AO15148" s="7"/>
    </row>
    <row r="15149" spans="41:41" ht="12.75" x14ac:dyDescent="0.2">
      <c r="AO15149" s="7"/>
    </row>
    <row r="15150" spans="41:41" ht="12.75" x14ac:dyDescent="0.2">
      <c r="AO15150" s="7"/>
    </row>
    <row r="15151" spans="41:41" ht="12.75" x14ac:dyDescent="0.2">
      <c r="AO15151" s="7"/>
    </row>
    <row r="15152" spans="41:41" ht="12.75" x14ac:dyDescent="0.2">
      <c r="AO15152" s="7"/>
    </row>
    <row r="15153" spans="41:41" ht="12.75" x14ac:dyDescent="0.2">
      <c r="AO15153" s="7"/>
    </row>
    <row r="15154" spans="41:41" ht="12.75" x14ac:dyDescent="0.2">
      <c r="AO15154" s="7"/>
    </row>
    <row r="15155" spans="41:41" ht="12.75" x14ac:dyDescent="0.2">
      <c r="AO15155" s="7"/>
    </row>
    <row r="15156" spans="41:41" ht="12.75" x14ac:dyDescent="0.2">
      <c r="AO15156" s="7"/>
    </row>
    <row r="15157" spans="41:41" ht="12.75" x14ac:dyDescent="0.2">
      <c r="AO15157" s="7"/>
    </row>
    <row r="15158" spans="41:41" ht="12.75" x14ac:dyDescent="0.2">
      <c r="AO15158" s="7"/>
    </row>
    <row r="15159" spans="41:41" ht="12.75" x14ac:dyDescent="0.2">
      <c r="AO15159" s="7"/>
    </row>
    <row r="15160" spans="41:41" ht="12.75" x14ac:dyDescent="0.2">
      <c r="AO15160" s="7"/>
    </row>
    <row r="15161" spans="41:41" ht="12.75" x14ac:dyDescent="0.2">
      <c r="AO15161" s="7"/>
    </row>
    <row r="15162" spans="41:41" ht="12.75" x14ac:dyDescent="0.2">
      <c r="AO15162" s="7"/>
    </row>
    <row r="15163" spans="41:41" ht="12.75" x14ac:dyDescent="0.2">
      <c r="AO15163" s="7"/>
    </row>
    <row r="15164" spans="41:41" ht="12.75" x14ac:dyDescent="0.2">
      <c r="AO15164" s="7"/>
    </row>
    <row r="15165" spans="41:41" ht="12.75" x14ac:dyDescent="0.2">
      <c r="AO15165" s="7"/>
    </row>
    <row r="15166" spans="41:41" ht="12.75" x14ac:dyDescent="0.2">
      <c r="AO15166" s="7"/>
    </row>
    <row r="15167" spans="41:41" ht="12.75" x14ac:dyDescent="0.2">
      <c r="AO15167" s="7"/>
    </row>
    <row r="15168" spans="41:41" ht="12.75" x14ac:dyDescent="0.2">
      <c r="AO15168" s="7"/>
    </row>
    <row r="15169" spans="41:41" ht="12.75" x14ac:dyDescent="0.2">
      <c r="AO15169" s="7"/>
    </row>
    <row r="15170" spans="41:41" ht="12.75" x14ac:dyDescent="0.2">
      <c r="AO15170" s="7"/>
    </row>
    <row r="15171" spans="41:41" ht="12.75" x14ac:dyDescent="0.2">
      <c r="AO15171" s="7"/>
    </row>
    <row r="15172" spans="41:41" ht="12.75" x14ac:dyDescent="0.2">
      <c r="AO15172" s="7"/>
    </row>
    <row r="15173" spans="41:41" ht="12.75" x14ac:dyDescent="0.2">
      <c r="AO15173" s="7"/>
    </row>
    <row r="15174" spans="41:41" ht="12.75" x14ac:dyDescent="0.2">
      <c r="AO15174" s="7"/>
    </row>
    <row r="15175" spans="41:41" ht="12.75" x14ac:dyDescent="0.2">
      <c r="AO15175" s="7"/>
    </row>
    <row r="15176" spans="41:41" ht="12.75" x14ac:dyDescent="0.2">
      <c r="AO15176" s="7"/>
    </row>
    <row r="15177" spans="41:41" ht="12.75" x14ac:dyDescent="0.2">
      <c r="AO15177" s="7"/>
    </row>
    <row r="15178" spans="41:41" ht="12.75" x14ac:dyDescent="0.2">
      <c r="AO15178" s="7"/>
    </row>
    <row r="15179" spans="41:41" ht="12.75" x14ac:dyDescent="0.2">
      <c r="AO15179" s="7"/>
    </row>
    <row r="15180" spans="41:41" ht="12.75" x14ac:dyDescent="0.2">
      <c r="AO15180" s="7"/>
    </row>
    <row r="15181" spans="41:41" ht="12.75" x14ac:dyDescent="0.2">
      <c r="AO15181" s="7"/>
    </row>
    <row r="15182" spans="41:41" ht="12.75" x14ac:dyDescent="0.2">
      <c r="AO15182" s="7"/>
    </row>
    <row r="15183" spans="41:41" ht="12.75" x14ac:dyDescent="0.2">
      <c r="AO15183" s="7"/>
    </row>
    <row r="15184" spans="41:41" ht="12.75" x14ac:dyDescent="0.2">
      <c r="AO15184" s="7"/>
    </row>
    <row r="15185" spans="41:41" ht="12.75" x14ac:dyDescent="0.2">
      <c r="AO15185" s="7"/>
    </row>
    <row r="15186" spans="41:41" ht="12.75" x14ac:dyDescent="0.2">
      <c r="AO15186" s="7"/>
    </row>
    <row r="15187" spans="41:41" ht="12.75" x14ac:dyDescent="0.2">
      <c r="AO15187" s="7"/>
    </row>
    <row r="15188" spans="41:41" ht="12.75" x14ac:dyDescent="0.2">
      <c r="AO15188" s="7"/>
    </row>
    <row r="15189" spans="41:41" ht="12.75" x14ac:dyDescent="0.2">
      <c r="AO15189" s="7"/>
    </row>
    <row r="15190" spans="41:41" ht="12.75" x14ac:dyDescent="0.2">
      <c r="AO15190" s="7"/>
    </row>
    <row r="15191" spans="41:41" ht="12.75" x14ac:dyDescent="0.2">
      <c r="AO15191" s="7"/>
    </row>
    <row r="15192" spans="41:41" ht="12.75" x14ac:dyDescent="0.2">
      <c r="AO15192" s="7"/>
    </row>
    <row r="15193" spans="41:41" ht="12.75" x14ac:dyDescent="0.2">
      <c r="AO15193" s="7"/>
    </row>
    <row r="15194" spans="41:41" ht="12.75" x14ac:dyDescent="0.2">
      <c r="AO15194" s="7"/>
    </row>
    <row r="15195" spans="41:41" ht="12.75" x14ac:dyDescent="0.2">
      <c r="AO15195" s="7"/>
    </row>
    <row r="15196" spans="41:41" ht="12.75" x14ac:dyDescent="0.2">
      <c r="AO15196" s="7"/>
    </row>
    <row r="15197" spans="41:41" ht="12.75" x14ac:dyDescent="0.2">
      <c r="AO15197" s="7"/>
    </row>
    <row r="15198" spans="41:41" ht="12.75" x14ac:dyDescent="0.2">
      <c r="AO15198" s="7"/>
    </row>
    <row r="15199" spans="41:41" ht="12.75" x14ac:dyDescent="0.2">
      <c r="AO15199" s="7"/>
    </row>
    <row r="15200" spans="41:41" ht="12.75" x14ac:dyDescent="0.2">
      <c r="AO15200" s="7"/>
    </row>
    <row r="15201" spans="41:41" ht="12.75" x14ac:dyDescent="0.2">
      <c r="AO15201" s="7"/>
    </row>
    <row r="15202" spans="41:41" ht="12.75" x14ac:dyDescent="0.2">
      <c r="AO15202" s="7"/>
    </row>
    <row r="15203" spans="41:41" ht="12.75" x14ac:dyDescent="0.2">
      <c r="AO15203" s="7"/>
    </row>
    <row r="15204" spans="41:41" ht="12.75" x14ac:dyDescent="0.2">
      <c r="AO15204" s="7"/>
    </row>
    <row r="15205" spans="41:41" ht="12.75" x14ac:dyDescent="0.2">
      <c r="AO15205" s="7"/>
    </row>
    <row r="15206" spans="41:41" ht="12.75" x14ac:dyDescent="0.2">
      <c r="AO15206" s="7"/>
    </row>
    <row r="15207" spans="41:41" ht="12.75" x14ac:dyDescent="0.2">
      <c r="AO15207" s="7"/>
    </row>
    <row r="15208" spans="41:41" ht="12.75" x14ac:dyDescent="0.2">
      <c r="AO15208" s="7"/>
    </row>
    <row r="15209" spans="41:41" ht="12.75" x14ac:dyDescent="0.2">
      <c r="AO15209" s="7"/>
    </row>
    <row r="15210" spans="41:41" ht="12.75" x14ac:dyDescent="0.2">
      <c r="AO15210" s="7"/>
    </row>
    <row r="15211" spans="41:41" ht="12.75" x14ac:dyDescent="0.2">
      <c r="AO15211" s="7"/>
    </row>
    <row r="15212" spans="41:41" ht="12.75" x14ac:dyDescent="0.2">
      <c r="AO15212" s="7"/>
    </row>
    <row r="15213" spans="41:41" ht="12.75" x14ac:dyDescent="0.2">
      <c r="AO15213" s="7"/>
    </row>
    <row r="15214" spans="41:41" ht="12.75" x14ac:dyDescent="0.2">
      <c r="AO15214" s="7"/>
    </row>
    <row r="15215" spans="41:41" ht="12.75" x14ac:dyDescent="0.2">
      <c r="AO15215" s="7"/>
    </row>
    <row r="15216" spans="41:41" ht="12.75" x14ac:dyDescent="0.2">
      <c r="AO15216" s="7"/>
    </row>
    <row r="15217" spans="41:41" ht="12.75" x14ac:dyDescent="0.2">
      <c r="AO15217" s="7"/>
    </row>
    <row r="15218" spans="41:41" ht="12.75" x14ac:dyDescent="0.2">
      <c r="AO15218" s="7"/>
    </row>
    <row r="15219" spans="41:41" ht="12.75" x14ac:dyDescent="0.2">
      <c r="AO15219" s="7"/>
    </row>
    <row r="15220" spans="41:41" ht="12.75" x14ac:dyDescent="0.2">
      <c r="AO15220" s="7"/>
    </row>
    <row r="15221" spans="41:41" ht="12.75" x14ac:dyDescent="0.2">
      <c r="AO15221" s="7"/>
    </row>
    <row r="15222" spans="41:41" ht="12.75" x14ac:dyDescent="0.2">
      <c r="AO15222" s="7"/>
    </row>
    <row r="15223" spans="41:41" ht="12.75" x14ac:dyDescent="0.2">
      <c r="AO15223" s="7"/>
    </row>
    <row r="15224" spans="41:41" ht="12.75" x14ac:dyDescent="0.2">
      <c r="AO15224" s="7"/>
    </row>
    <row r="15225" spans="41:41" ht="12.75" x14ac:dyDescent="0.2">
      <c r="AO15225" s="7"/>
    </row>
    <row r="15226" spans="41:41" ht="12.75" x14ac:dyDescent="0.2">
      <c r="AO15226" s="7"/>
    </row>
    <row r="15227" spans="41:41" ht="12.75" x14ac:dyDescent="0.2">
      <c r="AO15227" s="7"/>
    </row>
    <row r="15228" spans="41:41" ht="12.75" x14ac:dyDescent="0.2">
      <c r="AO15228" s="7"/>
    </row>
    <row r="15229" spans="41:41" ht="12.75" x14ac:dyDescent="0.2">
      <c r="AO15229" s="7"/>
    </row>
    <row r="15230" spans="41:41" ht="12.75" x14ac:dyDescent="0.2">
      <c r="AO15230" s="7"/>
    </row>
    <row r="15231" spans="41:41" ht="12.75" x14ac:dyDescent="0.2">
      <c r="AO15231" s="7"/>
    </row>
    <row r="15232" spans="41:41" ht="12.75" x14ac:dyDescent="0.2">
      <c r="AO15232" s="7"/>
    </row>
    <row r="15233" spans="41:41" ht="12.75" x14ac:dyDescent="0.2">
      <c r="AO15233" s="7"/>
    </row>
    <row r="15234" spans="41:41" ht="12.75" x14ac:dyDescent="0.2">
      <c r="AO15234" s="7"/>
    </row>
    <row r="15235" spans="41:41" ht="12.75" x14ac:dyDescent="0.2">
      <c r="AO15235" s="7"/>
    </row>
    <row r="15236" spans="41:41" ht="12.75" x14ac:dyDescent="0.2">
      <c r="AO15236" s="7"/>
    </row>
    <row r="15237" spans="41:41" ht="12.75" x14ac:dyDescent="0.2">
      <c r="AO15237" s="7"/>
    </row>
    <row r="15238" spans="41:41" ht="12.75" x14ac:dyDescent="0.2">
      <c r="AO15238" s="7"/>
    </row>
    <row r="15239" spans="41:41" ht="12.75" x14ac:dyDescent="0.2">
      <c r="AO15239" s="7"/>
    </row>
    <row r="15240" spans="41:41" ht="12.75" x14ac:dyDescent="0.2">
      <c r="AO15240" s="7"/>
    </row>
    <row r="15241" spans="41:41" ht="12.75" x14ac:dyDescent="0.2">
      <c r="AO15241" s="7"/>
    </row>
    <row r="15242" spans="41:41" ht="12.75" x14ac:dyDescent="0.2">
      <c r="AO15242" s="7"/>
    </row>
    <row r="15243" spans="41:41" ht="12.75" x14ac:dyDescent="0.2">
      <c r="AO15243" s="7"/>
    </row>
    <row r="15244" spans="41:41" ht="12.75" x14ac:dyDescent="0.2">
      <c r="AO15244" s="7"/>
    </row>
    <row r="15245" spans="41:41" ht="12.75" x14ac:dyDescent="0.2">
      <c r="AO15245" s="7"/>
    </row>
    <row r="15246" spans="41:41" ht="12.75" x14ac:dyDescent="0.2">
      <c r="AO15246" s="7"/>
    </row>
    <row r="15247" spans="41:41" ht="12.75" x14ac:dyDescent="0.2">
      <c r="AO15247" s="7"/>
    </row>
    <row r="15248" spans="41:41" ht="12.75" x14ac:dyDescent="0.2">
      <c r="AO15248" s="7"/>
    </row>
    <row r="15249" spans="41:41" ht="12.75" x14ac:dyDescent="0.2">
      <c r="AO15249" s="7"/>
    </row>
    <row r="15250" spans="41:41" ht="12.75" x14ac:dyDescent="0.2">
      <c r="AO15250" s="7"/>
    </row>
    <row r="15251" spans="41:41" ht="12.75" x14ac:dyDescent="0.2">
      <c r="AO15251" s="7"/>
    </row>
    <row r="15252" spans="41:41" ht="12.75" x14ac:dyDescent="0.2">
      <c r="AO15252" s="7"/>
    </row>
    <row r="15253" spans="41:41" ht="12.75" x14ac:dyDescent="0.2">
      <c r="AO15253" s="7"/>
    </row>
    <row r="15254" spans="41:41" ht="12.75" x14ac:dyDescent="0.2">
      <c r="AO15254" s="7"/>
    </row>
    <row r="15255" spans="41:41" ht="12.75" x14ac:dyDescent="0.2">
      <c r="AO15255" s="7"/>
    </row>
    <row r="15256" spans="41:41" ht="12.75" x14ac:dyDescent="0.2">
      <c r="AO15256" s="7"/>
    </row>
    <row r="15257" spans="41:41" ht="12.75" x14ac:dyDescent="0.2">
      <c r="AO15257" s="7"/>
    </row>
    <row r="15258" spans="41:41" ht="12.75" x14ac:dyDescent="0.2">
      <c r="AO15258" s="7"/>
    </row>
    <row r="15259" spans="41:41" ht="12.75" x14ac:dyDescent="0.2">
      <c r="AO15259" s="7"/>
    </row>
    <row r="15260" spans="41:41" ht="12.75" x14ac:dyDescent="0.2">
      <c r="AO15260" s="7"/>
    </row>
    <row r="15261" spans="41:41" ht="12.75" x14ac:dyDescent="0.2">
      <c r="AO15261" s="7"/>
    </row>
    <row r="15262" spans="41:41" ht="12.75" x14ac:dyDescent="0.2">
      <c r="AO15262" s="7"/>
    </row>
    <row r="15263" spans="41:41" ht="12.75" x14ac:dyDescent="0.2">
      <c r="AO15263" s="7"/>
    </row>
    <row r="15264" spans="41:41" ht="12.75" x14ac:dyDescent="0.2">
      <c r="AO15264" s="7"/>
    </row>
    <row r="15265" spans="41:41" ht="12.75" x14ac:dyDescent="0.2">
      <c r="AO15265" s="7"/>
    </row>
    <row r="15266" spans="41:41" ht="12.75" x14ac:dyDescent="0.2">
      <c r="AO15266" s="7"/>
    </row>
    <row r="15267" spans="41:41" ht="12.75" x14ac:dyDescent="0.2">
      <c r="AO15267" s="7"/>
    </row>
    <row r="15268" spans="41:41" ht="12.75" x14ac:dyDescent="0.2">
      <c r="AO15268" s="7"/>
    </row>
    <row r="15269" spans="41:41" ht="12.75" x14ac:dyDescent="0.2">
      <c r="AO15269" s="7"/>
    </row>
    <row r="15270" spans="41:41" ht="12.75" x14ac:dyDescent="0.2">
      <c r="AO15270" s="7"/>
    </row>
    <row r="15271" spans="41:41" ht="12.75" x14ac:dyDescent="0.2">
      <c r="AO15271" s="7"/>
    </row>
    <row r="15272" spans="41:41" ht="12.75" x14ac:dyDescent="0.2">
      <c r="AO15272" s="7"/>
    </row>
    <row r="15273" spans="41:41" ht="12.75" x14ac:dyDescent="0.2">
      <c r="AO15273" s="7"/>
    </row>
    <row r="15274" spans="41:41" ht="12.75" x14ac:dyDescent="0.2">
      <c r="AO15274" s="7"/>
    </row>
    <row r="15275" spans="41:41" ht="12.75" x14ac:dyDescent="0.2">
      <c r="AO15275" s="7"/>
    </row>
    <row r="15276" spans="41:41" ht="12.75" x14ac:dyDescent="0.2">
      <c r="AO15276" s="7"/>
    </row>
    <row r="15277" spans="41:41" ht="12.75" x14ac:dyDescent="0.2">
      <c r="AO15277" s="7"/>
    </row>
    <row r="15278" spans="41:41" ht="12.75" x14ac:dyDescent="0.2">
      <c r="AO15278" s="7"/>
    </row>
    <row r="15279" spans="41:41" ht="12.75" x14ac:dyDescent="0.2">
      <c r="AO15279" s="7"/>
    </row>
    <row r="15280" spans="41:41" ht="12.75" x14ac:dyDescent="0.2">
      <c r="AO15280" s="7"/>
    </row>
    <row r="15281" spans="41:41" ht="12.75" x14ac:dyDescent="0.2">
      <c r="AO15281" s="7"/>
    </row>
    <row r="15282" spans="41:41" ht="12.75" x14ac:dyDescent="0.2">
      <c r="AO15282" s="7"/>
    </row>
    <row r="15283" spans="41:41" ht="12.75" x14ac:dyDescent="0.2">
      <c r="AO15283" s="7"/>
    </row>
    <row r="15284" spans="41:41" ht="12.75" x14ac:dyDescent="0.2">
      <c r="AO15284" s="7"/>
    </row>
    <row r="15285" spans="41:41" ht="12.75" x14ac:dyDescent="0.2">
      <c r="AO15285" s="7"/>
    </row>
    <row r="15286" spans="41:41" ht="12.75" x14ac:dyDescent="0.2">
      <c r="AO15286" s="7"/>
    </row>
    <row r="15287" spans="41:41" ht="12.75" x14ac:dyDescent="0.2">
      <c r="AO15287" s="7"/>
    </row>
    <row r="15288" spans="41:41" ht="12.75" x14ac:dyDescent="0.2">
      <c r="AO15288" s="7"/>
    </row>
    <row r="15289" spans="41:41" ht="12.75" x14ac:dyDescent="0.2">
      <c r="AO15289" s="7"/>
    </row>
    <row r="15290" spans="41:41" ht="12.75" x14ac:dyDescent="0.2">
      <c r="AO15290" s="7"/>
    </row>
    <row r="15291" spans="41:41" ht="12.75" x14ac:dyDescent="0.2">
      <c r="AO15291" s="7"/>
    </row>
    <row r="15292" spans="41:41" ht="12.75" x14ac:dyDescent="0.2">
      <c r="AO15292" s="7"/>
    </row>
    <row r="15293" spans="41:41" ht="12.75" x14ac:dyDescent="0.2">
      <c r="AO15293" s="7"/>
    </row>
    <row r="15294" spans="41:41" ht="12.75" x14ac:dyDescent="0.2">
      <c r="AO15294" s="7"/>
    </row>
    <row r="15295" spans="41:41" ht="12.75" x14ac:dyDescent="0.2">
      <c r="AO15295" s="7"/>
    </row>
    <row r="15296" spans="41:41" ht="12.75" x14ac:dyDescent="0.2">
      <c r="AO15296" s="7"/>
    </row>
    <row r="15297" spans="41:41" ht="12.75" x14ac:dyDescent="0.2">
      <c r="AO15297" s="7"/>
    </row>
    <row r="15298" spans="41:41" ht="12.75" x14ac:dyDescent="0.2">
      <c r="AO15298" s="7"/>
    </row>
    <row r="15299" spans="41:41" ht="12.75" x14ac:dyDescent="0.2">
      <c r="AO15299" s="7"/>
    </row>
    <row r="15300" spans="41:41" ht="12.75" x14ac:dyDescent="0.2">
      <c r="AO15300" s="7"/>
    </row>
    <row r="15301" spans="41:41" ht="12.75" x14ac:dyDescent="0.2">
      <c r="AO15301" s="7"/>
    </row>
    <row r="15302" spans="41:41" ht="12.75" x14ac:dyDescent="0.2">
      <c r="AO15302" s="7"/>
    </row>
    <row r="15303" spans="41:41" ht="12.75" x14ac:dyDescent="0.2">
      <c r="AO15303" s="7"/>
    </row>
    <row r="15304" spans="41:41" ht="12.75" x14ac:dyDescent="0.2">
      <c r="AO15304" s="7"/>
    </row>
    <row r="15305" spans="41:41" ht="12.75" x14ac:dyDescent="0.2">
      <c r="AO15305" s="7"/>
    </row>
    <row r="15306" spans="41:41" ht="12.75" x14ac:dyDescent="0.2">
      <c r="AO15306" s="7"/>
    </row>
    <row r="15307" spans="41:41" ht="12.75" x14ac:dyDescent="0.2">
      <c r="AO15307" s="7"/>
    </row>
    <row r="15308" spans="41:41" ht="12.75" x14ac:dyDescent="0.2">
      <c r="AO15308" s="7"/>
    </row>
    <row r="15309" spans="41:41" ht="12.75" x14ac:dyDescent="0.2">
      <c r="AO15309" s="7"/>
    </row>
    <row r="15310" spans="41:41" ht="12.75" x14ac:dyDescent="0.2">
      <c r="AO15310" s="7"/>
    </row>
    <row r="15311" spans="41:41" ht="12.75" x14ac:dyDescent="0.2">
      <c r="AO15311" s="7"/>
    </row>
    <row r="15312" spans="41:41" ht="12.75" x14ac:dyDescent="0.2">
      <c r="AO15312" s="7"/>
    </row>
    <row r="15313" spans="41:41" ht="12.75" x14ac:dyDescent="0.2">
      <c r="AO15313" s="7"/>
    </row>
    <row r="15314" spans="41:41" ht="12.75" x14ac:dyDescent="0.2">
      <c r="AO15314" s="7"/>
    </row>
    <row r="15315" spans="41:41" ht="12.75" x14ac:dyDescent="0.2">
      <c r="AO15315" s="7"/>
    </row>
    <row r="15316" spans="41:41" ht="12.75" x14ac:dyDescent="0.2">
      <c r="AO15316" s="7"/>
    </row>
    <row r="15317" spans="41:41" ht="12.75" x14ac:dyDescent="0.2">
      <c r="AO15317" s="7"/>
    </row>
    <row r="15318" spans="41:41" ht="12.75" x14ac:dyDescent="0.2">
      <c r="AO15318" s="7"/>
    </row>
    <row r="15319" spans="41:41" ht="12.75" x14ac:dyDescent="0.2">
      <c r="AO15319" s="7"/>
    </row>
    <row r="15320" spans="41:41" ht="12.75" x14ac:dyDescent="0.2">
      <c r="AO15320" s="7"/>
    </row>
    <row r="15321" spans="41:41" ht="12.75" x14ac:dyDescent="0.2">
      <c r="AO15321" s="7"/>
    </row>
    <row r="15322" spans="41:41" ht="12.75" x14ac:dyDescent="0.2">
      <c r="AO15322" s="7"/>
    </row>
    <row r="15323" spans="41:41" ht="12.75" x14ac:dyDescent="0.2">
      <c r="AO15323" s="7"/>
    </row>
    <row r="15324" spans="41:41" ht="12.75" x14ac:dyDescent="0.2">
      <c r="AO15324" s="7"/>
    </row>
    <row r="15325" spans="41:41" ht="12.75" x14ac:dyDescent="0.2">
      <c r="AO15325" s="7"/>
    </row>
    <row r="15326" spans="41:41" ht="12.75" x14ac:dyDescent="0.2">
      <c r="AO15326" s="7"/>
    </row>
    <row r="15327" spans="41:41" ht="12.75" x14ac:dyDescent="0.2">
      <c r="AO15327" s="7"/>
    </row>
    <row r="15328" spans="41:41" ht="12.75" x14ac:dyDescent="0.2">
      <c r="AO15328" s="7"/>
    </row>
    <row r="15329" spans="41:41" ht="12.75" x14ac:dyDescent="0.2">
      <c r="AO15329" s="7"/>
    </row>
    <row r="15330" spans="41:41" ht="12.75" x14ac:dyDescent="0.2">
      <c r="AO15330" s="7"/>
    </row>
    <row r="15331" spans="41:41" ht="12.75" x14ac:dyDescent="0.2">
      <c r="AO15331" s="7"/>
    </row>
    <row r="15332" spans="41:41" ht="12.75" x14ac:dyDescent="0.2">
      <c r="AO15332" s="7"/>
    </row>
    <row r="15333" spans="41:41" ht="12.75" x14ac:dyDescent="0.2">
      <c r="AO15333" s="7"/>
    </row>
    <row r="15334" spans="41:41" ht="12.75" x14ac:dyDescent="0.2">
      <c r="AO15334" s="7"/>
    </row>
    <row r="15335" spans="41:41" ht="12.75" x14ac:dyDescent="0.2">
      <c r="AO15335" s="7"/>
    </row>
    <row r="15336" spans="41:41" ht="12.75" x14ac:dyDescent="0.2">
      <c r="AO15336" s="7"/>
    </row>
    <row r="15337" spans="41:41" ht="12.75" x14ac:dyDescent="0.2">
      <c r="AO15337" s="7"/>
    </row>
    <row r="15338" spans="41:41" ht="12.75" x14ac:dyDescent="0.2">
      <c r="AO15338" s="7"/>
    </row>
    <row r="15339" spans="41:41" ht="12.75" x14ac:dyDescent="0.2">
      <c r="AO15339" s="7"/>
    </row>
    <row r="15340" spans="41:41" ht="12.75" x14ac:dyDescent="0.2">
      <c r="AO15340" s="7"/>
    </row>
    <row r="15341" spans="41:41" ht="12.75" x14ac:dyDescent="0.2">
      <c r="AO15341" s="7"/>
    </row>
    <row r="15342" spans="41:41" ht="12.75" x14ac:dyDescent="0.2">
      <c r="AO15342" s="7"/>
    </row>
    <row r="15343" spans="41:41" ht="12.75" x14ac:dyDescent="0.2">
      <c r="AO15343" s="7"/>
    </row>
    <row r="15344" spans="41:41" ht="12.75" x14ac:dyDescent="0.2">
      <c r="AO15344" s="7"/>
    </row>
    <row r="15345" spans="41:41" ht="12.75" x14ac:dyDescent="0.2">
      <c r="AO15345" s="7"/>
    </row>
    <row r="15346" spans="41:41" ht="12.75" x14ac:dyDescent="0.2">
      <c r="AO15346" s="7"/>
    </row>
    <row r="15347" spans="41:41" ht="12.75" x14ac:dyDescent="0.2">
      <c r="AO15347" s="7"/>
    </row>
    <row r="15348" spans="41:41" ht="12.75" x14ac:dyDescent="0.2">
      <c r="AO15348" s="7"/>
    </row>
    <row r="15349" spans="41:41" ht="12.75" x14ac:dyDescent="0.2">
      <c r="AO15349" s="7"/>
    </row>
    <row r="15350" spans="41:41" ht="12.75" x14ac:dyDescent="0.2">
      <c r="AO15350" s="7"/>
    </row>
    <row r="15351" spans="41:41" ht="12.75" x14ac:dyDescent="0.2">
      <c r="AO15351" s="7"/>
    </row>
    <row r="15352" spans="41:41" ht="12.75" x14ac:dyDescent="0.2">
      <c r="AO15352" s="7"/>
    </row>
    <row r="15353" spans="41:41" ht="12.75" x14ac:dyDescent="0.2">
      <c r="AO15353" s="7"/>
    </row>
    <row r="15354" spans="41:41" ht="12.75" x14ac:dyDescent="0.2">
      <c r="AO15354" s="7"/>
    </row>
    <row r="15355" spans="41:41" ht="12.75" x14ac:dyDescent="0.2">
      <c r="AO15355" s="7"/>
    </row>
    <row r="15356" spans="41:41" ht="12.75" x14ac:dyDescent="0.2">
      <c r="AO15356" s="7"/>
    </row>
    <row r="15357" spans="41:41" ht="12.75" x14ac:dyDescent="0.2">
      <c r="AO15357" s="7"/>
    </row>
    <row r="15358" spans="41:41" ht="12.75" x14ac:dyDescent="0.2">
      <c r="AO15358" s="7"/>
    </row>
    <row r="15359" spans="41:41" ht="12.75" x14ac:dyDescent="0.2">
      <c r="AO15359" s="7"/>
    </row>
    <row r="15360" spans="41:41" ht="12.75" x14ac:dyDescent="0.2">
      <c r="AO15360" s="7"/>
    </row>
    <row r="15361" spans="41:41" ht="12.75" x14ac:dyDescent="0.2">
      <c r="AO15361" s="7"/>
    </row>
    <row r="15362" spans="41:41" ht="12.75" x14ac:dyDescent="0.2">
      <c r="AO15362" s="7"/>
    </row>
    <row r="15363" spans="41:41" ht="12.75" x14ac:dyDescent="0.2">
      <c r="AO15363" s="7"/>
    </row>
    <row r="15364" spans="41:41" ht="12.75" x14ac:dyDescent="0.2">
      <c r="AO15364" s="7"/>
    </row>
    <row r="15365" spans="41:41" ht="12.75" x14ac:dyDescent="0.2">
      <c r="AO15365" s="7"/>
    </row>
    <row r="15366" spans="41:41" ht="12.75" x14ac:dyDescent="0.2">
      <c r="AO15366" s="7"/>
    </row>
    <row r="15367" spans="41:41" ht="12.75" x14ac:dyDescent="0.2">
      <c r="AO15367" s="7"/>
    </row>
    <row r="15368" spans="41:41" ht="12.75" x14ac:dyDescent="0.2">
      <c r="AO15368" s="7"/>
    </row>
    <row r="15369" spans="41:41" ht="12.75" x14ac:dyDescent="0.2">
      <c r="AO15369" s="7"/>
    </row>
    <row r="15370" spans="41:41" ht="12.75" x14ac:dyDescent="0.2">
      <c r="AO15370" s="7"/>
    </row>
    <row r="15371" spans="41:41" ht="12.75" x14ac:dyDescent="0.2">
      <c r="AO15371" s="7"/>
    </row>
    <row r="15372" spans="41:41" ht="12.75" x14ac:dyDescent="0.2">
      <c r="AO15372" s="7"/>
    </row>
    <row r="15373" spans="41:41" ht="12.75" x14ac:dyDescent="0.2">
      <c r="AO15373" s="7"/>
    </row>
    <row r="15374" spans="41:41" ht="12.75" x14ac:dyDescent="0.2">
      <c r="AO15374" s="7"/>
    </row>
    <row r="15375" spans="41:41" ht="12.75" x14ac:dyDescent="0.2">
      <c r="AO15375" s="7"/>
    </row>
    <row r="15376" spans="41:41" ht="12.75" x14ac:dyDescent="0.2">
      <c r="AO15376" s="7"/>
    </row>
    <row r="15377" spans="41:41" ht="12.75" x14ac:dyDescent="0.2">
      <c r="AO15377" s="7"/>
    </row>
    <row r="15378" spans="41:41" ht="12.75" x14ac:dyDescent="0.2">
      <c r="AO15378" s="7"/>
    </row>
    <row r="15379" spans="41:41" ht="12.75" x14ac:dyDescent="0.2">
      <c r="AO15379" s="7"/>
    </row>
    <row r="15380" spans="41:41" ht="12.75" x14ac:dyDescent="0.2">
      <c r="AO15380" s="7"/>
    </row>
    <row r="15381" spans="41:41" ht="12.75" x14ac:dyDescent="0.2">
      <c r="AO15381" s="7"/>
    </row>
    <row r="15382" spans="41:41" ht="12.75" x14ac:dyDescent="0.2">
      <c r="AO15382" s="7"/>
    </row>
    <row r="15383" spans="41:41" ht="12.75" x14ac:dyDescent="0.2">
      <c r="AO15383" s="7"/>
    </row>
    <row r="15384" spans="41:41" ht="12.75" x14ac:dyDescent="0.2">
      <c r="AO15384" s="7"/>
    </row>
    <row r="15385" spans="41:41" ht="12.75" x14ac:dyDescent="0.2">
      <c r="AO15385" s="7"/>
    </row>
    <row r="15386" spans="41:41" ht="12.75" x14ac:dyDescent="0.2">
      <c r="AO15386" s="7"/>
    </row>
    <row r="15387" spans="41:41" ht="12.75" x14ac:dyDescent="0.2">
      <c r="AO15387" s="7"/>
    </row>
    <row r="15388" spans="41:41" ht="12.75" x14ac:dyDescent="0.2">
      <c r="AO15388" s="7"/>
    </row>
    <row r="15389" spans="41:41" ht="12.75" x14ac:dyDescent="0.2">
      <c r="AO15389" s="7"/>
    </row>
    <row r="15390" spans="41:41" ht="12.75" x14ac:dyDescent="0.2">
      <c r="AO15390" s="7"/>
    </row>
    <row r="15391" spans="41:41" ht="12.75" x14ac:dyDescent="0.2">
      <c r="AO15391" s="7"/>
    </row>
    <row r="15392" spans="41:41" ht="12.75" x14ac:dyDescent="0.2">
      <c r="AO15392" s="7"/>
    </row>
    <row r="15393" spans="41:41" ht="12.75" x14ac:dyDescent="0.2">
      <c r="AO15393" s="7"/>
    </row>
    <row r="15394" spans="41:41" ht="12.75" x14ac:dyDescent="0.2">
      <c r="AO15394" s="7"/>
    </row>
    <row r="15395" spans="41:41" ht="12.75" x14ac:dyDescent="0.2">
      <c r="AO15395" s="7"/>
    </row>
    <row r="15396" spans="41:41" ht="12.75" x14ac:dyDescent="0.2">
      <c r="AO15396" s="7"/>
    </row>
    <row r="15397" spans="41:41" ht="12.75" x14ac:dyDescent="0.2">
      <c r="AO15397" s="7"/>
    </row>
    <row r="15398" spans="41:41" ht="12.75" x14ac:dyDescent="0.2">
      <c r="AO15398" s="7"/>
    </row>
    <row r="15399" spans="41:41" ht="12.75" x14ac:dyDescent="0.2">
      <c r="AO15399" s="7"/>
    </row>
    <row r="15400" spans="41:41" ht="12.75" x14ac:dyDescent="0.2">
      <c r="AO15400" s="7"/>
    </row>
    <row r="15401" spans="41:41" ht="12.75" x14ac:dyDescent="0.2">
      <c r="AO15401" s="7"/>
    </row>
    <row r="15402" spans="41:41" ht="12.75" x14ac:dyDescent="0.2">
      <c r="AO15402" s="7"/>
    </row>
    <row r="15403" spans="41:41" ht="12.75" x14ac:dyDescent="0.2">
      <c r="AO15403" s="7"/>
    </row>
    <row r="15404" spans="41:41" ht="12.75" x14ac:dyDescent="0.2">
      <c r="AO15404" s="7"/>
    </row>
    <row r="15405" spans="41:41" ht="12.75" x14ac:dyDescent="0.2">
      <c r="AO15405" s="7"/>
    </row>
    <row r="15406" spans="41:41" ht="12.75" x14ac:dyDescent="0.2">
      <c r="AO15406" s="7"/>
    </row>
    <row r="15407" spans="41:41" ht="12.75" x14ac:dyDescent="0.2">
      <c r="AO15407" s="7"/>
    </row>
    <row r="15408" spans="41:41" ht="12.75" x14ac:dyDescent="0.2">
      <c r="AO15408" s="7"/>
    </row>
    <row r="15409" spans="41:41" ht="12.75" x14ac:dyDescent="0.2">
      <c r="AO15409" s="7"/>
    </row>
    <row r="15410" spans="41:41" ht="12.75" x14ac:dyDescent="0.2">
      <c r="AO15410" s="7"/>
    </row>
    <row r="15411" spans="41:41" ht="12.75" x14ac:dyDescent="0.2">
      <c r="AO15411" s="7"/>
    </row>
    <row r="15412" spans="41:41" ht="12.75" x14ac:dyDescent="0.2">
      <c r="AO15412" s="7"/>
    </row>
    <row r="15413" spans="41:41" ht="12.75" x14ac:dyDescent="0.2">
      <c r="AO15413" s="7"/>
    </row>
    <row r="15414" spans="41:41" ht="12.75" x14ac:dyDescent="0.2">
      <c r="AO15414" s="7"/>
    </row>
    <row r="15415" spans="41:41" ht="12.75" x14ac:dyDescent="0.2">
      <c r="AO15415" s="7"/>
    </row>
    <row r="15416" spans="41:41" ht="12.75" x14ac:dyDescent="0.2">
      <c r="AO15416" s="7"/>
    </row>
    <row r="15417" spans="41:41" ht="12.75" x14ac:dyDescent="0.2">
      <c r="AO15417" s="7"/>
    </row>
    <row r="15418" spans="41:41" ht="12.75" x14ac:dyDescent="0.2">
      <c r="AO15418" s="7"/>
    </row>
    <row r="15419" spans="41:41" ht="12.75" x14ac:dyDescent="0.2">
      <c r="AO15419" s="7"/>
    </row>
    <row r="15420" spans="41:41" ht="12.75" x14ac:dyDescent="0.2">
      <c r="AO15420" s="7"/>
    </row>
    <row r="15421" spans="41:41" ht="12.75" x14ac:dyDescent="0.2">
      <c r="AO15421" s="7"/>
    </row>
    <row r="15422" spans="41:41" ht="12.75" x14ac:dyDescent="0.2">
      <c r="AO15422" s="7"/>
    </row>
    <row r="15423" spans="41:41" ht="12.75" x14ac:dyDescent="0.2">
      <c r="AO15423" s="7"/>
    </row>
    <row r="15424" spans="41:41" ht="12.75" x14ac:dyDescent="0.2">
      <c r="AO15424" s="7"/>
    </row>
    <row r="15425" spans="41:41" ht="12.75" x14ac:dyDescent="0.2">
      <c r="AO15425" s="7"/>
    </row>
    <row r="15426" spans="41:41" ht="12.75" x14ac:dyDescent="0.2">
      <c r="AO15426" s="7"/>
    </row>
    <row r="15427" spans="41:41" ht="12.75" x14ac:dyDescent="0.2">
      <c r="AO15427" s="7"/>
    </row>
    <row r="15428" spans="41:41" ht="12.75" x14ac:dyDescent="0.2">
      <c r="AO15428" s="7"/>
    </row>
    <row r="15429" spans="41:41" ht="12.75" x14ac:dyDescent="0.2">
      <c r="AO15429" s="7"/>
    </row>
    <row r="15430" spans="41:41" ht="12.75" x14ac:dyDescent="0.2">
      <c r="AO15430" s="7"/>
    </row>
    <row r="15431" spans="41:41" ht="12.75" x14ac:dyDescent="0.2">
      <c r="AO15431" s="7"/>
    </row>
    <row r="15432" spans="41:41" ht="12.75" x14ac:dyDescent="0.2">
      <c r="AO15432" s="7"/>
    </row>
    <row r="15433" spans="41:41" ht="12.75" x14ac:dyDescent="0.2">
      <c r="AO15433" s="7"/>
    </row>
    <row r="15434" spans="41:41" ht="12.75" x14ac:dyDescent="0.2">
      <c r="AO15434" s="7"/>
    </row>
    <row r="15435" spans="41:41" ht="12.75" x14ac:dyDescent="0.2">
      <c r="AO15435" s="7"/>
    </row>
    <row r="15436" spans="41:41" ht="12.75" x14ac:dyDescent="0.2">
      <c r="AO15436" s="7"/>
    </row>
    <row r="15437" spans="41:41" ht="12.75" x14ac:dyDescent="0.2">
      <c r="AO15437" s="7"/>
    </row>
    <row r="15438" spans="41:41" ht="12.75" x14ac:dyDescent="0.2">
      <c r="AO15438" s="7"/>
    </row>
    <row r="15439" spans="41:41" ht="12.75" x14ac:dyDescent="0.2">
      <c r="AO15439" s="7"/>
    </row>
    <row r="15440" spans="41:41" ht="12.75" x14ac:dyDescent="0.2">
      <c r="AO15440" s="7"/>
    </row>
    <row r="15441" spans="41:41" ht="12.75" x14ac:dyDescent="0.2">
      <c r="AO15441" s="7"/>
    </row>
    <row r="15442" spans="41:41" ht="12.75" x14ac:dyDescent="0.2">
      <c r="AO15442" s="7"/>
    </row>
    <row r="15443" spans="41:41" ht="12.75" x14ac:dyDescent="0.2">
      <c r="AO15443" s="7"/>
    </row>
    <row r="15444" spans="41:41" ht="12.75" x14ac:dyDescent="0.2">
      <c r="AO15444" s="7"/>
    </row>
    <row r="15445" spans="41:41" ht="12.75" x14ac:dyDescent="0.2">
      <c r="AO15445" s="7"/>
    </row>
    <row r="15446" spans="41:41" ht="12.75" x14ac:dyDescent="0.2">
      <c r="AO15446" s="7"/>
    </row>
    <row r="15447" spans="41:41" ht="12.75" x14ac:dyDescent="0.2">
      <c r="AO15447" s="7"/>
    </row>
    <row r="15448" spans="41:41" ht="12.75" x14ac:dyDescent="0.2">
      <c r="AO15448" s="7"/>
    </row>
    <row r="15449" spans="41:41" ht="12.75" x14ac:dyDescent="0.2">
      <c r="AO15449" s="7"/>
    </row>
    <row r="15450" spans="41:41" ht="12.75" x14ac:dyDescent="0.2">
      <c r="AO15450" s="7"/>
    </row>
    <row r="15451" spans="41:41" ht="12.75" x14ac:dyDescent="0.2">
      <c r="AO15451" s="7"/>
    </row>
    <row r="15452" spans="41:41" ht="12.75" x14ac:dyDescent="0.2">
      <c r="AO15452" s="7"/>
    </row>
    <row r="15453" spans="41:41" ht="12.75" x14ac:dyDescent="0.2">
      <c r="AO15453" s="7"/>
    </row>
    <row r="15454" spans="41:41" ht="12.75" x14ac:dyDescent="0.2">
      <c r="AO15454" s="7"/>
    </row>
    <row r="15455" spans="41:41" ht="12.75" x14ac:dyDescent="0.2">
      <c r="AO15455" s="7"/>
    </row>
    <row r="15456" spans="41:41" ht="12.75" x14ac:dyDescent="0.2">
      <c r="AO15456" s="7"/>
    </row>
    <row r="15457" spans="41:41" ht="12.75" x14ac:dyDescent="0.2">
      <c r="AO15457" s="7"/>
    </row>
    <row r="15458" spans="41:41" ht="12.75" x14ac:dyDescent="0.2">
      <c r="AO15458" s="7"/>
    </row>
    <row r="15459" spans="41:41" ht="12.75" x14ac:dyDescent="0.2">
      <c r="AO15459" s="7"/>
    </row>
    <row r="15460" spans="41:41" ht="12.75" x14ac:dyDescent="0.2">
      <c r="AO15460" s="7"/>
    </row>
    <row r="15461" spans="41:41" ht="12.75" x14ac:dyDescent="0.2">
      <c r="AO15461" s="7"/>
    </row>
    <row r="15462" spans="41:41" ht="12.75" x14ac:dyDescent="0.2">
      <c r="AO15462" s="7"/>
    </row>
    <row r="15463" spans="41:41" ht="12.75" x14ac:dyDescent="0.2">
      <c r="AO15463" s="7"/>
    </row>
    <row r="15464" spans="41:41" ht="12.75" x14ac:dyDescent="0.2">
      <c r="AO15464" s="7"/>
    </row>
    <row r="15465" spans="41:41" ht="12.75" x14ac:dyDescent="0.2">
      <c r="AO15465" s="7"/>
    </row>
    <row r="15466" spans="41:41" ht="12.75" x14ac:dyDescent="0.2">
      <c r="AO15466" s="7"/>
    </row>
    <row r="15467" spans="41:41" ht="12.75" x14ac:dyDescent="0.2">
      <c r="AO15467" s="7"/>
    </row>
    <row r="15468" spans="41:41" ht="12.75" x14ac:dyDescent="0.2">
      <c r="AO15468" s="7"/>
    </row>
    <row r="15469" spans="41:41" ht="12.75" x14ac:dyDescent="0.2">
      <c r="AO15469" s="7"/>
    </row>
    <row r="15470" spans="41:41" ht="12.75" x14ac:dyDescent="0.2">
      <c r="AO15470" s="7"/>
    </row>
    <row r="15471" spans="41:41" ht="12.75" x14ac:dyDescent="0.2">
      <c r="AO15471" s="7"/>
    </row>
    <row r="15472" spans="41:41" ht="12.75" x14ac:dyDescent="0.2">
      <c r="AO15472" s="7"/>
    </row>
    <row r="15473" spans="41:41" ht="12.75" x14ac:dyDescent="0.2">
      <c r="AO15473" s="7"/>
    </row>
    <row r="15474" spans="41:41" ht="12.75" x14ac:dyDescent="0.2">
      <c r="AO15474" s="7"/>
    </row>
    <row r="15475" spans="41:41" ht="12.75" x14ac:dyDescent="0.2">
      <c r="AO15475" s="7"/>
    </row>
    <row r="15476" spans="41:41" ht="12.75" x14ac:dyDescent="0.2">
      <c r="AO15476" s="7"/>
    </row>
    <row r="15477" spans="41:41" ht="12.75" x14ac:dyDescent="0.2">
      <c r="AO15477" s="7"/>
    </row>
    <row r="15478" spans="41:41" ht="12.75" x14ac:dyDescent="0.2">
      <c r="AO15478" s="7"/>
    </row>
    <row r="15479" spans="41:41" ht="12.75" x14ac:dyDescent="0.2">
      <c r="AO15479" s="7"/>
    </row>
    <row r="15480" spans="41:41" ht="12.75" x14ac:dyDescent="0.2">
      <c r="AO15480" s="7"/>
    </row>
    <row r="15481" spans="41:41" ht="12.75" x14ac:dyDescent="0.2">
      <c r="AO15481" s="7"/>
    </row>
    <row r="15482" spans="41:41" ht="12.75" x14ac:dyDescent="0.2">
      <c r="AO15482" s="7"/>
    </row>
    <row r="15483" spans="41:41" ht="12.75" x14ac:dyDescent="0.2">
      <c r="AO15483" s="7"/>
    </row>
    <row r="15484" spans="41:41" ht="12.75" x14ac:dyDescent="0.2">
      <c r="AO15484" s="7"/>
    </row>
    <row r="15485" spans="41:41" ht="12.75" x14ac:dyDescent="0.2">
      <c r="AO15485" s="7"/>
    </row>
    <row r="15486" spans="41:41" ht="12.75" x14ac:dyDescent="0.2">
      <c r="AO15486" s="7"/>
    </row>
    <row r="15487" spans="41:41" ht="12.75" x14ac:dyDescent="0.2">
      <c r="AO15487" s="7"/>
    </row>
    <row r="15488" spans="41:41" ht="12.75" x14ac:dyDescent="0.2">
      <c r="AO15488" s="7"/>
    </row>
    <row r="15489" spans="41:41" ht="12.75" x14ac:dyDescent="0.2">
      <c r="AO15489" s="7"/>
    </row>
    <row r="15490" spans="41:41" ht="12.75" x14ac:dyDescent="0.2">
      <c r="AO15490" s="7"/>
    </row>
    <row r="15491" spans="41:41" ht="12.75" x14ac:dyDescent="0.2">
      <c r="AO15491" s="7"/>
    </row>
    <row r="15492" spans="41:41" ht="12.75" x14ac:dyDescent="0.2">
      <c r="AO15492" s="7"/>
    </row>
    <row r="15493" spans="41:41" ht="12.75" x14ac:dyDescent="0.2">
      <c r="AO15493" s="7"/>
    </row>
    <row r="15494" spans="41:41" ht="12.75" x14ac:dyDescent="0.2">
      <c r="AO15494" s="7"/>
    </row>
    <row r="15495" spans="41:41" ht="12.75" x14ac:dyDescent="0.2">
      <c r="AO15495" s="7"/>
    </row>
    <row r="15496" spans="41:41" ht="12.75" x14ac:dyDescent="0.2">
      <c r="AO15496" s="7"/>
    </row>
    <row r="15497" spans="41:41" ht="12.75" x14ac:dyDescent="0.2">
      <c r="AO15497" s="7"/>
    </row>
    <row r="15498" spans="41:41" ht="12.75" x14ac:dyDescent="0.2">
      <c r="AO15498" s="7"/>
    </row>
    <row r="15499" spans="41:41" ht="12.75" x14ac:dyDescent="0.2">
      <c r="AO15499" s="7"/>
    </row>
    <row r="15500" spans="41:41" ht="12.75" x14ac:dyDescent="0.2">
      <c r="AO15500" s="7"/>
    </row>
    <row r="15501" spans="41:41" ht="12.75" x14ac:dyDescent="0.2">
      <c r="AO15501" s="7"/>
    </row>
    <row r="15502" spans="41:41" ht="12.75" x14ac:dyDescent="0.2">
      <c r="AO15502" s="7"/>
    </row>
    <row r="15503" spans="41:41" ht="12.75" x14ac:dyDescent="0.2">
      <c r="AO15503" s="7"/>
    </row>
    <row r="15504" spans="41:41" ht="12.75" x14ac:dyDescent="0.2">
      <c r="AO15504" s="7"/>
    </row>
    <row r="15505" spans="41:41" ht="12.75" x14ac:dyDescent="0.2">
      <c r="AO15505" s="7"/>
    </row>
    <row r="15506" spans="41:41" ht="12.75" x14ac:dyDescent="0.2">
      <c r="AO15506" s="7"/>
    </row>
    <row r="15507" spans="41:41" ht="12.75" x14ac:dyDescent="0.2">
      <c r="AO15507" s="7"/>
    </row>
    <row r="15508" spans="41:41" ht="12.75" x14ac:dyDescent="0.2">
      <c r="AO15508" s="7"/>
    </row>
    <row r="15509" spans="41:41" ht="12.75" x14ac:dyDescent="0.2">
      <c r="AO15509" s="7"/>
    </row>
    <row r="15510" spans="41:41" ht="12.75" x14ac:dyDescent="0.2">
      <c r="AO15510" s="7"/>
    </row>
    <row r="15511" spans="41:41" ht="12.75" x14ac:dyDescent="0.2">
      <c r="AO15511" s="7"/>
    </row>
    <row r="15512" spans="41:41" ht="12.75" x14ac:dyDescent="0.2">
      <c r="AO15512" s="7"/>
    </row>
    <row r="15513" spans="41:41" ht="12.75" x14ac:dyDescent="0.2">
      <c r="AO15513" s="7"/>
    </row>
    <row r="15514" spans="41:41" ht="12.75" x14ac:dyDescent="0.2">
      <c r="AO15514" s="7"/>
    </row>
    <row r="15515" spans="41:41" ht="12.75" x14ac:dyDescent="0.2">
      <c r="AO15515" s="7"/>
    </row>
    <row r="15516" spans="41:41" ht="12.75" x14ac:dyDescent="0.2">
      <c r="AO15516" s="7"/>
    </row>
    <row r="15517" spans="41:41" ht="12.75" x14ac:dyDescent="0.2">
      <c r="AO15517" s="7"/>
    </row>
    <row r="15518" spans="41:41" ht="12.75" x14ac:dyDescent="0.2">
      <c r="AO15518" s="7"/>
    </row>
    <row r="15519" spans="41:41" ht="12.75" x14ac:dyDescent="0.2">
      <c r="AO15519" s="7"/>
    </row>
    <row r="15520" spans="41:41" ht="12.75" x14ac:dyDescent="0.2">
      <c r="AO15520" s="7"/>
    </row>
    <row r="15521" spans="41:41" ht="12.75" x14ac:dyDescent="0.2">
      <c r="AO15521" s="7"/>
    </row>
    <row r="15522" spans="41:41" ht="12.75" x14ac:dyDescent="0.2">
      <c r="AO15522" s="7"/>
    </row>
    <row r="15523" spans="41:41" ht="12.75" x14ac:dyDescent="0.2">
      <c r="AO15523" s="7"/>
    </row>
    <row r="15524" spans="41:41" ht="12.75" x14ac:dyDescent="0.2">
      <c r="AO15524" s="7"/>
    </row>
    <row r="15525" spans="41:41" ht="12.75" x14ac:dyDescent="0.2">
      <c r="AO15525" s="7"/>
    </row>
    <row r="15526" spans="41:41" ht="12.75" x14ac:dyDescent="0.2">
      <c r="AO15526" s="7"/>
    </row>
    <row r="15527" spans="41:41" ht="12.75" x14ac:dyDescent="0.2">
      <c r="AO15527" s="7"/>
    </row>
    <row r="15528" spans="41:41" ht="12.75" x14ac:dyDescent="0.2">
      <c r="AO15528" s="7"/>
    </row>
    <row r="15529" spans="41:41" ht="12.75" x14ac:dyDescent="0.2">
      <c r="AO15529" s="7"/>
    </row>
    <row r="15530" spans="41:41" ht="12.75" x14ac:dyDescent="0.2">
      <c r="AO15530" s="7"/>
    </row>
    <row r="15531" spans="41:41" ht="12.75" x14ac:dyDescent="0.2">
      <c r="AO15531" s="7"/>
    </row>
    <row r="15532" spans="41:41" ht="12.75" x14ac:dyDescent="0.2">
      <c r="AO15532" s="7"/>
    </row>
    <row r="15533" spans="41:41" ht="12.75" x14ac:dyDescent="0.2">
      <c r="AO15533" s="7"/>
    </row>
    <row r="15534" spans="41:41" ht="12.75" x14ac:dyDescent="0.2">
      <c r="AO15534" s="7"/>
    </row>
    <row r="15535" spans="41:41" ht="12.75" x14ac:dyDescent="0.2">
      <c r="AO15535" s="7"/>
    </row>
    <row r="15536" spans="41:41" ht="12.75" x14ac:dyDescent="0.2">
      <c r="AO15536" s="7"/>
    </row>
    <row r="15537" spans="41:41" ht="12.75" x14ac:dyDescent="0.2">
      <c r="AO15537" s="7"/>
    </row>
    <row r="15538" spans="41:41" ht="12.75" x14ac:dyDescent="0.2">
      <c r="AO15538" s="7"/>
    </row>
    <row r="15539" spans="41:41" ht="12.75" x14ac:dyDescent="0.2">
      <c r="AO15539" s="7"/>
    </row>
    <row r="15540" spans="41:41" ht="12.75" x14ac:dyDescent="0.2">
      <c r="AO15540" s="7"/>
    </row>
    <row r="15541" spans="41:41" ht="12.75" x14ac:dyDescent="0.2">
      <c r="AO15541" s="7"/>
    </row>
    <row r="15542" spans="41:41" ht="12.75" x14ac:dyDescent="0.2">
      <c r="AO15542" s="7"/>
    </row>
    <row r="15543" spans="41:41" ht="12.75" x14ac:dyDescent="0.2">
      <c r="AO15543" s="7"/>
    </row>
    <row r="15544" spans="41:41" ht="12.75" x14ac:dyDescent="0.2">
      <c r="AO15544" s="7"/>
    </row>
    <row r="15545" spans="41:41" ht="12.75" x14ac:dyDescent="0.2">
      <c r="AO15545" s="7"/>
    </row>
    <row r="15546" spans="41:41" ht="12.75" x14ac:dyDescent="0.2">
      <c r="AO15546" s="7"/>
    </row>
    <row r="15547" spans="41:41" ht="12.75" x14ac:dyDescent="0.2">
      <c r="AO15547" s="7"/>
    </row>
    <row r="15548" spans="41:41" ht="12.75" x14ac:dyDescent="0.2">
      <c r="AO15548" s="7"/>
    </row>
    <row r="15549" spans="41:41" ht="12.75" x14ac:dyDescent="0.2">
      <c r="AO15549" s="7"/>
    </row>
    <row r="15550" spans="41:41" ht="12.75" x14ac:dyDescent="0.2">
      <c r="AO15550" s="7"/>
    </row>
    <row r="15551" spans="41:41" ht="12.75" x14ac:dyDescent="0.2">
      <c r="AO15551" s="7"/>
    </row>
    <row r="15552" spans="41:41" ht="12.75" x14ac:dyDescent="0.2">
      <c r="AO15552" s="7"/>
    </row>
    <row r="15553" spans="41:41" ht="12.75" x14ac:dyDescent="0.2">
      <c r="AO15553" s="7"/>
    </row>
    <row r="15554" spans="41:41" ht="12.75" x14ac:dyDescent="0.2">
      <c r="AO15554" s="7"/>
    </row>
    <row r="15555" spans="41:41" ht="12.75" x14ac:dyDescent="0.2">
      <c r="AO15555" s="7"/>
    </row>
    <row r="15556" spans="41:41" ht="12.75" x14ac:dyDescent="0.2">
      <c r="AO15556" s="7"/>
    </row>
    <row r="15557" spans="41:41" ht="12.75" x14ac:dyDescent="0.2">
      <c r="AO15557" s="7"/>
    </row>
    <row r="15558" spans="41:41" ht="12.75" x14ac:dyDescent="0.2">
      <c r="AO15558" s="7"/>
    </row>
    <row r="15559" spans="41:41" ht="12.75" x14ac:dyDescent="0.2">
      <c r="AO15559" s="7"/>
    </row>
    <row r="15560" spans="41:41" ht="12.75" x14ac:dyDescent="0.2">
      <c r="AO15560" s="7"/>
    </row>
    <row r="15561" spans="41:41" ht="12.75" x14ac:dyDescent="0.2">
      <c r="AO15561" s="7"/>
    </row>
    <row r="15562" spans="41:41" ht="12.75" x14ac:dyDescent="0.2">
      <c r="AO15562" s="7"/>
    </row>
    <row r="15563" spans="41:41" ht="12.75" x14ac:dyDescent="0.2">
      <c r="AO15563" s="7"/>
    </row>
    <row r="15564" spans="41:41" ht="12.75" x14ac:dyDescent="0.2">
      <c r="AO15564" s="7"/>
    </row>
    <row r="15565" spans="41:41" ht="12.75" x14ac:dyDescent="0.2">
      <c r="AO15565" s="7"/>
    </row>
    <row r="15566" spans="41:41" ht="12.75" x14ac:dyDescent="0.2">
      <c r="AO15566" s="7"/>
    </row>
    <row r="15567" spans="41:41" ht="12.75" x14ac:dyDescent="0.2">
      <c r="AO15567" s="7"/>
    </row>
    <row r="15568" spans="41:41" ht="12.75" x14ac:dyDescent="0.2">
      <c r="AO15568" s="7"/>
    </row>
    <row r="15569" spans="41:41" ht="12.75" x14ac:dyDescent="0.2">
      <c r="AO15569" s="7"/>
    </row>
    <row r="15570" spans="41:41" ht="12.75" x14ac:dyDescent="0.2">
      <c r="AO15570" s="7"/>
    </row>
    <row r="15571" spans="41:41" ht="12.75" x14ac:dyDescent="0.2">
      <c r="AO15571" s="7"/>
    </row>
    <row r="15572" spans="41:41" ht="12.75" x14ac:dyDescent="0.2">
      <c r="AO15572" s="7"/>
    </row>
    <row r="15573" spans="41:41" ht="12.75" x14ac:dyDescent="0.2">
      <c r="AO15573" s="7"/>
    </row>
    <row r="15574" spans="41:41" ht="12.75" x14ac:dyDescent="0.2">
      <c r="AO15574" s="7"/>
    </row>
    <row r="15575" spans="41:41" ht="12.75" x14ac:dyDescent="0.2">
      <c r="AO15575" s="7"/>
    </row>
    <row r="15576" spans="41:41" ht="12.75" x14ac:dyDescent="0.2">
      <c r="AO15576" s="7"/>
    </row>
    <row r="15577" spans="41:41" ht="12.75" x14ac:dyDescent="0.2">
      <c r="AO15577" s="7"/>
    </row>
    <row r="15578" spans="41:41" ht="12.75" x14ac:dyDescent="0.2">
      <c r="AO15578" s="7"/>
    </row>
    <row r="15579" spans="41:41" ht="12.75" x14ac:dyDescent="0.2">
      <c r="AO15579" s="7"/>
    </row>
    <row r="15580" spans="41:41" ht="12.75" x14ac:dyDescent="0.2">
      <c r="AO15580" s="7"/>
    </row>
    <row r="15581" spans="41:41" ht="12.75" x14ac:dyDescent="0.2">
      <c r="AO15581" s="7"/>
    </row>
    <row r="15582" spans="41:41" ht="12.75" x14ac:dyDescent="0.2">
      <c r="AO15582" s="7"/>
    </row>
    <row r="15583" spans="41:41" ht="12.75" x14ac:dyDescent="0.2">
      <c r="AO15583" s="7"/>
    </row>
    <row r="15584" spans="41:41" ht="12.75" x14ac:dyDescent="0.2">
      <c r="AO15584" s="7"/>
    </row>
    <row r="15585" spans="41:41" ht="12.75" x14ac:dyDescent="0.2">
      <c r="AO15585" s="7"/>
    </row>
    <row r="15586" spans="41:41" ht="12.75" x14ac:dyDescent="0.2">
      <c r="AO15586" s="7"/>
    </row>
    <row r="15587" spans="41:41" ht="12.75" x14ac:dyDescent="0.2">
      <c r="AO15587" s="7"/>
    </row>
    <row r="15588" spans="41:41" ht="12.75" x14ac:dyDescent="0.2">
      <c r="AO15588" s="7"/>
    </row>
    <row r="15589" spans="41:41" ht="12.75" x14ac:dyDescent="0.2">
      <c r="AO15589" s="7"/>
    </row>
    <row r="15590" spans="41:41" ht="12.75" x14ac:dyDescent="0.2">
      <c r="AO15590" s="7"/>
    </row>
    <row r="15591" spans="41:41" ht="12.75" x14ac:dyDescent="0.2">
      <c r="AO15591" s="7"/>
    </row>
    <row r="15592" spans="41:41" ht="12.75" x14ac:dyDescent="0.2">
      <c r="AO15592" s="7"/>
    </row>
    <row r="15593" spans="41:41" ht="12.75" x14ac:dyDescent="0.2">
      <c r="AO15593" s="7"/>
    </row>
    <row r="15594" spans="41:41" ht="12.75" x14ac:dyDescent="0.2">
      <c r="AO15594" s="7"/>
    </row>
    <row r="15595" spans="41:41" ht="12.75" x14ac:dyDescent="0.2">
      <c r="AO15595" s="7"/>
    </row>
    <row r="15596" spans="41:41" ht="12.75" x14ac:dyDescent="0.2">
      <c r="AO15596" s="7"/>
    </row>
    <row r="15597" spans="41:41" ht="12.75" x14ac:dyDescent="0.2">
      <c r="AO15597" s="7"/>
    </row>
    <row r="15598" spans="41:41" ht="12.75" x14ac:dyDescent="0.2">
      <c r="AO15598" s="7"/>
    </row>
    <row r="15599" spans="41:41" ht="12.75" x14ac:dyDescent="0.2">
      <c r="AO15599" s="7"/>
    </row>
    <row r="15600" spans="41:41" ht="12.75" x14ac:dyDescent="0.2">
      <c r="AO15600" s="7"/>
    </row>
    <row r="15601" spans="41:41" ht="12.75" x14ac:dyDescent="0.2">
      <c r="AO15601" s="7"/>
    </row>
    <row r="15602" spans="41:41" ht="12.75" x14ac:dyDescent="0.2">
      <c r="AO15602" s="7"/>
    </row>
    <row r="15603" spans="41:41" ht="12.75" x14ac:dyDescent="0.2">
      <c r="AO15603" s="7"/>
    </row>
    <row r="15604" spans="41:41" ht="12.75" x14ac:dyDescent="0.2">
      <c r="AO15604" s="7"/>
    </row>
    <row r="15605" spans="41:41" ht="12.75" x14ac:dyDescent="0.2">
      <c r="AO15605" s="7"/>
    </row>
    <row r="15606" spans="41:41" ht="12.75" x14ac:dyDescent="0.2">
      <c r="AO15606" s="7"/>
    </row>
    <row r="15607" spans="41:41" ht="12.75" x14ac:dyDescent="0.2">
      <c r="AO15607" s="7"/>
    </row>
    <row r="15608" spans="41:41" ht="12.75" x14ac:dyDescent="0.2">
      <c r="AO15608" s="7"/>
    </row>
    <row r="15609" spans="41:41" ht="12.75" x14ac:dyDescent="0.2">
      <c r="AO15609" s="7"/>
    </row>
    <row r="15610" spans="41:41" ht="12.75" x14ac:dyDescent="0.2">
      <c r="AO15610" s="7"/>
    </row>
    <row r="15611" spans="41:41" ht="12.75" x14ac:dyDescent="0.2">
      <c r="AO15611" s="7"/>
    </row>
    <row r="15612" spans="41:41" ht="12.75" x14ac:dyDescent="0.2">
      <c r="AO15612" s="7"/>
    </row>
    <row r="15613" spans="41:41" ht="12.75" x14ac:dyDescent="0.2">
      <c r="AO15613" s="7"/>
    </row>
    <row r="15614" spans="41:41" ht="12.75" x14ac:dyDescent="0.2">
      <c r="AO15614" s="7"/>
    </row>
    <row r="15615" spans="41:41" ht="12.75" x14ac:dyDescent="0.2">
      <c r="AO15615" s="7"/>
    </row>
    <row r="15616" spans="41:41" ht="12.75" x14ac:dyDescent="0.2">
      <c r="AO15616" s="7"/>
    </row>
    <row r="15617" spans="41:41" ht="12.75" x14ac:dyDescent="0.2">
      <c r="AO15617" s="7"/>
    </row>
    <row r="15618" spans="41:41" ht="12.75" x14ac:dyDescent="0.2">
      <c r="AO15618" s="7"/>
    </row>
    <row r="15619" spans="41:41" ht="12.75" x14ac:dyDescent="0.2">
      <c r="AO15619" s="7"/>
    </row>
    <row r="15620" spans="41:41" ht="12.75" x14ac:dyDescent="0.2">
      <c r="AO15620" s="7"/>
    </row>
    <row r="15621" spans="41:41" ht="12.75" x14ac:dyDescent="0.2">
      <c r="AO15621" s="7"/>
    </row>
    <row r="15622" spans="41:41" ht="12.75" x14ac:dyDescent="0.2">
      <c r="AO15622" s="7"/>
    </row>
    <row r="15623" spans="41:41" ht="12.75" x14ac:dyDescent="0.2">
      <c r="AO15623" s="7"/>
    </row>
    <row r="15624" spans="41:41" ht="12.75" x14ac:dyDescent="0.2">
      <c r="AO15624" s="7"/>
    </row>
    <row r="15625" spans="41:41" ht="12.75" x14ac:dyDescent="0.2">
      <c r="AO15625" s="7"/>
    </row>
    <row r="15626" spans="41:41" ht="12.75" x14ac:dyDescent="0.2">
      <c r="AO15626" s="7"/>
    </row>
    <row r="15627" spans="41:41" ht="12.75" x14ac:dyDescent="0.2">
      <c r="AO15627" s="7"/>
    </row>
    <row r="15628" spans="41:41" ht="12.75" x14ac:dyDescent="0.2">
      <c r="AO15628" s="7"/>
    </row>
    <row r="15629" spans="41:41" ht="12.75" x14ac:dyDescent="0.2">
      <c r="AO15629" s="7"/>
    </row>
    <row r="15630" spans="41:41" ht="12.75" x14ac:dyDescent="0.2">
      <c r="AO15630" s="7"/>
    </row>
    <row r="15631" spans="41:41" ht="12.75" x14ac:dyDescent="0.2">
      <c r="AO15631" s="7"/>
    </row>
    <row r="15632" spans="41:41" ht="12.75" x14ac:dyDescent="0.2">
      <c r="AO15632" s="7"/>
    </row>
    <row r="15633" spans="41:41" ht="12.75" x14ac:dyDescent="0.2">
      <c r="AO15633" s="7"/>
    </row>
    <row r="15634" spans="41:41" ht="12.75" x14ac:dyDescent="0.2">
      <c r="AO15634" s="7"/>
    </row>
    <row r="15635" spans="41:41" ht="12.75" x14ac:dyDescent="0.2">
      <c r="AO15635" s="7"/>
    </row>
    <row r="15636" spans="41:41" ht="12.75" x14ac:dyDescent="0.2">
      <c r="AO15636" s="7"/>
    </row>
    <row r="15637" spans="41:41" ht="12.75" x14ac:dyDescent="0.2">
      <c r="AO15637" s="7"/>
    </row>
    <row r="15638" spans="41:41" ht="12.75" x14ac:dyDescent="0.2">
      <c r="AO15638" s="7"/>
    </row>
    <row r="15639" spans="41:41" ht="12.75" x14ac:dyDescent="0.2">
      <c r="AO15639" s="7"/>
    </row>
    <row r="15640" spans="41:41" ht="12.75" x14ac:dyDescent="0.2">
      <c r="AO15640" s="7"/>
    </row>
    <row r="15641" spans="41:41" ht="12.75" x14ac:dyDescent="0.2">
      <c r="AO15641" s="7"/>
    </row>
    <row r="15642" spans="41:41" ht="12.75" x14ac:dyDescent="0.2">
      <c r="AO15642" s="7"/>
    </row>
    <row r="15643" spans="41:41" ht="12.75" x14ac:dyDescent="0.2">
      <c r="AO15643" s="7"/>
    </row>
    <row r="15644" spans="41:41" ht="12.75" x14ac:dyDescent="0.2">
      <c r="AO15644" s="7"/>
    </row>
    <row r="15645" spans="41:41" ht="12.75" x14ac:dyDescent="0.2">
      <c r="AO15645" s="7"/>
    </row>
    <row r="15646" spans="41:41" ht="12.75" x14ac:dyDescent="0.2">
      <c r="AO15646" s="7"/>
    </row>
    <row r="15647" spans="41:41" ht="12.75" x14ac:dyDescent="0.2">
      <c r="AO15647" s="7"/>
    </row>
    <row r="15648" spans="41:41" ht="12.75" x14ac:dyDescent="0.2">
      <c r="AO15648" s="7"/>
    </row>
    <row r="15649" spans="41:41" ht="12.75" x14ac:dyDescent="0.2">
      <c r="AO15649" s="7"/>
    </row>
    <row r="15650" spans="41:41" ht="12.75" x14ac:dyDescent="0.2">
      <c r="AO15650" s="7"/>
    </row>
    <row r="15651" spans="41:41" ht="12.75" x14ac:dyDescent="0.2">
      <c r="AO15651" s="7"/>
    </row>
    <row r="15652" spans="41:41" ht="12.75" x14ac:dyDescent="0.2">
      <c r="AO15652" s="7"/>
    </row>
    <row r="15653" spans="41:41" ht="12.75" x14ac:dyDescent="0.2">
      <c r="AO15653" s="7"/>
    </row>
    <row r="15654" spans="41:41" ht="12.75" x14ac:dyDescent="0.2">
      <c r="AO15654" s="7"/>
    </row>
    <row r="15655" spans="41:41" ht="12.75" x14ac:dyDescent="0.2">
      <c r="AO15655" s="7"/>
    </row>
    <row r="15656" spans="41:41" ht="12.75" x14ac:dyDescent="0.2">
      <c r="AO15656" s="7"/>
    </row>
    <row r="15657" spans="41:41" ht="12.75" x14ac:dyDescent="0.2">
      <c r="AO15657" s="7"/>
    </row>
    <row r="15658" spans="41:41" ht="12.75" x14ac:dyDescent="0.2">
      <c r="AO15658" s="7"/>
    </row>
    <row r="15659" spans="41:41" ht="12.75" x14ac:dyDescent="0.2">
      <c r="AO15659" s="7"/>
    </row>
    <row r="15660" spans="41:41" ht="12.75" x14ac:dyDescent="0.2">
      <c r="AO15660" s="7"/>
    </row>
    <row r="15661" spans="41:41" ht="12.75" x14ac:dyDescent="0.2">
      <c r="AO15661" s="7"/>
    </row>
    <row r="15662" spans="41:41" ht="12.75" x14ac:dyDescent="0.2">
      <c r="AO15662" s="7"/>
    </row>
    <row r="15663" spans="41:41" ht="12.75" x14ac:dyDescent="0.2">
      <c r="AO15663" s="7"/>
    </row>
    <row r="15664" spans="41:41" ht="12.75" x14ac:dyDescent="0.2">
      <c r="AO15664" s="7"/>
    </row>
    <row r="15665" spans="41:41" ht="12.75" x14ac:dyDescent="0.2">
      <c r="AO15665" s="7"/>
    </row>
    <row r="15666" spans="41:41" ht="12.75" x14ac:dyDescent="0.2">
      <c r="AO15666" s="7"/>
    </row>
    <row r="15667" spans="41:41" ht="12.75" x14ac:dyDescent="0.2">
      <c r="AO15667" s="7"/>
    </row>
    <row r="15668" spans="41:41" ht="12.75" x14ac:dyDescent="0.2">
      <c r="AO15668" s="7"/>
    </row>
    <row r="15669" spans="41:41" ht="12.75" x14ac:dyDescent="0.2">
      <c r="AO15669" s="7"/>
    </row>
    <row r="15670" spans="41:41" ht="12.75" x14ac:dyDescent="0.2">
      <c r="AO15670" s="7"/>
    </row>
    <row r="15671" spans="41:41" ht="12.75" x14ac:dyDescent="0.2">
      <c r="AO15671" s="7"/>
    </row>
    <row r="15672" spans="41:41" ht="12.75" x14ac:dyDescent="0.2">
      <c r="AO15672" s="7"/>
    </row>
    <row r="15673" spans="41:41" ht="12.75" x14ac:dyDescent="0.2">
      <c r="AO15673" s="7"/>
    </row>
    <row r="15674" spans="41:41" ht="12.75" x14ac:dyDescent="0.2">
      <c r="AO15674" s="7"/>
    </row>
    <row r="15675" spans="41:41" ht="12.75" x14ac:dyDescent="0.2">
      <c r="AO15675" s="7"/>
    </row>
    <row r="15676" spans="41:41" ht="12.75" x14ac:dyDescent="0.2">
      <c r="AO15676" s="7"/>
    </row>
    <row r="15677" spans="41:41" ht="12.75" x14ac:dyDescent="0.2">
      <c r="AO15677" s="7"/>
    </row>
    <row r="15678" spans="41:41" ht="12.75" x14ac:dyDescent="0.2">
      <c r="AO15678" s="7"/>
    </row>
    <row r="15679" spans="41:41" ht="12.75" x14ac:dyDescent="0.2">
      <c r="AO15679" s="7"/>
    </row>
    <row r="15680" spans="41:41" ht="12.75" x14ac:dyDescent="0.2">
      <c r="AO15680" s="7"/>
    </row>
    <row r="15681" spans="41:41" ht="12.75" x14ac:dyDescent="0.2">
      <c r="AO15681" s="7"/>
    </row>
    <row r="15682" spans="41:41" ht="12.75" x14ac:dyDescent="0.2">
      <c r="AO15682" s="7"/>
    </row>
    <row r="15683" spans="41:41" ht="12.75" x14ac:dyDescent="0.2">
      <c r="AO15683" s="7"/>
    </row>
    <row r="15684" spans="41:41" ht="12.75" x14ac:dyDescent="0.2">
      <c r="AO15684" s="7"/>
    </row>
    <row r="15685" spans="41:41" ht="12.75" x14ac:dyDescent="0.2">
      <c r="AO15685" s="7"/>
    </row>
    <row r="15686" spans="41:41" ht="12.75" x14ac:dyDescent="0.2">
      <c r="AO15686" s="7"/>
    </row>
    <row r="15687" spans="41:41" ht="12.75" x14ac:dyDescent="0.2">
      <c r="AO15687" s="7"/>
    </row>
    <row r="15688" spans="41:41" ht="12.75" x14ac:dyDescent="0.2">
      <c r="AO15688" s="7"/>
    </row>
    <row r="15689" spans="41:41" ht="12.75" x14ac:dyDescent="0.2">
      <c r="AO15689" s="7"/>
    </row>
    <row r="15690" spans="41:41" ht="12.75" x14ac:dyDescent="0.2">
      <c r="AO15690" s="7"/>
    </row>
    <row r="15691" spans="41:41" ht="12.75" x14ac:dyDescent="0.2">
      <c r="AO15691" s="7"/>
    </row>
    <row r="15692" spans="41:41" ht="12.75" x14ac:dyDescent="0.2">
      <c r="AO15692" s="7"/>
    </row>
    <row r="15693" spans="41:41" ht="12.75" x14ac:dyDescent="0.2">
      <c r="AO15693" s="7"/>
    </row>
    <row r="15694" spans="41:41" ht="12.75" x14ac:dyDescent="0.2">
      <c r="AO15694" s="7"/>
    </row>
    <row r="15695" spans="41:41" ht="12.75" x14ac:dyDescent="0.2">
      <c r="AO15695" s="7"/>
    </row>
    <row r="15696" spans="41:41" ht="12.75" x14ac:dyDescent="0.2">
      <c r="AO15696" s="7"/>
    </row>
    <row r="15697" spans="41:41" ht="12.75" x14ac:dyDescent="0.2">
      <c r="AO15697" s="7"/>
    </row>
    <row r="15698" spans="41:41" ht="12.75" x14ac:dyDescent="0.2">
      <c r="AO15698" s="7"/>
    </row>
    <row r="15699" spans="41:41" ht="12.75" x14ac:dyDescent="0.2">
      <c r="AO15699" s="7"/>
    </row>
    <row r="15700" spans="41:41" ht="12.75" x14ac:dyDescent="0.2">
      <c r="AO15700" s="7"/>
    </row>
    <row r="15701" spans="41:41" ht="12.75" x14ac:dyDescent="0.2">
      <c r="AO15701" s="7"/>
    </row>
    <row r="15702" spans="41:41" ht="12.75" x14ac:dyDescent="0.2">
      <c r="AO15702" s="7"/>
    </row>
    <row r="15703" spans="41:41" ht="12.75" x14ac:dyDescent="0.2">
      <c r="AO15703" s="7"/>
    </row>
    <row r="15704" spans="41:41" ht="12.75" x14ac:dyDescent="0.2">
      <c r="AO15704" s="7"/>
    </row>
    <row r="15705" spans="41:41" ht="12.75" x14ac:dyDescent="0.2">
      <c r="AO15705" s="7"/>
    </row>
    <row r="15706" spans="41:41" ht="12.75" x14ac:dyDescent="0.2">
      <c r="AO15706" s="7"/>
    </row>
    <row r="15707" spans="41:41" ht="12.75" x14ac:dyDescent="0.2">
      <c r="AO15707" s="7"/>
    </row>
    <row r="15708" spans="41:41" ht="12.75" x14ac:dyDescent="0.2">
      <c r="AO15708" s="7"/>
    </row>
    <row r="15709" spans="41:41" ht="12.75" x14ac:dyDescent="0.2">
      <c r="AO15709" s="7"/>
    </row>
    <row r="15710" spans="41:41" ht="12.75" x14ac:dyDescent="0.2">
      <c r="AO15710" s="7"/>
    </row>
    <row r="15711" spans="41:41" ht="12.75" x14ac:dyDescent="0.2">
      <c r="AO15711" s="7"/>
    </row>
    <row r="15712" spans="41:41" ht="12.75" x14ac:dyDescent="0.2">
      <c r="AO15712" s="7"/>
    </row>
    <row r="15713" spans="41:41" ht="12.75" x14ac:dyDescent="0.2">
      <c r="AO15713" s="7"/>
    </row>
    <row r="15714" spans="41:41" ht="12.75" x14ac:dyDescent="0.2">
      <c r="AO15714" s="7"/>
    </row>
    <row r="15715" spans="41:41" ht="12.75" x14ac:dyDescent="0.2">
      <c r="AO15715" s="7"/>
    </row>
    <row r="15716" spans="41:41" ht="12.75" x14ac:dyDescent="0.2">
      <c r="AO15716" s="7"/>
    </row>
    <row r="15717" spans="41:41" ht="12.75" x14ac:dyDescent="0.2">
      <c r="AO15717" s="7"/>
    </row>
    <row r="15718" spans="41:41" ht="12.75" x14ac:dyDescent="0.2">
      <c r="AO15718" s="7"/>
    </row>
    <row r="15719" spans="41:41" ht="12.75" x14ac:dyDescent="0.2">
      <c r="AO15719" s="7"/>
    </row>
    <row r="15720" spans="41:41" ht="12.75" x14ac:dyDescent="0.2">
      <c r="AO15720" s="7"/>
    </row>
    <row r="15721" spans="41:41" ht="12.75" x14ac:dyDescent="0.2">
      <c r="AO15721" s="7"/>
    </row>
    <row r="15722" spans="41:41" ht="12.75" x14ac:dyDescent="0.2">
      <c r="AO15722" s="7"/>
    </row>
    <row r="15723" spans="41:41" ht="12.75" x14ac:dyDescent="0.2">
      <c r="AO15723" s="7"/>
    </row>
    <row r="15724" spans="41:41" ht="12.75" x14ac:dyDescent="0.2">
      <c r="AO15724" s="7"/>
    </row>
    <row r="15725" spans="41:41" ht="12.75" x14ac:dyDescent="0.2">
      <c r="AO15725" s="7"/>
    </row>
    <row r="15726" spans="41:41" ht="12.75" x14ac:dyDescent="0.2">
      <c r="AO15726" s="7"/>
    </row>
    <row r="15727" spans="41:41" ht="12.75" x14ac:dyDescent="0.2">
      <c r="AO15727" s="7"/>
    </row>
    <row r="15728" spans="41:41" ht="12.75" x14ac:dyDescent="0.2">
      <c r="AO15728" s="7"/>
    </row>
    <row r="15729" spans="41:41" ht="12.75" x14ac:dyDescent="0.2">
      <c r="AO15729" s="7"/>
    </row>
    <row r="15730" spans="41:41" ht="12.75" x14ac:dyDescent="0.2">
      <c r="AO15730" s="7"/>
    </row>
    <row r="15731" spans="41:41" ht="12.75" x14ac:dyDescent="0.2">
      <c r="AO15731" s="7"/>
    </row>
    <row r="15732" spans="41:41" ht="12.75" x14ac:dyDescent="0.2">
      <c r="AO15732" s="7"/>
    </row>
    <row r="15733" spans="41:41" ht="12.75" x14ac:dyDescent="0.2">
      <c r="AO15733" s="7"/>
    </row>
    <row r="15734" spans="41:41" ht="12.75" x14ac:dyDescent="0.2">
      <c r="AO15734" s="7"/>
    </row>
    <row r="15735" spans="41:41" ht="12.75" x14ac:dyDescent="0.2">
      <c r="AO15735" s="7"/>
    </row>
    <row r="15736" spans="41:41" ht="12.75" x14ac:dyDescent="0.2">
      <c r="AO15736" s="7"/>
    </row>
    <row r="15737" spans="41:41" ht="12.75" x14ac:dyDescent="0.2">
      <c r="AO15737" s="7"/>
    </row>
    <row r="15738" spans="41:41" ht="12.75" x14ac:dyDescent="0.2">
      <c r="AO15738" s="7"/>
    </row>
    <row r="15739" spans="41:41" ht="12.75" x14ac:dyDescent="0.2">
      <c r="AO15739" s="7"/>
    </row>
    <row r="15740" spans="41:41" ht="12.75" x14ac:dyDescent="0.2">
      <c r="AO15740" s="7"/>
    </row>
    <row r="15741" spans="41:41" ht="12.75" x14ac:dyDescent="0.2">
      <c r="AO15741" s="7"/>
    </row>
    <row r="15742" spans="41:41" ht="12.75" x14ac:dyDescent="0.2">
      <c r="AO15742" s="7"/>
    </row>
    <row r="15743" spans="41:41" ht="12.75" x14ac:dyDescent="0.2">
      <c r="AO15743" s="7"/>
    </row>
    <row r="15744" spans="41:41" ht="12.75" x14ac:dyDescent="0.2">
      <c r="AO15744" s="7"/>
    </row>
    <row r="15745" spans="41:41" ht="12.75" x14ac:dyDescent="0.2">
      <c r="AO15745" s="7"/>
    </row>
    <row r="15746" spans="41:41" ht="12.75" x14ac:dyDescent="0.2">
      <c r="AO15746" s="7"/>
    </row>
    <row r="15747" spans="41:41" ht="12.75" x14ac:dyDescent="0.2">
      <c r="AO15747" s="7"/>
    </row>
    <row r="15748" spans="41:41" ht="12.75" x14ac:dyDescent="0.2">
      <c r="AO15748" s="7"/>
    </row>
    <row r="15749" spans="41:41" ht="12.75" x14ac:dyDescent="0.2">
      <c r="AO15749" s="7"/>
    </row>
    <row r="15750" spans="41:41" ht="12.75" x14ac:dyDescent="0.2">
      <c r="AO15750" s="7"/>
    </row>
    <row r="15751" spans="41:41" ht="12.75" x14ac:dyDescent="0.2">
      <c r="AO15751" s="7"/>
    </row>
    <row r="15752" spans="41:41" ht="12.75" x14ac:dyDescent="0.2">
      <c r="AO15752" s="7"/>
    </row>
    <row r="15753" spans="41:41" ht="12.75" x14ac:dyDescent="0.2">
      <c r="AO15753" s="7"/>
    </row>
    <row r="15754" spans="41:41" ht="12.75" x14ac:dyDescent="0.2">
      <c r="AO15754" s="7"/>
    </row>
    <row r="15755" spans="41:41" ht="12.75" x14ac:dyDescent="0.2">
      <c r="AO15755" s="7"/>
    </row>
    <row r="15756" spans="41:41" ht="12.75" x14ac:dyDescent="0.2">
      <c r="AO15756" s="7"/>
    </row>
    <row r="15757" spans="41:41" ht="12.75" x14ac:dyDescent="0.2">
      <c r="AO15757" s="7"/>
    </row>
    <row r="15758" spans="41:41" ht="12.75" x14ac:dyDescent="0.2">
      <c r="AO15758" s="7"/>
    </row>
    <row r="15759" spans="41:41" ht="12.75" x14ac:dyDescent="0.2">
      <c r="AO15759" s="7"/>
    </row>
    <row r="15760" spans="41:41" ht="12.75" x14ac:dyDescent="0.2">
      <c r="AO15760" s="7"/>
    </row>
    <row r="15761" spans="41:41" ht="12.75" x14ac:dyDescent="0.2">
      <c r="AO15761" s="7"/>
    </row>
    <row r="15762" spans="41:41" ht="12.75" x14ac:dyDescent="0.2">
      <c r="AO15762" s="7"/>
    </row>
    <row r="15763" spans="41:41" ht="12.75" x14ac:dyDescent="0.2">
      <c r="AO15763" s="7"/>
    </row>
    <row r="15764" spans="41:41" ht="12.75" x14ac:dyDescent="0.2">
      <c r="AO15764" s="7"/>
    </row>
    <row r="15765" spans="41:41" ht="12.75" x14ac:dyDescent="0.2">
      <c r="AO15765" s="7"/>
    </row>
    <row r="15766" spans="41:41" ht="12.75" x14ac:dyDescent="0.2">
      <c r="AO15766" s="7"/>
    </row>
    <row r="15767" spans="41:41" ht="12.75" x14ac:dyDescent="0.2">
      <c r="AO15767" s="7"/>
    </row>
    <row r="15768" spans="41:41" ht="12.75" x14ac:dyDescent="0.2">
      <c r="AO15768" s="7"/>
    </row>
    <row r="15769" spans="41:41" ht="12.75" x14ac:dyDescent="0.2">
      <c r="AO15769" s="7"/>
    </row>
    <row r="15770" spans="41:41" ht="12.75" x14ac:dyDescent="0.2">
      <c r="AO15770" s="7"/>
    </row>
    <row r="15771" spans="41:41" ht="12.75" x14ac:dyDescent="0.2">
      <c r="AO15771" s="7"/>
    </row>
    <row r="15772" spans="41:41" ht="12.75" x14ac:dyDescent="0.2">
      <c r="AO15772" s="7"/>
    </row>
    <row r="15773" spans="41:41" ht="12.75" x14ac:dyDescent="0.2">
      <c r="AO15773" s="7"/>
    </row>
    <row r="15774" spans="41:41" ht="12.75" x14ac:dyDescent="0.2">
      <c r="AO15774" s="7"/>
    </row>
    <row r="15775" spans="41:41" ht="12.75" x14ac:dyDescent="0.2">
      <c r="AO15775" s="7"/>
    </row>
    <row r="15776" spans="41:41" ht="12.75" x14ac:dyDescent="0.2">
      <c r="AO15776" s="7"/>
    </row>
    <row r="15777" spans="41:41" ht="12.75" x14ac:dyDescent="0.2">
      <c r="AO15777" s="7"/>
    </row>
    <row r="15778" spans="41:41" ht="12.75" x14ac:dyDescent="0.2">
      <c r="AO15778" s="7"/>
    </row>
    <row r="15779" spans="41:41" ht="12.75" x14ac:dyDescent="0.2">
      <c r="AO15779" s="7"/>
    </row>
    <row r="15780" spans="41:41" ht="12.75" x14ac:dyDescent="0.2">
      <c r="AO15780" s="7"/>
    </row>
    <row r="15781" spans="41:41" ht="12.75" x14ac:dyDescent="0.2">
      <c r="AO15781" s="7"/>
    </row>
    <row r="15782" spans="41:41" ht="12.75" x14ac:dyDescent="0.2">
      <c r="AO15782" s="7"/>
    </row>
    <row r="15783" spans="41:41" ht="12.75" x14ac:dyDescent="0.2">
      <c r="AO15783" s="7"/>
    </row>
    <row r="15784" spans="41:41" ht="12.75" x14ac:dyDescent="0.2">
      <c r="AO15784" s="7"/>
    </row>
    <row r="15785" spans="41:41" ht="12.75" x14ac:dyDescent="0.2">
      <c r="AO15785" s="7"/>
    </row>
    <row r="15786" spans="41:41" ht="12.75" x14ac:dyDescent="0.2">
      <c r="AO15786" s="7"/>
    </row>
    <row r="15787" spans="41:41" ht="12.75" x14ac:dyDescent="0.2">
      <c r="AO15787" s="7"/>
    </row>
    <row r="15788" spans="41:41" ht="12.75" x14ac:dyDescent="0.2">
      <c r="AO15788" s="7"/>
    </row>
    <row r="15789" spans="41:41" ht="12.75" x14ac:dyDescent="0.2">
      <c r="AO15789" s="7"/>
    </row>
    <row r="15790" spans="41:41" ht="12.75" x14ac:dyDescent="0.2">
      <c r="AO15790" s="7"/>
    </row>
    <row r="15791" spans="41:41" ht="12.75" x14ac:dyDescent="0.2">
      <c r="AO15791" s="7"/>
    </row>
    <row r="15792" spans="41:41" ht="12.75" x14ac:dyDescent="0.2">
      <c r="AO15792" s="7"/>
    </row>
    <row r="15793" spans="41:41" ht="12.75" x14ac:dyDescent="0.2">
      <c r="AO15793" s="7"/>
    </row>
    <row r="15794" spans="41:41" ht="12.75" x14ac:dyDescent="0.2">
      <c r="AO15794" s="7"/>
    </row>
    <row r="15795" spans="41:41" ht="12.75" x14ac:dyDescent="0.2">
      <c r="AO15795" s="7"/>
    </row>
    <row r="15796" spans="41:41" ht="12.75" x14ac:dyDescent="0.2">
      <c r="AO15796" s="7"/>
    </row>
    <row r="15797" spans="41:41" ht="12.75" x14ac:dyDescent="0.2">
      <c r="AO15797" s="7"/>
    </row>
    <row r="15798" spans="41:41" ht="12.75" x14ac:dyDescent="0.2">
      <c r="AO15798" s="7"/>
    </row>
    <row r="15799" spans="41:41" ht="12.75" x14ac:dyDescent="0.2">
      <c r="AO15799" s="7"/>
    </row>
    <row r="15800" spans="41:41" ht="12.75" x14ac:dyDescent="0.2">
      <c r="AO15800" s="7"/>
    </row>
    <row r="15801" spans="41:41" ht="12.75" x14ac:dyDescent="0.2">
      <c r="AO15801" s="7"/>
    </row>
    <row r="15802" spans="41:41" ht="12.75" x14ac:dyDescent="0.2">
      <c r="AO15802" s="7"/>
    </row>
    <row r="15803" spans="41:41" ht="12.75" x14ac:dyDescent="0.2">
      <c r="AO15803" s="7"/>
    </row>
    <row r="15804" spans="41:41" ht="12.75" x14ac:dyDescent="0.2">
      <c r="AO15804" s="7"/>
    </row>
    <row r="15805" spans="41:41" ht="12.75" x14ac:dyDescent="0.2">
      <c r="AO15805" s="7"/>
    </row>
    <row r="15806" spans="41:41" ht="12.75" x14ac:dyDescent="0.2">
      <c r="AO15806" s="7"/>
    </row>
    <row r="15807" spans="41:41" ht="12.75" x14ac:dyDescent="0.2">
      <c r="AO15807" s="7"/>
    </row>
    <row r="15808" spans="41:41" ht="12.75" x14ac:dyDescent="0.2">
      <c r="AO15808" s="7"/>
    </row>
    <row r="15809" spans="41:41" ht="12.75" x14ac:dyDescent="0.2">
      <c r="AO15809" s="7"/>
    </row>
    <row r="15810" spans="41:41" ht="12.75" x14ac:dyDescent="0.2">
      <c r="AO15810" s="7"/>
    </row>
    <row r="15811" spans="41:41" ht="12.75" x14ac:dyDescent="0.2">
      <c r="AO15811" s="7"/>
    </row>
    <row r="15812" spans="41:41" ht="12.75" x14ac:dyDescent="0.2">
      <c r="AO15812" s="7"/>
    </row>
    <row r="15813" spans="41:41" ht="12.75" x14ac:dyDescent="0.2">
      <c r="AO15813" s="7"/>
    </row>
    <row r="15814" spans="41:41" ht="12.75" x14ac:dyDescent="0.2">
      <c r="AO15814" s="7"/>
    </row>
    <row r="15815" spans="41:41" ht="12.75" x14ac:dyDescent="0.2">
      <c r="AO15815" s="7"/>
    </row>
    <row r="15816" spans="41:41" ht="12.75" x14ac:dyDescent="0.2">
      <c r="AO15816" s="7"/>
    </row>
    <row r="15817" spans="41:41" ht="12.75" x14ac:dyDescent="0.2">
      <c r="AO15817" s="7"/>
    </row>
    <row r="15818" spans="41:41" ht="12.75" x14ac:dyDescent="0.2">
      <c r="AO15818" s="7"/>
    </row>
    <row r="15819" spans="41:41" ht="12.75" x14ac:dyDescent="0.2">
      <c r="AO15819" s="7"/>
    </row>
    <row r="15820" spans="41:41" ht="12.75" x14ac:dyDescent="0.2">
      <c r="AO15820" s="7"/>
    </row>
    <row r="15821" spans="41:41" ht="12.75" x14ac:dyDescent="0.2">
      <c r="AO15821" s="7"/>
    </row>
    <row r="15822" spans="41:41" ht="12.75" x14ac:dyDescent="0.2">
      <c r="AO15822" s="7"/>
    </row>
    <row r="15823" spans="41:41" ht="12.75" x14ac:dyDescent="0.2">
      <c r="AO15823" s="7"/>
    </row>
    <row r="15824" spans="41:41" ht="12.75" x14ac:dyDescent="0.2">
      <c r="AO15824" s="7"/>
    </row>
    <row r="15825" spans="41:41" ht="12.75" x14ac:dyDescent="0.2">
      <c r="AO15825" s="7"/>
    </row>
    <row r="15826" spans="41:41" ht="12.75" x14ac:dyDescent="0.2">
      <c r="AO15826" s="7"/>
    </row>
    <row r="15827" spans="41:41" ht="12.75" x14ac:dyDescent="0.2">
      <c r="AO15827" s="7"/>
    </row>
    <row r="15828" spans="41:41" ht="12.75" x14ac:dyDescent="0.2">
      <c r="AO15828" s="7"/>
    </row>
    <row r="15829" spans="41:41" ht="12.75" x14ac:dyDescent="0.2">
      <c r="AO15829" s="7"/>
    </row>
    <row r="15830" spans="41:41" ht="12.75" x14ac:dyDescent="0.2">
      <c r="AO15830" s="7"/>
    </row>
    <row r="15831" spans="41:41" ht="12.75" x14ac:dyDescent="0.2">
      <c r="AO15831" s="7"/>
    </row>
    <row r="15832" spans="41:41" ht="12.75" x14ac:dyDescent="0.2">
      <c r="AO15832" s="7"/>
    </row>
    <row r="15833" spans="41:41" ht="12.75" x14ac:dyDescent="0.2">
      <c r="AO15833" s="7"/>
    </row>
    <row r="15834" spans="41:41" ht="12.75" x14ac:dyDescent="0.2">
      <c r="AO15834" s="7"/>
    </row>
    <row r="15835" spans="41:41" ht="12.75" x14ac:dyDescent="0.2">
      <c r="AO15835" s="7"/>
    </row>
    <row r="15836" spans="41:41" ht="12.75" x14ac:dyDescent="0.2">
      <c r="AO15836" s="7"/>
    </row>
    <row r="15837" spans="41:41" ht="12.75" x14ac:dyDescent="0.2">
      <c r="AO15837" s="7"/>
    </row>
    <row r="15838" spans="41:41" ht="12.75" x14ac:dyDescent="0.2">
      <c r="AO15838" s="7"/>
    </row>
    <row r="15839" spans="41:41" ht="12.75" x14ac:dyDescent="0.2">
      <c r="AO15839" s="7"/>
    </row>
    <row r="15840" spans="41:41" ht="12.75" x14ac:dyDescent="0.2">
      <c r="AO15840" s="7"/>
    </row>
    <row r="15841" spans="41:41" ht="12.75" x14ac:dyDescent="0.2">
      <c r="AO15841" s="7"/>
    </row>
    <row r="15842" spans="41:41" ht="12.75" x14ac:dyDescent="0.2">
      <c r="AO15842" s="7"/>
    </row>
    <row r="15843" spans="41:41" ht="12.75" x14ac:dyDescent="0.2">
      <c r="AO15843" s="7"/>
    </row>
    <row r="15844" spans="41:41" ht="12.75" x14ac:dyDescent="0.2">
      <c r="AO15844" s="7"/>
    </row>
    <row r="15845" spans="41:41" ht="12.75" x14ac:dyDescent="0.2">
      <c r="AO15845" s="7"/>
    </row>
    <row r="15846" spans="41:41" ht="12.75" x14ac:dyDescent="0.2">
      <c r="AO15846" s="7"/>
    </row>
    <row r="15847" spans="41:41" ht="12.75" x14ac:dyDescent="0.2">
      <c r="AO15847" s="7"/>
    </row>
    <row r="15848" spans="41:41" ht="12.75" x14ac:dyDescent="0.2">
      <c r="AO15848" s="7"/>
    </row>
    <row r="15849" spans="41:41" ht="12.75" x14ac:dyDescent="0.2">
      <c r="AO15849" s="7"/>
    </row>
    <row r="15850" spans="41:41" ht="12.75" x14ac:dyDescent="0.2">
      <c r="AO15850" s="7"/>
    </row>
    <row r="15851" spans="41:41" ht="12.75" x14ac:dyDescent="0.2">
      <c r="AO15851" s="7"/>
    </row>
    <row r="15852" spans="41:41" ht="12.75" x14ac:dyDescent="0.2">
      <c r="AO15852" s="7"/>
    </row>
    <row r="15853" spans="41:41" ht="12.75" x14ac:dyDescent="0.2">
      <c r="AO15853" s="7"/>
    </row>
    <row r="15854" spans="41:41" ht="12.75" x14ac:dyDescent="0.2">
      <c r="AO15854" s="7"/>
    </row>
    <row r="15855" spans="41:41" ht="12.75" x14ac:dyDescent="0.2">
      <c r="AO15855" s="7"/>
    </row>
    <row r="15856" spans="41:41" ht="12.75" x14ac:dyDescent="0.2">
      <c r="AO15856" s="7"/>
    </row>
    <row r="15857" spans="41:41" ht="12.75" x14ac:dyDescent="0.2">
      <c r="AO15857" s="7"/>
    </row>
    <row r="15858" spans="41:41" ht="12.75" x14ac:dyDescent="0.2">
      <c r="AO15858" s="7"/>
    </row>
    <row r="15859" spans="41:41" ht="12.75" x14ac:dyDescent="0.2">
      <c r="AO15859" s="7"/>
    </row>
    <row r="15860" spans="41:41" ht="12.75" x14ac:dyDescent="0.2">
      <c r="AO15860" s="7"/>
    </row>
    <row r="15861" spans="41:41" ht="12.75" x14ac:dyDescent="0.2">
      <c r="AO15861" s="7"/>
    </row>
    <row r="15862" spans="41:41" ht="12.75" x14ac:dyDescent="0.2">
      <c r="AO15862" s="7"/>
    </row>
    <row r="15863" spans="41:41" ht="12.75" x14ac:dyDescent="0.2">
      <c r="AO15863" s="7"/>
    </row>
    <row r="15864" spans="41:41" ht="12.75" x14ac:dyDescent="0.2">
      <c r="AO15864" s="7"/>
    </row>
    <row r="15865" spans="41:41" ht="12.75" x14ac:dyDescent="0.2">
      <c r="AO15865" s="7"/>
    </row>
    <row r="15866" spans="41:41" ht="12.75" x14ac:dyDescent="0.2">
      <c r="AO15866" s="7"/>
    </row>
    <row r="15867" spans="41:41" ht="12.75" x14ac:dyDescent="0.2">
      <c r="AO15867" s="7"/>
    </row>
    <row r="15868" spans="41:41" ht="12.75" x14ac:dyDescent="0.2">
      <c r="AO15868" s="7"/>
    </row>
    <row r="15869" spans="41:41" ht="12.75" x14ac:dyDescent="0.2">
      <c r="AO15869" s="7"/>
    </row>
    <row r="15870" spans="41:41" ht="12.75" x14ac:dyDescent="0.2">
      <c r="AO15870" s="7"/>
    </row>
    <row r="15871" spans="41:41" ht="12.75" x14ac:dyDescent="0.2">
      <c r="AO15871" s="7"/>
    </row>
    <row r="15872" spans="41:41" ht="12.75" x14ac:dyDescent="0.2">
      <c r="AO15872" s="7"/>
    </row>
    <row r="15873" spans="41:41" ht="12.75" x14ac:dyDescent="0.2">
      <c r="AO15873" s="7"/>
    </row>
    <row r="15874" spans="41:41" ht="12.75" x14ac:dyDescent="0.2">
      <c r="AO15874" s="7"/>
    </row>
    <row r="15875" spans="41:41" ht="12.75" x14ac:dyDescent="0.2">
      <c r="AO15875" s="7"/>
    </row>
    <row r="15876" spans="41:41" ht="12.75" x14ac:dyDescent="0.2">
      <c r="AO15876" s="7"/>
    </row>
    <row r="15877" spans="41:41" ht="12.75" x14ac:dyDescent="0.2">
      <c r="AO15877" s="7"/>
    </row>
    <row r="15878" spans="41:41" ht="12.75" x14ac:dyDescent="0.2">
      <c r="AO15878" s="7"/>
    </row>
    <row r="15879" spans="41:41" ht="12.75" x14ac:dyDescent="0.2">
      <c r="AO15879" s="7"/>
    </row>
    <row r="15880" spans="41:41" ht="12.75" x14ac:dyDescent="0.2">
      <c r="AO15880" s="7"/>
    </row>
    <row r="15881" spans="41:41" ht="12.75" x14ac:dyDescent="0.2">
      <c r="AO15881" s="7"/>
    </row>
    <row r="15882" spans="41:41" ht="12.75" x14ac:dyDescent="0.2">
      <c r="AO15882" s="7"/>
    </row>
    <row r="15883" spans="41:41" ht="12.75" x14ac:dyDescent="0.2">
      <c r="AO15883" s="7"/>
    </row>
    <row r="15884" spans="41:41" ht="12.75" x14ac:dyDescent="0.2">
      <c r="AO15884" s="7"/>
    </row>
    <row r="15885" spans="41:41" ht="12.75" x14ac:dyDescent="0.2">
      <c r="AO15885" s="7"/>
    </row>
    <row r="15886" spans="41:41" ht="12.75" x14ac:dyDescent="0.2">
      <c r="AO15886" s="7"/>
    </row>
    <row r="15887" spans="41:41" ht="12.75" x14ac:dyDescent="0.2">
      <c r="AO15887" s="7"/>
    </row>
    <row r="15888" spans="41:41" ht="12.75" x14ac:dyDescent="0.2">
      <c r="AO15888" s="7"/>
    </row>
    <row r="15889" spans="41:41" ht="12.75" x14ac:dyDescent="0.2">
      <c r="AO15889" s="7"/>
    </row>
    <row r="15890" spans="41:41" ht="12.75" x14ac:dyDescent="0.2">
      <c r="AO15890" s="7"/>
    </row>
    <row r="15891" spans="41:41" ht="12.75" x14ac:dyDescent="0.2">
      <c r="AO15891" s="7"/>
    </row>
    <row r="15892" spans="41:41" ht="12.75" x14ac:dyDescent="0.2">
      <c r="AO15892" s="7"/>
    </row>
    <row r="15893" spans="41:41" ht="12.75" x14ac:dyDescent="0.2">
      <c r="AO15893" s="7"/>
    </row>
    <row r="15894" spans="41:41" ht="12.75" x14ac:dyDescent="0.2">
      <c r="AO15894" s="7"/>
    </row>
    <row r="15895" spans="41:41" ht="12.75" x14ac:dyDescent="0.2">
      <c r="AO15895" s="7"/>
    </row>
    <row r="15896" spans="41:41" ht="12.75" x14ac:dyDescent="0.2">
      <c r="AO15896" s="7"/>
    </row>
    <row r="15897" spans="41:41" ht="12.75" x14ac:dyDescent="0.2">
      <c r="AO15897" s="7"/>
    </row>
    <row r="15898" spans="41:41" ht="12.75" x14ac:dyDescent="0.2">
      <c r="AO15898" s="7"/>
    </row>
    <row r="15899" spans="41:41" ht="12.75" x14ac:dyDescent="0.2">
      <c r="AO15899" s="7"/>
    </row>
    <row r="15900" spans="41:41" ht="12.75" x14ac:dyDescent="0.2">
      <c r="AO15900" s="7"/>
    </row>
    <row r="15901" spans="41:41" ht="12.75" x14ac:dyDescent="0.2">
      <c r="AO15901" s="7"/>
    </row>
    <row r="15902" spans="41:41" ht="12.75" x14ac:dyDescent="0.2">
      <c r="AO15902" s="7"/>
    </row>
    <row r="15903" spans="41:41" ht="12.75" x14ac:dyDescent="0.2">
      <c r="AO15903" s="7"/>
    </row>
    <row r="15904" spans="41:41" ht="12.75" x14ac:dyDescent="0.2">
      <c r="AO15904" s="7"/>
    </row>
    <row r="15905" spans="41:41" ht="12.75" x14ac:dyDescent="0.2">
      <c r="AO15905" s="7"/>
    </row>
    <row r="15906" spans="41:41" ht="12.75" x14ac:dyDescent="0.2">
      <c r="AO15906" s="7"/>
    </row>
    <row r="15907" spans="41:41" ht="12.75" x14ac:dyDescent="0.2">
      <c r="AO15907" s="7"/>
    </row>
    <row r="15908" spans="41:41" ht="12.75" x14ac:dyDescent="0.2">
      <c r="AO15908" s="7"/>
    </row>
    <row r="15909" spans="41:41" ht="12.75" x14ac:dyDescent="0.2">
      <c r="AO15909" s="7"/>
    </row>
    <row r="15910" spans="41:41" ht="12.75" x14ac:dyDescent="0.2">
      <c r="AO15910" s="7"/>
    </row>
    <row r="15911" spans="41:41" ht="12.75" x14ac:dyDescent="0.2">
      <c r="AO15911" s="7"/>
    </row>
    <row r="15912" spans="41:41" ht="12.75" x14ac:dyDescent="0.2">
      <c r="AO15912" s="7"/>
    </row>
    <row r="15913" spans="41:41" ht="12.75" x14ac:dyDescent="0.2">
      <c r="AO15913" s="7"/>
    </row>
    <row r="15914" spans="41:41" ht="12.75" x14ac:dyDescent="0.2">
      <c r="AO15914" s="7"/>
    </row>
    <row r="15915" spans="41:41" ht="12.75" x14ac:dyDescent="0.2">
      <c r="AO15915" s="7"/>
    </row>
    <row r="15916" spans="41:41" ht="12.75" x14ac:dyDescent="0.2">
      <c r="AO15916" s="7"/>
    </row>
    <row r="15917" spans="41:41" ht="12.75" x14ac:dyDescent="0.2">
      <c r="AO15917" s="7"/>
    </row>
    <row r="15918" spans="41:41" ht="12.75" x14ac:dyDescent="0.2">
      <c r="AO15918" s="7"/>
    </row>
    <row r="15919" spans="41:41" ht="12.75" x14ac:dyDescent="0.2">
      <c r="AO15919" s="7"/>
    </row>
    <row r="15920" spans="41:41" ht="12.75" x14ac:dyDescent="0.2">
      <c r="AO15920" s="7"/>
    </row>
    <row r="15921" spans="41:41" ht="12.75" x14ac:dyDescent="0.2">
      <c r="AO15921" s="7"/>
    </row>
    <row r="15922" spans="41:41" ht="12.75" x14ac:dyDescent="0.2">
      <c r="AO15922" s="7"/>
    </row>
    <row r="15923" spans="41:41" ht="12.75" x14ac:dyDescent="0.2">
      <c r="AO15923" s="7"/>
    </row>
    <row r="15924" spans="41:41" ht="12.75" x14ac:dyDescent="0.2">
      <c r="AO15924" s="7"/>
    </row>
    <row r="15925" spans="41:41" ht="12.75" x14ac:dyDescent="0.2">
      <c r="AO15925" s="7"/>
    </row>
    <row r="15926" spans="41:41" ht="12.75" x14ac:dyDescent="0.2">
      <c r="AO15926" s="7"/>
    </row>
    <row r="15927" spans="41:41" ht="12.75" x14ac:dyDescent="0.2">
      <c r="AO15927" s="7"/>
    </row>
    <row r="15928" spans="41:41" ht="12.75" x14ac:dyDescent="0.2">
      <c r="AO15928" s="7"/>
    </row>
    <row r="15929" spans="41:41" ht="12.75" x14ac:dyDescent="0.2">
      <c r="AO15929" s="7"/>
    </row>
    <row r="15930" spans="41:41" ht="12.75" x14ac:dyDescent="0.2">
      <c r="AO15930" s="7"/>
    </row>
    <row r="15931" spans="41:41" ht="12.75" x14ac:dyDescent="0.2">
      <c r="AO15931" s="7"/>
    </row>
    <row r="15932" spans="41:41" ht="12.75" x14ac:dyDescent="0.2">
      <c r="AO15932" s="7"/>
    </row>
    <row r="15933" spans="41:41" ht="12.75" x14ac:dyDescent="0.2">
      <c r="AO15933" s="7"/>
    </row>
    <row r="15934" spans="41:41" ht="12.75" x14ac:dyDescent="0.2">
      <c r="AO15934" s="7"/>
    </row>
    <row r="15935" spans="41:41" ht="12.75" x14ac:dyDescent="0.2">
      <c r="AO15935" s="7"/>
    </row>
    <row r="15936" spans="41:41" ht="12.75" x14ac:dyDescent="0.2">
      <c r="AO15936" s="7"/>
    </row>
    <row r="15937" spans="41:41" ht="12.75" x14ac:dyDescent="0.2">
      <c r="AO15937" s="7"/>
    </row>
    <row r="15938" spans="41:41" ht="12.75" x14ac:dyDescent="0.2">
      <c r="AO15938" s="7"/>
    </row>
    <row r="15939" spans="41:41" ht="12.75" x14ac:dyDescent="0.2">
      <c r="AO15939" s="7"/>
    </row>
    <row r="15940" spans="41:41" ht="12.75" x14ac:dyDescent="0.2">
      <c r="AO15940" s="7"/>
    </row>
    <row r="15941" spans="41:41" ht="12.75" x14ac:dyDescent="0.2">
      <c r="AO15941" s="7"/>
    </row>
    <row r="15942" spans="41:41" ht="12.75" x14ac:dyDescent="0.2">
      <c r="AO15942" s="7"/>
    </row>
    <row r="15943" spans="41:41" ht="12.75" x14ac:dyDescent="0.2">
      <c r="AO15943" s="7"/>
    </row>
    <row r="15944" spans="41:41" ht="12.75" x14ac:dyDescent="0.2">
      <c r="AO15944" s="7"/>
    </row>
    <row r="15945" spans="41:41" ht="12.75" x14ac:dyDescent="0.2">
      <c r="AO15945" s="7"/>
    </row>
    <row r="15946" spans="41:41" ht="12.75" x14ac:dyDescent="0.2">
      <c r="AO15946" s="7"/>
    </row>
    <row r="15947" spans="41:41" ht="12.75" x14ac:dyDescent="0.2">
      <c r="AO15947" s="7"/>
    </row>
    <row r="15948" spans="41:41" ht="12.75" x14ac:dyDescent="0.2">
      <c r="AO15948" s="7"/>
    </row>
    <row r="15949" spans="41:41" ht="12.75" x14ac:dyDescent="0.2">
      <c r="AO15949" s="7"/>
    </row>
    <row r="15950" spans="41:41" ht="12.75" x14ac:dyDescent="0.2">
      <c r="AO15950" s="7"/>
    </row>
    <row r="15951" spans="41:41" ht="12.75" x14ac:dyDescent="0.2">
      <c r="AO15951" s="7"/>
    </row>
    <row r="15952" spans="41:41" ht="12.75" x14ac:dyDescent="0.2">
      <c r="AO15952" s="7"/>
    </row>
    <row r="15953" spans="41:41" ht="12.75" x14ac:dyDescent="0.2">
      <c r="AO15953" s="7"/>
    </row>
    <row r="15954" spans="41:41" ht="12.75" x14ac:dyDescent="0.2">
      <c r="AO15954" s="7"/>
    </row>
    <row r="15955" spans="41:41" ht="12.75" x14ac:dyDescent="0.2">
      <c r="AO15955" s="7"/>
    </row>
    <row r="15956" spans="41:41" ht="12.75" x14ac:dyDescent="0.2">
      <c r="AO15956" s="7"/>
    </row>
    <row r="15957" spans="41:41" ht="12.75" x14ac:dyDescent="0.2">
      <c r="AO15957" s="7"/>
    </row>
    <row r="15958" spans="41:41" ht="12.75" x14ac:dyDescent="0.2">
      <c r="AO15958" s="7"/>
    </row>
    <row r="15959" spans="41:41" ht="12.75" x14ac:dyDescent="0.2">
      <c r="AO15959" s="7"/>
    </row>
    <row r="15960" spans="41:41" ht="12.75" x14ac:dyDescent="0.2">
      <c r="AO15960" s="7"/>
    </row>
    <row r="15961" spans="41:41" ht="12.75" x14ac:dyDescent="0.2">
      <c r="AO15961" s="7"/>
    </row>
    <row r="15962" spans="41:41" ht="12.75" x14ac:dyDescent="0.2">
      <c r="AO15962" s="7"/>
    </row>
    <row r="15963" spans="41:41" ht="12.75" x14ac:dyDescent="0.2">
      <c r="AO15963" s="7"/>
    </row>
    <row r="15964" spans="41:41" ht="12.75" x14ac:dyDescent="0.2">
      <c r="AO15964" s="7"/>
    </row>
    <row r="15965" spans="41:41" ht="12.75" x14ac:dyDescent="0.2">
      <c r="AO15965" s="7"/>
    </row>
    <row r="15966" spans="41:41" ht="12.75" x14ac:dyDescent="0.2">
      <c r="AO15966" s="7"/>
    </row>
    <row r="15967" spans="41:41" ht="12.75" x14ac:dyDescent="0.2">
      <c r="AO15967" s="7"/>
    </row>
    <row r="15968" spans="41:41" ht="12.75" x14ac:dyDescent="0.2">
      <c r="AO15968" s="7"/>
    </row>
    <row r="15969" spans="41:41" ht="12.75" x14ac:dyDescent="0.2">
      <c r="AO15969" s="7"/>
    </row>
    <row r="15970" spans="41:41" ht="12.75" x14ac:dyDescent="0.2">
      <c r="AO15970" s="7"/>
    </row>
    <row r="15971" spans="41:41" ht="12.75" x14ac:dyDescent="0.2">
      <c r="AO15971" s="7"/>
    </row>
    <row r="15972" spans="41:41" ht="12.75" x14ac:dyDescent="0.2">
      <c r="AO15972" s="7"/>
    </row>
    <row r="15973" spans="41:41" ht="12.75" x14ac:dyDescent="0.2">
      <c r="AO15973" s="7"/>
    </row>
    <row r="15974" spans="41:41" ht="12.75" x14ac:dyDescent="0.2">
      <c r="AO15974" s="7"/>
    </row>
    <row r="15975" spans="41:41" ht="12.75" x14ac:dyDescent="0.2">
      <c r="AO15975" s="7"/>
    </row>
    <row r="15976" spans="41:41" ht="12.75" x14ac:dyDescent="0.2">
      <c r="AO15976" s="7"/>
    </row>
    <row r="15977" spans="41:41" ht="12.75" x14ac:dyDescent="0.2">
      <c r="AO15977" s="7"/>
    </row>
    <row r="15978" spans="41:41" ht="12.75" x14ac:dyDescent="0.2">
      <c r="AO15978" s="7"/>
    </row>
    <row r="15979" spans="41:41" ht="12.75" x14ac:dyDescent="0.2">
      <c r="AO15979" s="7"/>
    </row>
    <row r="15980" spans="41:41" ht="12.75" x14ac:dyDescent="0.2">
      <c r="AO15980" s="7"/>
    </row>
    <row r="15981" spans="41:41" ht="12.75" x14ac:dyDescent="0.2">
      <c r="AO15981" s="7"/>
    </row>
    <row r="15982" spans="41:41" ht="12.75" x14ac:dyDescent="0.2">
      <c r="AO15982" s="7"/>
    </row>
    <row r="15983" spans="41:41" ht="12.75" x14ac:dyDescent="0.2">
      <c r="AO15983" s="7"/>
    </row>
    <row r="15984" spans="41:41" ht="12.75" x14ac:dyDescent="0.2">
      <c r="AO15984" s="7"/>
    </row>
    <row r="15985" spans="41:41" ht="12.75" x14ac:dyDescent="0.2">
      <c r="AO15985" s="7"/>
    </row>
    <row r="15986" spans="41:41" ht="12.75" x14ac:dyDescent="0.2">
      <c r="AO15986" s="7"/>
    </row>
    <row r="15987" spans="41:41" ht="12.75" x14ac:dyDescent="0.2">
      <c r="AO15987" s="7"/>
    </row>
    <row r="15988" spans="41:41" ht="12.75" x14ac:dyDescent="0.2">
      <c r="AO15988" s="7"/>
    </row>
    <row r="15989" spans="41:41" ht="12.75" x14ac:dyDescent="0.2">
      <c r="AO15989" s="7"/>
    </row>
    <row r="15990" spans="41:41" ht="12.75" x14ac:dyDescent="0.2">
      <c r="AO15990" s="7"/>
    </row>
    <row r="15991" spans="41:41" ht="12.75" x14ac:dyDescent="0.2">
      <c r="AO15991" s="7"/>
    </row>
    <row r="15992" spans="41:41" ht="12.75" x14ac:dyDescent="0.2">
      <c r="AO15992" s="7"/>
    </row>
    <row r="15993" spans="41:41" ht="12.75" x14ac:dyDescent="0.2">
      <c r="AO15993" s="7"/>
    </row>
    <row r="15994" spans="41:41" ht="12.75" x14ac:dyDescent="0.2">
      <c r="AO15994" s="7"/>
    </row>
    <row r="15995" spans="41:41" ht="12.75" x14ac:dyDescent="0.2">
      <c r="AO15995" s="7"/>
    </row>
    <row r="15996" spans="41:41" ht="12.75" x14ac:dyDescent="0.2">
      <c r="AO15996" s="7"/>
    </row>
    <row r="15997" spans="41:41" ht="12.75" x14ac:dyDescent="0.2">
      <c r="AO15997" s="7"/>
    </row>
    <row r="15998" spans="41:41" ht="12.75" x14ac:dyDescent="0.2">
      <c r="AO15998" s="7"/>
    </row>
    <row r="15999" spans="41:41" ht="12.75" x14ac:dyDescent="0.2">
      <c r="AO15999" s="7"/>
    </row>
    <row r="16000" spans="41:41" ht="12.75" x14ac:dyDescent="0.2">
      <c r="AO16000" s="7"/>
    </row>
    <row r="16001" spans="41:41" ht="12.75" x14ac:dyDescent="0.2">
      <c r="AO16001" s="7"/>
    </row>
    <row r="16002" spans="41:41" ht="12.75" x14ac:dyDescent="0.2">
      <c r="AO16002" s="7"/>
    </row>
    <row r="16003" spans="41:41" ht="12.75" x14ac:dyDescent="0.2">
      <c r="AO16003" s="7"/>
    </row>
    <row r="16004" spans="41:41" ht="12.75" x14ac:dyDescent="0.2">
      <c r="AO16004" s="7"/>
    </row>
    <row r="16005" spans="41:41" ht="12.75" x14ac:dyDescent="0.2">
      <c r="AO16005" s="7"/>
    </row>
    <row r="16006" spans="41:41" ht="12.75" x14ac:dyDescent="0.2">
      <c r="AO16006" s="7"/>
    </row>
    <row r="16007" spans="41:41" ht="12.75" x14ac:dyDescent="0.2">
      <c r="AO16007" s="7"/>
    </row>
    <row r="16008" spans="41:41" ht="12.75" x14ac:dyDescent="0.2">
      <c r="AO16008" s="7"/>
    </row>
    <row r="16009" spans="41:41" ht="12.75" x14ac:dyDescent="0.2">
      <c r="AO16009" s="7"/>
    </row>
    <row r="16010" spans="41:41" ht="12.75" x14ac:dyDescent="0.2">
      <c r="AO16010" s="7"/>
    </row>
    <row r="16011" spans="41:41" ht="12.75" x14ac:dyDescent="0.2">
      <c r="AO16011" s="7"/>
    </row>
    <row r="16012" spans="41:41" ht="12.75" x14ac:dyDescent="0.2">
      <c r="AO16012" s="7"/>
    </row>
    <row r="16013" spans="41:41" ht="12.75" x14ac:dyDescent="0.2">
      <c r="AO16013" s="7"/>
    </row>
    <row r="16014" spans="41:41" ht="12.75" x14ac:dyDescent="0.2">
      <c r="AO16014" s="7"/>
    </row>
    <row r="16015" spans="41:41" ht="12.75" x14ac:dyDescent="0.2">
      <c r="AO16015" s="7"/>
    </row>
    <row r="16016" spans="41:41" ht="12.75" x14ac:dyDescent="0.2">
      <c r="AO16016" s="7"/>
    </row>
    <row r="16017" spans="41:41" ht="12.75" x14ac:dyDescent="0.2">
      <c r="AO16017" s="7"/>
    </row>
    <row r="16018" spans="41:41" ht="12.75" x14ac:dyDescent="0.2">
      <c r="AO16018" s="7"/>
    </row>
    <row r="16019" spans="41:41" ht="12.75" x14ac:dyDescent="0.2">
      <c r="AO16019" s="7"/>
    </row>
    <row r="16020" spans="41:41" ht="12.75" x14ac:dyDescent="0.2">
      <c r="AO16020" s="7"/>
    </row>
    <row r="16021" spans="41:41" ht="12.75" x14ac:dyDescent="0.2">
      <c r="AO16021" s="7"/>
    </row>
    <row r="16022" spans="41:41" ht="12.75" x14ac:dyDescent="0.2">
      <c r="AO16022" s="7"/>
    </row>
    <row r="16023" spans="41:41" ht="12.75" x14ac:dyDescent="0.2">
      <c r="AO16023" s="7"/>
    </row>
    <row r="16024" spans="41:41" ht="12.75" x14ac:dyDescent="0.2">
      <c r="AO16024" s="7"/>
    </row>
    <row r="16025" spans="41:41" ht="12.75" x14ac:dyDescent="0.2">
      <c r="AO16025" s="7"/>
    </row>
    <row r="16026" spans="41:41" ht="12.75" x14ac:dyDescent="0.2">
      <c r="AO16026" s="7"/>
    </row>
    <row r="16027" spans="41:41" ht="12.75" x14ac:dyDescent="0.2">
      <c r="AO16027" s="7"/>
    </row>
    <row r="16028" spans="41:41" ht="12.75" x14ac:dyDescent="0.2">
      <c r="AO16028" s="7"/>
    </row>
    <row r="16029" spans="41:41" ht="12.75" x14ac:dyDescent="0.2">
      <c r="AO16029" s="7"/>
    </row>
    <row r="16030" spans="41:41" ht="12.75" x14ac:dyDescent="0.2">
      <c r="AO16030" s="7"/>
    </row>
    <row r="16031" spans="41:41" ht="12.75" x14ac:dyDescent="0.2">
      <c r="AO16031" s="7"/>
    </row>
    <row r="16032" spans="41:41" ht="12.75" x14ac:dyDescent="0.2">
      <c r="AO16032" s="7"/>
    </row>
    <row r="16033" spans="41:41" ht="12.75" x14ac:dyDescent="0.2">
      <c r="AO16033" s="7"/>
    </row>
    <row r="16034" spans="41:41" ht="12.75" x14ac:dyDescent="0.2">
      <c r="AO16034" s="7"/>
    </row>
    <row r="16035" spans="41:41" ht="12.75" x14ac:dyDescent="0.2">
      <c r="AO16035" s="7"/>
    </row>
    <row r="16036" spans="41:41" ht="12.75" x14ac:dyDescent="0.2">
      <c r="AO16036" s="7"/>
    </row>
    <row r="16037" spans="41:41" ht="12.75" x14ac:dyDescent="0.2">
      <c r="AO16037" s="7"/>
    </row>
    <row r="16038" spans="41:41" ht="12.75" x14ac:dyDescent="0.2">
      <c r="AO16038" s="7"/>
    </row>
    <row r="16039" spans="41:41" ht="12.75" x14ac:dyDescent="0.2">
      <c r="AO16039" s="7"/>
    </row>
    <row r="16040" spans="41:41" ht="12.75" x14ac:dyDescent="0.2">
      <c r="AO16040" s="7"/>
    </row>
    <row r="16041" spans="41:41" ht="12.75" x14ac:dyDescent="0.2">
      <c r="AO16041" s="7"/>
    </row>
    <row r="16042" spans="41:41" ht="12.75" x14ac:dyDescent="0.2">
      <c r="AO16042" s="7"/>
    </row>
    <row r="16043" spans="41:41" ht="12.75" x14ac:dyDescent="0.2">
      <c r="AO16043" s="7"/>
    </row>
    <row r="16044" spans="41:41" ht="12.75" x14ac:dyDescent="0.2">
      <c r="AO16044" s="7"/>
    </row>
    <row r="16045" spans="41:41" ht="12.75" x14ac:dyDescent="0.2">
      <c r="AO16045" s="7"/>
    </row>
    <row r="16046" spans="41:41" ht="12.75" x14ac:dyDescent="0.2">
      <c r="AO16046" s="7"/>
    </row>
    <row r="16047" spans="41:41" ht="12.75" x14ac:dyDescent="0.2">
      <c r="AO16047" s="7"/>
    </row>
    <row r="16048" spans="41:41" ht="12.75" x14ac:dyDescent="0.2">
      <c r="AO16048" s="7"/>
    </row>
    <row r="16049" spans="41:41" ht="12.75" x14ac:dyDescent="0.2">
      <c r="AO16049" s="7"/>
    </row>
    <row r="16050" spans="41:41" ht="12.75" x14ac:dyDescent="0.2">
      <c r="AO16050" s="7"/>
    </row>
    <row r="16051" spans="41:41" ht="12.75" x14ac:dyDescent="0.2">
      <c r="AO16051" s="7"/>
    </row>
    <row r="16052" spans="41:41" ht="12.75" x14ac:dyDescent="0.2">
      <c r="AO16052" s="7"/>
    </row>
    <row r="16053" spans="41:41" ht="12.75" x14ac:dyDescent="0.2">
      <c r="AO16053" s="7"/>
    </row>
    <row r="16054" spans="41:41" ht="12.75" x14ac:dyDescent="0.2">
      <c r="AO16054" s="7"/>
    </row>
    <row r="16055" spans="41:41" ht="12.75" x14ac:dyDescent="0.2">
      <c r="AO16055" s="7"/>
    </row>
    <row r="16056" spans="41:41" ht="12.75" x14ac:dyDescent="0.2">
      <c r="AO16056" s="7"/>
    </row>
    <row r="16057" spans="41:41" ht="12.75" x14ac:dyDescent="0.2">
      <c r="AO16057" s="7"/>
    </row>
    <row r="16058" spans="41:41" ht="12.75" x14ac:dyDescent="0.2">
      <c r="AO16058" s="7"/>
    </row>
    <row r="16059" spans="41:41" ht="12.75" x14ac:dyDescent="0.2">
      <c r="AO16059" s="7"/>
    </row>
    <row r="16060" spans="41:41" ht="12.75" x14ac:dyDescent="0.2">
      <c r="AO16060" s="7"/>
    </row>
    <row r="16061" spans="41:41" ht="12.75" x14ac:dyDescent="0.2">
      <c r="AO16061" s="7"/>
    </row>
    <row r="16062" spans="41:41" ht="12.75" x14ac:dyDescent="0.2">
      <c r="AO16062" s="7"/>
    </row>
    <row r="16063" spans="41:41" ht="12.75" x14ac:dyDescent="0.2">
      <c r="AO16063" s="7"/>
    </row>
    <row r="16064" spans="41:41" ht="12.75" x14ac:dyDescent="0.2">
      <c r="AO16064" s="7"/>
    </row>
    <row r="16065" spans="41:41" ht="12.75" x14ac:dyDescent="0.2">
      <c r="AO16065" s="7"/>
    </row>
    <row r="16066" spans="41:41" ht="12.75" x14ac:dyDescent="0.2">
      <c r="AO16066" s="7"/>
    </row>
    <row r="16067" spans="41:41" ht="12.75" x14ac:dyDescent="0.2">
      <c r="AO16067" s="7"/>
    </row>
    <row r="16068" spans="41:41" ht="12.75" x14ac:dyDescent="0.2">
      <c r="AO16068" s="7"/>
    </row>
    <row r="16069" spans="41:41" ht="12.75" x14ac:dyDescent="0.2">
      <c r="AO16069" s="7"/>
    </row>
    <row r="16070" spans="41:41" ht="12.75" x14ac:dyDescent="0.2">
      <c r="AO16070" s="7"/>
    </row>
    <row r="16071" spans="41:41" ht="12.75" x14ac:dyDescent="0.2">
      <c r="AO16071" s="7"/>
    </row>
    <row r="16072" spans="41:41" ht="12.75" x14ac:dyDescent="0.2">
      <c r="AO16072" s="7"/>
    </row>
    <row r="16073" spans="41:41" ht="12.75" x14ac:dyDescent="0.2">
      <c r="AO16073" s="7"/>
    </row>
    <row r="16074" spans="41:41" ht="12.75" x14ac:dyDescent="0.2">
      <c r="AO16074" s="7"/>
    </row>
    <row r="16075" spans="41:41" ht="12.75" x14ac:dyDescent="0.2">
      <c r="AO16075" s="7"/>
    </row>
    <row r="16076" spans="41:41" ht="12.75" x14ac:dyDescent="0.2">
      <c r="AO16076" s="7"/>
    </row>
    <row r="16077" spans="41:41" ht="12.75" x14ac:dyDescent="0.2">
      <c r="AO16077" s="7"/>
    </row>
    <row r="16078" spans="41:41" ht="12.75" x14ac:dyDescent="0.2">
      <c r="AO16078" s="7"/>
    </row>
    <row r="16079" spans="41:41" ht="12.75" x14ac:dyDescent="0.2">
      <c r="AO16079" s="7"/>
    </row>
    <row r="16080" spans="41:41" ht="12.75" x14ac:dyDescent="0.2">
      <c r="AO16080" s="7"/>
    </row>
    <row r="16081" spans="41:41" ht="12.75" x14ac:dyDescent="0.2">
      <c r="AO16081" s="7"/>
    </row>
    <row r="16082" spans="41:41" ht="12.75" x14ac:dyDescent="0.2">
      <c r="AO16082" s="7"/>
    </row>
    <row r="16083" spans="41:41" ht="12.75" x14ac:dyDescent="0.2">
      <c r="AO16083" s="7"/>
    </row>
    <row r="16084" spans="41:41" ht="12.75" x14ac:dyDescent="0.2">
      <c r="AO16084" s="7"/>
    </row>
    <row r="16085" spans="41:41" ht="12.75" x14ac:dyDescent="0.2">
      <c r="AO16085" s="7"/>
    </row>
    <row r="16086" spans="41:41" ht="12.75" x14ac:dyDescent="0.2">
      <c r="AO16086" s="7"/>
    </row>
    <row r="16087" spans="41:41" ht="12.75" x14ac:dyDescent="0.2">
      <c r="AO16087" s="7"/>
    </row>
    <row r="16088" spans="41:41" ht="12.75" x14ac:dyDescent="0.2">
      <c r="AO16088" s="7"/>
    </row>
    <row r="16089" spans="41:41" ht="12.75" x14ac:dyDescent="0.2">
      <c r="AO16089" s="7"/>
    </row>
    <row r="16090" spans="41:41" ht="12.75" x14ac:dyDescent="0.2">
      <c r="AO16090" s="7"/>
    </row>
    <row r="16091" spans="41:41" ht="12.75" x14ac:dyDescent="0.2">
      <c r="AO16091" s="7"/>
    </row>
    <row r="16092" spans="41:41" ht="12.75" x14ac:dyDescent="0.2">
      <c r="AO16092" s="7"/>
    </row>
    <row r="16093" spans="41:41" ht="12.75" x14ac:dyDescent="0.2">
      <c r="AO16093" s="7"/>
    </row>
    <row r="16094" spans="41:41" ht="12.75" x14ac:dyDescent="0.2">
      <c r="AO16094" s="7"/>
    </row>
    <row r="16095" spans="41:41" ht="12.75" x14ac:dyDescent="0.2">
      <c r="AO16095" s="7"/>
    </row>
    <row r="16096" spans="41:41" ht="12.75" x14ac:dyDescent="0.2">
      <c r="AO16096" s="7"/>
    </row>
    <row r="16097" spans="41:41" ht="12.75" x14ac:dyDescent="0.2">
      <c r="AO16097" s="7"/>
    </row>
    <row r="16098" spans="41:41" ht="12.75" x14ac:dyDescent="0.2">
      <c r="AO16098" s="7"/>
    </row>
    <row r="16099" spans="41:41" ht="12.75" x14ac:dyDescent="0.2">
      <c r="AO16099" s="7"/>
    </row>
    <row r="16100" spans="41:41" ht="12.75" x14ac:dyDescent="0.2">
      <c r="AO16100" s="7"/>
    </row>
    <row r="16101" spans="41:41" ht="12.75" x14ac:dyDescent="0.2">
      <c r="AO16101" s="7"/>
    </row>
    <row r="16102" spans="41:41" ht="12.75" x14ac:dyDescent="0.2">
      <c r="AO16102" s="7"/>
    </row>
    <row r="16103" spans="41:41" ht="12.75" x14ac:dyDescent="0.2">
      <c r="AO16103" s="7"/>
    </row>
    <row r="16104" spans="41:41" ht="12.75" x14ac:dyDescent="0.2">
      <c r="AO16104" s="7"/>
    </row>
    <row r="16105" spans="41:41" ht="12.75" x14ac:dyDescent="0.2">
      <c r="AO16105" s="7"/>
    </row>
    <row r="16106" spans="41:41" ht="12.75" x14ac:dyDescent="0.2">
      <c r="AO16106" s="7"/>
    </row>
    <row r="16107" spans="41:41" ht="12.75" x14ac:dyDescent="0.2">
      <c r="AO16107" s="7"/>
    </row>
    <row r="16108" spans="41:41" ht="12.75" x14ac:dyDescent="0.2">
      <c r="AO16108" s="7"/>
    </row>
    <row r="16109" spans="41:41" ht="12.75" x14ac:dyDescent="0.2">
      <c r="AO16109" s="7"/>
    </row>
    <row r="16110" spans="41:41" ht="12.75" x14ac:dyDescent="0.2">
      <c r="AO16110" s="7"/>
    </row>
    <row r="16111" spans="41:41" ht="12.75" x14ac:dyDescent="0.2">
      <c r="AO16111" s="7"/>
    </row>
    <row r="16112" spans="41:41" ht="12.75" x14ac:dyDescent="0.2">
      <c r="AO16112" s="7"/>
    </row>
    <row r="16113" spans="41:41" ht="12.75" x14ac:dyDescent="0.2">
      <c r="AO16113" s="7"/>
    </row>
    <row r="16114" spans="41:41" ht="12.75" x14ac:dyDescent="0.2">
      <c r="AO16114" s="7"/>
    </row>
    <row r="16115" spans="41:41" ht="12.75" x14ac:dyDescent="0.2">
      <c r="AO16115" s="7"/>
    </row>
    <row r="16116" spans="41:41" ht="12.75" x14ac:dyDescent="0.2">
      <c r="AO16116" s="7"/>
    </row>
    <row r="16117" spans="41:41" ht="12.75" x14ac:dyDescent="0.2">
      <c r="AO16117" s="7"/>
    </row>
    <row r="16118" spans="41:41" ht="12.75" x14ac:dyDescent="0.2">
      <c r="AO16118" s="7"/>
    </row>
    <row r="16119" spans="41:41" ht="12.75" x14ac:dyDescent="0.2">
      <c r="AO16119" s="7"/>
    </row>
    <row r="16120" spans="41:41" ht="12.75" x14ac:dyDescent="0.2">
      <c r="AO16120" s="7"/>
    </row>
    <row r="16121" spans="41:41" ht="12.75" x14ac:dyDescent="0.2">
      <c r="AO16121" s="7"/>
    </row>
    <row r="16122" spans="41:41" ht="12.75" x14ac:dyDescent="0.2">
      <c r="AO16122" s="7"/>
    </row>
    <row r="16123" spans="41:41" ht="12.75" x14ac:dyDescent="0.2">
      <c r="AO16123" s="7"/>
    </row>
    <row r="16124" spans="41:41" ht="12.75" x14ac:dyDescent="0.2">
      <c r="AO16124" s="7"/>
    </row>
    <row r="16125" spans="41:41" ht="12.75" x14ac:dyDescent="0.2">
      <c r="AO16125" s="7"/>
    </row>
    <row r="16126" spans="41:41" ht="12.75" x14ac:dyDescent="0.2">
      <c r="AO16126" s="7"/>
    </row>
    <row r="16127" spans="41:41" ht="12.75" x14ac:dyDescent="0.2">
      <c r="AO16127" s="7"/>
    </row>
    <row r="16128" spans="41:41" ht="12.75" x14ac:dyDescent="0.2">
      <c r="AO16128" s="7"/>
    </row>
    <row r="16129" spans="41:41" ht="12.75" x14ac:dyDescent="0.2">
      <c r="AO16129" s="7"/>
    </row>
    <row r="16130" spans="41:41" ht="12.75" x14ac:dyDescent="0.2">
      <c r="AO16130" s="7"/>
    </row>
    <row r="16131" spans="41:41" ht="12.75" x14ac:dyDescent="0.2">
      <c r="AO16131" s="7"/>
    </row>
    <row r="16132" spans="41:41" ht="12.75" x14ac:dyDescent="0.2">
      <c r="AO16132" s="7"/>
    </row>
    <row r="16133" spans="41:41" ht="12.75" x14ac:dyDescent="0.2">
      <c r="AO16133" s="7"/>
    </row>
    <row r="16134" spans="41:41" ht="12.75" x14ac:dyDescent="0.2">
      <c r="AO16134" s="7"/>
    </row>
    <row r="16135" spans="41:41" ht="12.75" x14ac:dyDescent="0.2">
      <c r="AO16135" s="7"/>
    </row>
    <row r="16136" spans="41:41" ht="12.75" x14ac:dyDescent="0.2">
      <c r="AO16136" s="7"/>
    </row>
    <row r="16137" spans="41:41" ht="12.75" x14ac:dyDescent="0.2">
      <c r="AO16137" s="7"/>
    </row>
    <row r="16138" spans="41:41" ht="12.75" x14ac:dyDescent="0.2">
      <c r="AO16138" s="7"/>
    </row>
    <row r="16139" spans="41:41" ht="12.75" x14ac:dyDescent="0.2">
      <c r="AO16139" s="7"/>
    </row>
    <row r="16140" spans="41:41" ht="12.75" x14ac:dyDescent="0.2">
      <c r="AO16140" s="7"/>
    </row>
    <row r="16141" spans="41:41" ht="12.75" x14ac:dyDescent="0.2">
      <c r="AO16141" s="7"/>
    </row>
    <row r="16142" spans="41:41" ht="12.75" x14ac:dyDescent="0.2">
      <c r="AO16142" s="7"/>
    </row>
    <row r="16143" spans="41:41" ht="12.75" x14ac:dyDescent="0.2">
      <c r="AO16143" s="7"/>
    </row>
    <row r="16144" spans="41:41" ht="12.75" x14ac:dyDescent="0.2">
      <c r="AO16144" s="7"/>
    </row>
    <row r="16145" spans="41:41" ht="12.75" x14ac:dyDescent="0.2">
      <c r="AO16145" s="7"/>
    </row>
    <row r="16146" spans="41:41" ht="12.75" x14ac:dyDescent="0.2">
      <c r="AO16146" s="7"/>
    </row>
    <row r="16147" spans="41:41" ht="12.75" x14ac:dyDescent="0.2">
      <c r="AO16147" s="7"/>
    </row>
    <row r="16148" spans="41:41" ht="12.75" x14ac:dyDescent="0.2">
      <c r="AO16148" s="7"/>
    </row>
    <row r="16149" spans="41:41" ht="12.75" x14ac:dyDescent="0.2">
      <c r="AO16149" s="7"/>
    </row>
    <row r="16150" spans="41:41" ht="12.75" x14ac:dyDescent="0.2">
      <c r="AO16150" s="7"/>
    </row>
    <row r="16151" spans="41:41" ht="12.75" x14ac:dyDescent="0.2">
      <c r="AO16151" s="7"/>
    </row>
    <row r="16152" spans="41:41" ht="12.75" x14ac:dyDescent="0.2">
      <c r="AO16152" s="7"/>
    </row>
    <row r="16153" spans="41:41" ht="12.75" x14ac:dyDescent="0.2">
      <c r="AO16153" s="7"/>
    </row>
    <row r="16154" spans="41:41" ht="12.75" x14ac:dyDescent="0.2">
      <c r="AO16154" s="7"/>
    </row>
    <row r="16155" spans="41:41" ht="12.75" x14ac:dyDescent="0.2">
      <c r="AO16155" s="7"/>
    </row>
    <row r="16156" spans="41:41" ht="12.75" x14ac:dyDescent="0.2">
      <c r="AO16156" s="7"/>
    </row>
    <row r="16157" spans="41:41" ht="12.75" x14ac:dyDescent="0.2">
      <c r="AO16157" s="7"/>
    </row>
    <row r="16158" spans="41:41" ht="12.75" x14ac:dyDescent="0.2">
      <c r="AO16158" s="7"/>
    </row>
    <row r="16159" spans="41:41" ht="12.75" x14ac:dyDescent="0.2">
      <c r="AO16159" s="7"/>
    </row>
    <row r="16160" spans="41:41" ht="12.75" x14ac:dyDescent="0.2">
      <c r="AO16160" s="7"/>
    </row>
    <row r="16161" spans="41:41" ht="12.75" x14ac:dyDescent="0.2">
      <c r="AO16161" s="7"/>
    </row>
    <row r="16162" spans="41:41" ht="12.75" x14ac:dyDescent="0.2">
      <c r="AO16162" s="7"/>
    </row>
    <row r="16163" spans="41:41" ht="12.75" x14ac:dyDescent="0.2">
      <c r="AO16163" s="7"/>
    </row>
    <row r="16164" spans="41:41" ht="12.75" x14ac:dyDescent="0.2">
      <c r="AO16164" s="7"/>
    </row>
    <row r="16165" spans="41:41" ht="12.75" x14ac:dyDescent="0.2">
      <c r="AO16165" s="7"/>
    </row>
    <row r="16166" spans="41:41" ht="12.75" x14ac:dyDescent="0.2">
      <c r="AO16166" s="7"/>
    </row>
    <row r="16167" spans="41:41" ht="12.75" x14ac:dyDescent="0.2">
      <c r="AO16167" s="7"/>
    </row>
    <row r="16168" spans="41:41" ht="12.75" x14ac:dyDescent="0.2">
      <c r="AO16168" s="7"/>
    </row>
    <row r="16169" spans="41:41" ht="12.75" x14ac:dyDescent="0.2">
      <c r="AO16169" s="7"/>
    </row>
    <row r="16170" spans="41:41" ht="12.75" x14ac:dyDescent="0.2">
      <c r="AO16170" s="7"/>
    </row>
    <row r="16171" spans="41:41" ht="12.75" x14ac:dyDescent="0.2">
      <c r="AO16171" s="7"/>
    </row>
    <row r="16172" spans="41:41" ht="12.75" x14ac:dyDescent="0.2">
      <c r="AO16172" s="7"/>
    </row>
    <row r="16173" spans="41:41" ht="12.75" x14ac:dyDescent="0.2">
      <c r="AO16173" s="7"/>
    </row>
    <row r="16174" spans="41:41" ht="12.75" x14ac:dyDescent="0.2">
      <c r="AO16174" s="7"/>
    </row>
    <row r="16175" spans="41:41" ht="12.75" x14ac:dyDescent="0.2">
      <c r="AO16175" s="7"/>
    </row>
    <row r="16176" spans="41:41" ht="12.75" x14ac:dyDescent="0.2">
      <c r="AO16176" s="7"/>
    </row>
    <row r="16177" spans="41:41" ht="12.75" x14ac:dyDescent="0.2">
      <c r="AO16177" s="7"/>
    </row>
    <row r="16178" spans="41:41" ht="12.75" x14ac:dyDescent="0.2">
      <c r="AO16178" s="7"/>
    </row>
    <row r="16179" spans="41:41" ht="12.75" x14ac:dyDescent="0.2">
      <c r="AO16179" s="7"/>
    </row>
    <row r="16180" spans="41:41" ht="12.75" x14ac:dyDescent="0.2">
      <c r="AO16180" s="7"/>
    </row>
    <row r="16181" spans="41:41" ht="12.75" x14ac:dyDescent="0.2">
      <c r="AO16181" s="7"/>
    </row>
    <row r="16182" spans="41:41" ht="12.75" x14ac:dyDescent="0.2">
      <c r="AO16182" s="7"/>
    </row>
    <row r="16183" spans="41:41" ht="12.75" x14ac:dyDescent="0.2">
      <c r="AO16183" s="7"/>
    </row>
    <row r="16184" spans="41:41" ht="12.75" x14ac:dyDescent="0.2">
      <c r="AO16184" s="7"/>
    </row>
    <row r="16185" spans="41:41" ht="12.75" x14ac:dyDescent="0.2">
      <c r="AO16185" s="7"/>
    </row>
    <row r="16186" spans="41:41" ht="12.75" x14ac:dyDescent="0.2">
      <c r="AO16186" s="7"/>
    </row>
    <row r="16187" spans="41:41" ht="12.75" x14ac:dyDescent="0.2">
      <c r="AO16187" s="7"/>
    </row>
    <row r="16188" spans="41:41" ht="12.75" x14ac:dyDescent="0.2">
      <c r="AO16188" s="7"/>
    </row>
    <row r="16189" spans="41:41" ht="12.75" x14ac:dyDescent="0.2">
      <c r="AO16189" s="7"/>
    </row>
    <row r="16190" spans="41:41" ht="12.75" x14ac:dyDescent="0.2">
      <c r="AO16190" s="7"/>
    </row>
    <row r="16191" spans="41:41" ht="12.75" x14ac:dyDescent="0.2">
      <c r="AO16191" s="7"/>
    </row>
    <row r="16192" spans="41:41" ht="12.75" x14ac:dyDescent="0.2">
      <c r="AO16192" s="7"/>
    </row>
    <row r="16193" spans="41:41" ht="12.75" x14ac:dyDescent="0.2">
      <c r="AO16193" s="7"/>
    </row>
    <row r="16194" spans="41:41" ht="12.75" x14ac:dyDescent="0.2">
      <c r="AO16194" s="7"/>
    </row>
    <row r="16195" spans="41:41" ht="12.75" x14ac:dyDescent="0.2">
      <c r="AO16195" s="7"/>
    </row>
    <row r="16196" spans="41:41" ht="12.75" x14ac:dyDescent="0.2">
      <c r="AO16196" s="7"/>
    </row>
    <row r="16197" spans="41:41" ht="12.75" x14ac:dyDescent="0.2">
      <c r="AO16197" s="7"/>
    </row>
    <row r="16198" spans="41:41" ht="12.75" x14ac:dyDescent="0.2">
      <c r="AO16198" s="7"/>
    </row>
    <row r="16199" spans="41:41" ht="12.75" x14ac:dyDescent="0.2">
      <c r="AO16199" s="7"/>
    </row>
    <row r="16200" spans="41:41" ht="12.75" x14ac:dyDescent="0.2">
      <c r="AO16200" s="7"/>
    </row>
    <row r="16201" spans="41:41" ht="12.75" x14ac:dyDescent="0.2">
      <c r="AO16201" s="7"/>
    </row>
    <row r="16202" spans="41:41" ht="12.75" x14ac:dyDescent="0.2">
      <c r="AO16202" s="7"/>
    </row>
    <row r="16203" spans="41:41" ht="12.75" x14ac:dyDescent="0.2">
      <c r="AO16203" s="7"/>
    </row>
    <row r="16204" spans="41:41" ht="12.75" x14ac:dyDescent="0.2">
      <c r="AO16204" s="7"/>
    </row>
    <row r="16205" spans="41:41" ht="12.75" x14ac:dyDescent="0.2">
      <c r="AO16205" s="7"/>
    </row>
    <row r="16206" spans="41:41" ht="12.75" x14ac:dyDescent="0.2">
      <c r="AO16206" s="7"/>
    </row>
    <row r="16207" spans="41:41" ht="12.75" x14ac:dyDescent="0.2">
      <c r="AO16207" s="7"/>
    </row>
    <row r="16208" spans="41:41" ht="12.75" x14ac:dyDescent="0.2">
      <c r="AO16208" s="7"/>
    </row>
    <row r="16209" spans="41:41" ht="12.75" x14ac:dyDescent="0.2">
      <c r="AO16209" s="7"/>
    </row>
    <row r="16210" spans="41:41" ht="12.75" x14ac:dyDescent="0.2">
      <c r="AO16210" s="7"/>
    </row>
    <row r="16211" spans="41:41" ht="12.75" x14ac:dyDescent="0.2">
      <c r="AO16211" s="7"/>
    </row>
    <row r="16212" spans="41:41" ht="12.75" x14ac:dyDescent="0.2">
      <c r="AO16212" s="7"/>
    </row>
    <row r="16213" spans="41:41" ht="12.75" x14ac:dyDescent="0.2">
      <c r="AO16213" s="7"/>
    </row>
    <row r="16214" spans="41:41" ht="12.75" x14ac:dyDescent="0.2">
      <c r="AO16214" s="7"/>
    </row>
    <row r="16215" spans="41:41" ht="12.75" x14ac:dyDescent="0.2">
      <c r="AO16215" s="7"/>
    </row>
    <row r="16216" spans="41:41" ht="12.75" x14ac:dyDescent="0.2">
      <c r="AO16216" s="7"/>
    </row>
    <row r="16217" spans="41:41" ht="12.75" x14ac:dyDescent="0.2">
      <c r="AO16217" s="7"/>
    </row>
    <row r="16218" spans="41:41" ht="12.75" x14ac:dyDescent="0.2">
      <c r="AO16218" s="7"/>
    </row>
    <row r="16219" spans="41:41" ht="12.75" x14ac:dyDescent="0.2">
      <c r="AO16219" s="7"/>
    </row>
    <row r="16220" spans="41:41" ht="12.75" x14ac:dyDescent="0.2">
      <c r="AO16220" s="7"/>
    </row>
    <row r="16221" spans="41:41" ht="12.75" x14ac:dyDescent="0.2">
      <c r="AO16221" s="7"/>
    </row>
    <row r="16222" spans="41:41" ht="12.75" x14ac:dyDescent="0.2">
      <c r="AO16222" s="7"/>
    </row>
    <row r="16223" spans="41:41" ht="12.75" x14ac:dyDescent="0.2">
      <c r="AO16223" s="7"/>
    </row>
    <row r="16224" spans="41:41" ht="12.75" x14ac:dyDescent="0.2">
      <c r="AO16224" s="7"/>
    </row>
    <row r="16225" spans="41:41" ht="12.75" x14ac:dyDescent="0.2">
      <c r="AO16225" s="7"/>
    </row>
    <row r="16226" spans="41:41" ht="12.75" x14ac:dyDescent="0.2">
      <c r="AO16226" s="7"/>
    </row>
    <row r="16227" spans="41:41" ht="12.75" x14ac:dyDescent="0.2">
      <c r="AO16227" s="7"/>
    </row>
    <row r="16228" spans="41:41" ht="12.75" x14ac:dyDescent="0.2">
      <c r="AO16228" s="7"/>
    </row>
    <row r="16229" spans="41:41" ht="12.75" x14ac:dyDescent="0.2">
      <c r="AO16229" s="7"/>
    </row>
    <row r="16230" spans="41:41" ht="12.75" x14ac:dyDescent="0.2">
      <c r="AO16230" s="7"/>
    </row>
    <row r="16231" spans="41:41" ht="12.75" x14ac:dyDescent="0.2">
      <c r="AO16231" s="7"/>
    </row>
    <row r="16232" spans="41:41" ht="12.75" x14ac:dyDescent="0.2">
      <c r="AO16232" s="7"/>
    </row>
    <row r="16233" spans="41:41" ht="12.75" x14ac:dyDescent="0.2">
      <c r="AO16233" s="7"/>
    </row>
    <row r="16234" spans="41:41" ht="12.75" x14ac:dyDescent="0.2">
      <c r="AO16234" s="7"/>
    </row>
    <row r="16235" spans="41:41" ht="12.75" x14ac:dyDescent="0.2">
      <c r="AO16235" s="7"/>
    </row>
    <row r="16236" spans="41:41" ht="12.75" x14ac:dyDescent="0.2">
      <c r="AO16236" s="7"/>
    </row>
    <row r="16237" spans="41:41" ht="12.75" x14ac:dyDescent="0.2">
      <c r="AO16237" s="7"/>
    </row>
    <row r="16238" spans="41:41" ht="12.75" x14ac:dyDescent="0.2">
      <c r="AO16238" s="7"/>
    </row>
    <row r="16239" spans="41:41" ht="12.75" x14ac:dyDescent="0.2">
      <c r="AO16239" s="7"/>
    </row>
    <row r="16240" spans="41:41" ht="12.75" x14ac:dyDescent="0.2">
      <c r="AO16240" s="7"/>
    </row>
    <row r="16241" spans="41:41" ht="12.75" x14ac:dyDescent="0.2">
      <c r="AO16241" s="7"/>
    </row>
    <row r="16242" spans="41:41" ht="12.75" x14ac:dyDescent="0.2">
      <c r="AO16242" s="7"/>
    </row>
    <row r="16243" spans="41:41" ht="12.75" x14ac:dyDescent="0.2">
      <c r="AO16243" s="7"/>
    </row>
    <row r="16244" spans="41:41" ht="12.75" x14ac:dyDescent="0.2">
      <c r="AO16244" s="7"/>
    </row>
    <row r="16245" spans="41:41" ht="12.75" x14ac:dyDescent="0.2">
      <c r="AO16245" s="7"/>
    </row>
    <row r="16246" spans="41:41" ht="12.75" x14ac:dyDescent="0.2">
      <c r="AO16246" s="7"/>
    </row>
    <row r="16247" spans="41:41" ht="12.75" x14ac:dyDescent="0.2">
      <c r="AO16247" s="7"/>
    </row>
    <row r="16248" spans="41:41" ht="12.75" x14ac:dyDescent="0.2">
      <c r="AO16248" s="7"/>
    </row>
    <row r="16249" spans="41:41" ht="12.75" x14ac:dyDescent="0.2">
      <c r="AO16249" s="7"/>
    </row>
    <row r="16250" spans="41:41" ht="12.75" x14ac:dyDescent="0.2">
      <c r="AO16250" s="7"/>
    </row>
    <row r="16251" spans="41:41" ht="12.75" x14ac:dyDescent="0.2">
      <c r="AO16251" s="7"/>
    </row>
    <row r="16252" spans="41:41" ht="12.75" x14ac:dyDescent="0.2">
      <c r="AO16252" s="7"/>
    </row>
    <row r="16253" spans="41:41" ht="12.75" x14ac:dyDescent="0.2">
      <c r="AO16253" s="7"/>
    </row>
    <row r="16254" spans="41:41" ht="12.75" x14ac:dyDescent="0.2">
      <c r="AO16254" s="7"/>
    </row>
    <row r="16255" spans="41:41" ht="12.75" x14ac:dyDescent="0.2">
      <c r="AO16255" s="7"/>
    </row>
    <row r="16256" spans="41:41" ht="12.75" x14ac:dyDescent="0.2">
      <c r="AO16256" s="7"/>
    </row>
    <row r="16257" spans="41:41" ht="12.75" x14ac:dyDescent="0.2">
      <c r="AO16257" s="7"/>
    </row>
    <row r="16258" spans="41:41" ht="12.75" x14ac:dyDescent="0.2">
      <c r="AO16258" s="7"/>
    </row>
    <row r="16259" spans="41:41" ht="12.75" x14ac:dyDescent="0.2">
      <c r="AO16259" s="7"/>
    </row>
    <row r="16260" spans="41:41" ht="12.75" x14ac:dyDescent="0.2">
      <c r="AO16260" s="7"/>
    </row>
    <row r="16261" spans="41:41" ht="12.75" x14ac:dyDescent="0.2">
      <c r="AO16261" s="7"/>
    </row>
    <row r="16262" spans="41:41" ht="12.75" x14ac:dyDescent="0.2">
      <c r="AO16262" s="7"/>
    </row>
    <row r="16263" spans="41:41" ht="12.75" x14ac:dyDescent="0.2">
      <c r="AO16263" s="7"/>
    </row>
    <row r="16264" spans="41:41" ht="12.75" x14ac:dyDescent="0.2">
      <c r="AO16264" s="7"/>
    </row>
    <row r="16265" spans="41:41" ht="12.75" x14ac:dyDescent="0.2">
      <c r="AO16265" s="7"/>
    </row>
    <row r="16266" spans="41:41" ht="12.75" x14ac:dyDescent="0.2">
      <c r="AO16266" s="7"/>
    </row>
    <row r="16267" spans="41:41" ht="12.75" x14ac:dyDescent="0.2">
      <c r="AO16267" s="7"/>
    </row>
    <row r="16268" spans="41:41" ht="12.75" x14ac:dyDescent="0.2">
      <c r="AO16268" s="7"/>
    </row>
    <row r="16269" spans="41:41" ht="12.75" x14ac:dyDescent="0.2">
      <c r="AO16269" s="7"/>
    </row>
    <row r="16270" spans="41:41" ht="12.75" x14ac:dyDescent="0.2">
      <c r="AO16270" s="7"/>
    </row>
    <row r="16271" spans="41:41" ht="12.75" x14ac:dyDescent="0.2">
      <c r="AO16271" s="7"/>
    </row>
    <row r="16272" spans="41:41" ht="12.75" x14ac:dyDescent="0.2">
      <c r="AO16272" s="7"/>
    </row>
    <row r="16273" spans="41:41" ht="12.75" x14ac:dyDescent="0.2">
      <c r="AO16273" s="7"/>
    </row>
    <row r="16274" spans="41:41" ht="12.75" x14ac:dyDescent="0.2">
      <c r="AO16274" s="7"/>
    </row>
    <row r="16275" spans="41:41" ht="12.75" x14ac:dyDescent="0.2">
      <c r="AO16275" s="7"/>
    </row>
    <row r="16276" spans="41:41" ht="12.75" x14ac:dyDescent="0.2">
      <c r="AO16276" s="7"/>
    </row>
    <row r="16277" spans="41:41" ht="12.75" x14ac:dyDescent="0.2">
      <c r="AO16277" s="7"/>
    </row>
    <row r="16278" spans="41:41" ht="12.75" x14ac:dyDescent="0.2">
      <c r="AO16278" s="7"/>
    </row>
    <row r="16279" spans="41:41" ht="12.75" x14ac:dyDescent="0.2">
      <c r="AO16279" s="7"/>
    </row>
    <row r="16280" spans="41:41" ht="12.75" x14ac:dyDescent="0.2">
      <c r="AO16280" s="7"/>
    </row>
    <row r="16281" spans="41:41" ht="12.75" x14ac:dyDescent="0.2">
      <c r="AO16281" s="7"/>
    </row>
    <row r="16282" spans="41:41" ht="12.75" x14ac:dyDescent="0.2">
      <c r="AO16282" s="7"/>
    </row>
    <row r="16283" spans="41:41" ht="12.75" x14ac:dyDescent="0.2">
      <c r="AO16283" s="7"/>
    </row>
    <row r="16284" spans="41:41" ht="12.75" x14ac:dyDescent="0.2">
      <c r="AO16284" s="7"/>
    </row>
    <row r="16285" spans="41:41" ht="12.75" x14ac:dyDescent="0.2">
      <c r="AO16285" s="7"/>
    </row>
    <row r="16286" spans="41:41" ht="12.75" x14ac:dyDescent="0.2">
      <c r="AO16286" s="7"/>
    </row>
    <row r="16287" spans="41:41" ht="12.75" x14ac:dyDescent="0.2">
      <c r="AO16287" s="7"/>
    </row>
    <row r="16288" spans="41:41" ht="12.75" x14ac:dyDescent="0.2">
      <c r="AO16288" s="7"/>
    </row>
    <row r="16289" spans="41:41" ht="12.75" x14ac:dyDescent="0.2">
      <c r="AO16289" s="7"/>
    </row>
    <row r="16290" spans="41:41" ht="12.75" x14ac:dyDescent="0.2">
      <c r="AO16290" s="7"/>
    </row>
    <row r="16291" spans="41:41" ht="12.75" x14ac:dyDescent="0.2">
      <c r="AO16291" s="7"/>
    </row>
    <row r="16292" spans="41:41" ht="12.75" x14ac:dyDescent="0.2">
      <c r="AO16292" s="7"/>
    </row>
    <row r="16293" spans="41:41" ht="12.75" x14ac:dyDescent="0.2">
      <c r="AO16293" s="7"/>
    </row>
    <row r="16294" spans="41:41" ht="12.75" x14ac:dyDescent="0.2">
      <c r="AO16294" s="7"/>
    </row>
    <row r="16295" spans="41:41" ht="12.75" x14ac:dyDescent="0.2">
      <c r="AO16295" s="7"/>
    </row>
    <row r="16296" spans="41:41" ht="12.75" x14ac:dyDescent="0.2">
      <c r="AO16296" s="7"/>
    </row>
    <row r="16297" spans="41:41" ht="12.75" x14ac:dyDescent="0.2">
      <c r="AO16297" s="7"/>
    </row>
    <row r="16298" spans="41:41" ht="12.75" x14ac:dyDescent="0.2">
      <c r="AO16298" s="7"/>
    </row>
    <row r="16299" spans="41:41" ht="12.75" x14ac:dyDescent="0.2">
      <c r="AO16299" s="7"/>
    </row>
    <row r="16300" spans="41:41" ht="12.75" x14ac:dyDescent="0.2">
      <c r="AO16300" s="7"/>
    </row>
    <row r="16301" spans="41:41" ht="12.75" x14ac:dyDescent="0.2">
      <c r="AO16301" s="7"/>
    </row>
    <row r="16302" spans="41:41" ht="12.75" x14ac:dyDescent="0.2">
      <c r="AO16302" s="7"/>
    </row>
    <row r="16303" spans="41:41" ht="12.75" x14ac:dyDescent="0.2">
      <c r="AO16303" s="7"/>
    </row>
    <row r="16304" spans="41:41" ht="12.75" x14ac:dyDescent="0.2">
      <c r="AO16304" s="7"/>
    </row>
    <row r="16305" spans="41:41" ht="12.75" x14ac:dyDescent="0.2">
      <c r="AO16305" s="7"/>
    </row>
    <row r="16306" spans="41:41" ht="12.75" x14ac:dyDescent="0.2">
      <c r="AO16306" s="7"/>
    </row>
    <row r="16307" spans="41:41" ht="12.75" x14ac:dyDescent="0.2">
      <c r="AO16307" s="7"/>
    </row>
    <row r="16308" spans="41:41" ht="12.75" x14ac:dyDescent="0.2">
      <c r="AO16308" s="7"/>
    </row>
    <row r="16309" spans="41:41" ht="12.75" x14ac:dyDescent="0.2">
      <c r="AO16309" s="7"/>
    </row>
    <row r="16310" spans="41:41" ht="12.75" x14ac:dyDescent="0.2">
      <c r="AO16310" s="7"/>
    </row>
    <row r="16311" spans="41:41" ht="12.75" x14ac:dyDescent="0.2">
      <c r="AO16311" s="7"/>
    </row>
    <row r="16312" spans="41:41" ht="12.75" x14ac:dyDescent="0.2">
      <c r="AO16312" s="7"/>
    </row>
    <row r="16313" spans="41:41" ht="12.75" x14ac:dyDescent="0.2">
      <c r="AO16313" s="7"/>
    </row>
    <row r="16314" spans="41:41" ht="12.75" x14ac:dyDescent="0.2">
      <c r="AO16314" s="7"/>
    </row>
    <row r="16315" spans="41:41" ht="12.75" x14ac:dyDescent="0.2">
      <c r="AO16315" s="7"/>
    </row>
    <row r="16316" spans="41:41" ht="12.75" x14ac:dyDescent="0.2">
      <c r="AO16316" s="7"/>
    </row>
    <row r="16317" spans="41:41" ht="12.75" x14ac:dyDescent="0.2">
      <c r="AO16317" s="7"/>
    </row>
    <row r="16318" spans="41:41" ht="12.75" x14ac:dyDescent="0.2">
      <c r="AO16318" s="7"/>
    </row>
    <row r="16319" spans="41:41" ht="12.75" x14ac:dyDescent="0.2">
      <c r="AO16319" s="7"/>
    </row>
    <row r="16320" spans="41:41" ht="12.75" x14ac:dyDescent="0.2">
      <c r="AO16320" s="7"/>
    </row>
    <row r="16321" spans="41:41" ht="12.75" x14ac:dyDescent="0.2">
      <c r="AO16321" s="7"/>
    </row>
    <row r="16322" spans="41:41" ht="12.75" x14ac:dyDescent="0.2">
      <c r="AO16322" s="7"/>
    </row>
    <row r="16323" spans="41:41" ht="12.75" x14ac:dyDescent="0.2">
      <c r="AO16323" s="7"/>
    </row>
    <row r="16324" spans="41:41" ht="12.75" x14ac:dyDescent="0.2">
      <c r="AO16324" s="7"/>
    </row>
    <row r="16325" spans="41:41" ht="12.75" x14ac:dyDescent="0.2">
      <c r="AO16325" s="7"/>
    </row>
    <row r="16326" spans="41:41" ht="12.75" x14ac:dyDescent="0.2">
      <c r="AO16326" s="7"/>
    </row>
    <row r="16327" spans="41:41" ht="12.75" x14ac:dyDescent="0.2">
      <c r="AO16327" s="7"/>
    </row>
    <row r="16328" spans="41:41" ht="12.75" x14ac:dyDescent="0.2">
      <c r="AO16328" s="7"/>
    </row>
    <row r="16329" spans="41:41" ht="12.75" x14ac:dyDescent="0.2">
      <c r="AO16329" s="7"/>
    </row>
    <row r="16330" spans="41:41" ht="12.75" x14ac:dyDescent="0.2">
      <c r="AO16330" s="7"/>
    </row>
    <row r="16331" spans="41:41" ht="12.75" x14ac:dyDescent="0.2">
      <c r="AO16331" s="7"/>
    </row>
    <row r="16332" spans="41:41" ht="12.75" x14ac:dyDescent="0.2">
      <c r="AO16332" s="7"/>
    </row>
    <row r="16333" spans="41:41" ht="12.75" x14ac:dyDescent="0.2">
      <c r="AO16333" s="7"/>
    </row>
    <row r="16334" spans="41:41" ht="12.75" x14ac:dyDescent="0.2">
      <c r="AO16334" s="7"/>
    </row>
    <row r="16335" spans="41:41" ht="12.75" x14ac:dyDescent="0.2">
      <c r="AO16335" s="7"/>
    </row>
    <row r="16336" spans="41:41" ht="12.75" x14ac:dyDescent="0.2">
      <c r="AO16336" s="7"/>
    </row>
    <row r="16337" spans="41:41" ht="12.75" x14ac:dyDescent="0.2">
      <c r="AO16337" s="7"/>
    </row>
    <row r="16338" spans="41:41" ht="12.75" x14ac:dyDescent="0.2">
      <c r="AO16338" s="7"/>
    </row>
    <row r="16339" spans="41:41" ht="12.75" x14ac:dyDescent="0.2">
      <c r="AO16339" s="7"/>
    </row>
    <row r="16340" spans="41:41" ht="12.75" x14ac:dyDescent="0.2">
      <c r="AO16340" s="7"/>
    </row>
    <row r="16341" spans="41:41" ht="12.75" x14ac:dyDescent="0.2">
      <c r="AO16341" s="7"/>
    </row>
    <row r="16342" spans="41:41" ht="12.75" x14ac:dyDescent="0.2">
      <c r="AO16342" s="7"/>
    </row>
    <row r="16343" spans="41:41" ht="12.75" x14ac:dyDescent="0.2">
      <c r="AO16343" s="7"/>
    </row>
    <row r="16344" spans="41:41" ht="12.75" x14ac:dyDescent="0.2">
      <c r="AO16344" s="7"/>
    </row>
    <row r="16345" spans="41:41" ht="12.75" x14ac:dyDescent="0.2">
      <c r="AO16345" s="7"/>
    </row>
    <row r="16346" spans="41:41" ht="12.75" x14ac:dyDescent="0.2">
      <c r="AO16346" s="7"/>
    </row>
    <row r="16347" spans="41:41" ht="12.75" x14ac:dyDescent="0.2">
      <c r="AO16347" s="7"/>
    </row>
    <row r="16348" spans="41:41" ht="12.75" x14ac:dyDescent="0.2">
      <c r="AO16348" s="7"/>
    </row>
    <row r="16349" spans="41:41" ht="12.75" x14ac:dyDescent="0.2">
      <c r="AO16349" s="7"/>
    </row>
    <row r="16350" spans="41:41" ht="12.75" x14ac:dyDescent="0.2">
      <c r="AO16350" s="7"/>
    </row>
    <row r="16351" spans="41:41" ht="12.75" x14ac:dyDescent="0.2">
      <c r="AO16351" s="7"/>
    </row>
    <row r="16352" spans="41:41" ht="12.75" x14ac:dyDescent="0.2">
      <c r="AO16352" s="7"/>
    </row>
    <row r="16353" spans="41:41" ht="12.75" x14ac:dyDescent="0.2">
      <c r="AO16353" s="7"/>
    </row>
    <row r="16354" spans="41:41" ht="12.75" x14ac:dyDescent="0.2">
      <c r="AO16354" s="7"/>
    </row>
    <row r="16355" spans="41:41" ht="12.75" x14ac:dyDescent="0.2">
      <c r="AO16355" s="7"/>
    </row>
    <row r="16356" spans="41:41" ht="12.75" x14ac:dyDescent="0.2">
      <c r="AO16356" s="7"/>
    </row>
    <row r="16357" spans="41:41" ht="12.75" x14ac:dyDescent="0.2">
      <c r="AO16357" s="7"/>
    </row>
    <row r="16358" spans="41:41" ht="12.75" x14ac:dyDescent="0.2">
      <c r="AO16358" s="7"/>
    </row>
    <row r="16359" spans="41:41" ht="12.75" x14ac:dyDescent="0.2">
      <c r="AO16359" s="7"/>
    </row>
    <row r="16360" spans="41:41" ht="12.75" x14ac:dyDescent="0.2">
      <c r="AO16360" s="7"/>
    </row>
    <row r="16361" spans="41:41" ht="12.75" x14ac:dyDescent="0.2">
      <c r="AO16361" s="7"/>
    </row>
    <row r="16362" spans="41:41" ht="12.75" x14ac:dyDescent="0.2">
      <c r="AO16362" s="7"/>
    </row>
    <row r="16363" spans="41:41" ht="12.75" x14ac:dyDescent="0.2">
      <c r="AO16363" s="7"/>
    </row>
    <row r="16364" spans="41:41" ht="12.75" x14ac:dyDescent="0.2">
      <c r="AO16364" s="7"/>
    </row>
    <row r="16365" spans="41:41" ht="12.75" x14ac:dyDescent="0.2">
      <c r="AO16365" s="7"/>
    </row>
    <row r="16366" spans="41:41" ht="12.75" x14ac:dyDescent="0.2">
      <c r="AO16366" s="7"/>
    </row>
    <row r="16367" spans="41:41" ht="12.75" x14ac:dyDescent="0.2">
      <c r="AO16367" s="7"/>
    </row>
    <row r="16368" spans="41:41" ht="12.75" x14ac:dyDescent="0.2">
      <c r="AO16368" s="7"/>
    </row>
    <row r="16369" spans="41:41" ht="12.75" x14ac:dyDescent="0.2">
      <c r="AO16369" s="7"/>
    </row>
    <row r="16370" spans="41:41" ht="12.75" x14ac:dyDescent="0.2">
      <c r="AO16370" s="7"/>
    </row>
    <row r="16371" spans="41:41" ht="12.75" x14ac:dyDescent="0.2">
      <c r="AO16371" s="7"/>
    </row>
    <row r="16372" spans="41:41" ht="12.75" x14ac:dyDescent="0.2">
      <c r="AO16372" s="7"/>
    </row>
    <row r="16373" spans="41:41" ht="12.75" x14ac:dyDescent="0.2">
      <c r="AO16373" s="7"/>
    </row>
    <row r="16374" spans="41:41" ht="12.75" x14ac:dyDescent="0.2">
      <c r="AO16374" s="7"/>
    </row>
    <row r="16375" spans="41:41" ht="12.75" x14ac:dyDescent="0.2">
      <c r="AO16375" s="7"/>
    </row>
    <row r="16376" spans="41:41" ht="12.75" x14ac:dyDescent="0.2">
      <c r="AO16376" s="7"/>
    </row>
    <row r="16377" spans="41:41" ht="12.75" x14ac:dyDescent="0.2">
      <c r="AO16377" s="7"/>
    </row>
    <row r="16378" spans="41:41" ht="12.75" x14ac:dyDescent="0.2">
      <c r="AO16378" s="7"/>
    </row>
    <row r="16379" spans="41:41" ht="12.75" x14ac:dyDescent="0.2">
      <c r="AO16379" s="7"/>
    </row>
    <row r="16380" spans="41:41" ht="12.75" x14ac:dyDescent="0.2">
      <c r="AO16380" s="7"/>
    </row>
    <row r="16381" spans="41:41" ht="12.75" x14ac:dyDescent="0.2">
      <c r="AO16381" s="7"/>
    </row>
    <row r="16382" spans="41:41" ht="12.75" x14ac:dyDescent="0.2">
      <c r="AO16382" s="7"/>
    </row>
    <row r="16383" spans="41:41" ht="12.75" x14ac:dyDescent="0.2">
      <c r="AO16383" s="7"/>
    </row>
    <row r="16384" spans="41:41" ht="12.75" x14ac:dyDescent="0.2">
      <c r="AO16384" s="7"/>
    </row>
    <row r="16385" spans="41:41" ht="12.75" x14ac:dyDescent="0.2">
      <c r="AO16385" s="7"/>
    </row>
    <row r="16386" spans="41:41" ht="12.75" x14ac:dyDescent="0.2">
      <c r="AO16386" s="7"/>
    </row>
    <row r="16387" spans="41:41" ht="12.75" x14ac:dyDescent="0.2">
      <c r="AO16387" s="7"/>
    </row>
    <row r="16388" spans="41:41" ht="12.75" x14ac:dyDescent="0.2">
      <c r="AO16388" s="7"/>
    </row>
    <row r="16389" spans="41:41" ht="12.75" x14ac:dyDescent="0.2">
      <c r="AO16389" s="7"/>
    </row>
    <row r="16390" spans="41:41" ht="12.75" x14ac:dyDescent="0.2">
      <c r="AO16390" s="7"/>
    </row>
    <row r="16391" spans="41:41" ht="12.75" x14ac:dyDescent="0.2">
      <c r="AO16391" s="7"/>
    </row>
    <row r="16392" spans="41:41" ht="12.75" x14ac:dyDescent="0.2">
      <c r="AO16392" s="7"/>
    </row>
    <row r="16393" spans="41:41" ht="12.75" x14ac:dyDescent="0.2">
      <c r="AO16393" s="7"/>
    </row>
    <row r="16394" spans="41:41" ht="12.75" x14ac:dyDescent="0.2">
      <c r="AO16394" s="7"/>
    </row>
    <row r="16395" spans="41:41" ht="12.75" x14ac:dyDescent="0.2">
      <c r="AO16395" s="7"/>
    </row>
    <row r="16396" spans="41:41" ht="12.75" x14ac:dyDescent="0.2">
      <c r="AO16396" s="7"/>
    </row>
    <row r="16397" spans="41:41" ht="12.75" x14ac:dyDescent="0.2">
      <c r="AO16397" s="7"/>
    </row>
    <row r="16398" spans="41:41" ht="12.75" x14ac:dyDescent="0.2">
      <c r="AO16398" s="7"/>
    </row>
    <row r="16399" spans="41:41" ht="12.75" x14ac:dyDescent="0.2">
      <c r="AO16399" s="7"/>
    </row>
    <row r="16400" spans="41:41" ht="12.75" x14ac:dyDescent="0.2">
      <c r="AO16400" s="7"/>
    </row>
    <row r="16401" spans="41:41" ht="12.75" x14ac:dyDescent="0.2">
      <c r="AO16401" s="7"/>
    </row>
    <row r="16402" spans="41:41" ht="12.75" x14ac:dyDescent="0.2">
      <c r="AO16402" s="7"/>
    </row>
    <row r="16403" spans="41:41" ht="12.75" x14ac:dyDescent="0.2">
      <c r="AO16403" s="7"/>
    </row>
    <row r="16404" spans="41:41" ht="12.75" x14ac:dyDescent="0.2">
      <c r="AO16404" s="7"/>
    </row>
    <row r="16405" spans="41:41" ht="12.75" x14ac:dyDescent="0.2">
      <c r="AO16405" s="7"/>
    </row>
    <row r="16406" spans="41:41" ht="12.75" x14ac:dyDescent="0.2">
      <c r="AO16406" s="7"/>
    </row>
    <row r="16407" spans="41:41" ht="12.75" x14ac:dyDescent="0.2">
      <c r="AO16407" s="7"/>
    </row>
    <row r="16408" spans="41:41" ht="12.75" x14ac:dyDescent="0.2">
      <c r="AO16408" s="7"/>
    </row>
    <row r="16409" spans="41:41" ht="12.75" x14ac:dyDescent="0.2">
      <c r="AO16409" s="7"/>
    </row>
    <row r="16410" spans="41:41" ht="12.75" x14ac:dyDescent="0.2">
      <c r="AO16410" s="7"/>
    </row>
    <row r="16411" spans="41:41" ht="12.75" x14ac:dyDescent="0.2">
      <c r="AO16411" s="7"/>
    </row>
    <row r="16412" spans="41:41" ht="12.75" x14ac:dyDescent="0.2">
      <c r="AO16412" s="7"/>
    </row>
    <row r="16413" spans="41:41" ht="12.75" x14ac:dyDescent="0.2">
      <c r="AO16413" s="7"/>
    </row>
    <row r="16414" spans="41:41" ht="12.75" x14ac:dyDescent="0.2">
      <c r="AO16414" s="7"/>
    </row>
    <row r="16415" spans="41:41" ht="12.75" x14ac:dyDescent="0.2">
      <c r="AO16415" s="7"/>
    </row>
    <row r="16416" spans="41:41" ht="12.75" x14ac:dyDescent="0.2">
      <c r="AO16416" s="7"/>
    </row>
    <row r="16417" spans="41:41" ht="12.75" x14ac:dyDescent="0.2">
      <c r="AO16417" s="7"/>
    </row>
    <row r="16418" spans="41:41" ht="12.75" x14ac:dyDescent="0.2">
      <c r="AO16418" s="7"/>
    </row>
    <row r="16419" spans="41:41" ht="12.75" x14ac:dyDescent="0.2">
      <c r="AO16419" s="7"/>
    </row>
    <row r="16420" spans="41:41" ht="12.75" x14ac:dyDescent="0.2">
      <c r="AO16420" s="7"/>
    </row>
    <row r="16421" spans="41:41" ht="12.75" x14ac:dyDescent="0.2">
      <c r="AO16421" s="7"/>
    </row>
    <row r="16422" spans="41:41" ht="12.75" x14ac:dyDescent="0.2">
      <c r="AO16422" s="7"/>
    </row>
    <row r="16423" spans="41:41" ht="12.75" x14ac:dyDescent="0.2">
      <c r="AO16423" s="7"/>
    </row>
    <row r="16424" spans="41:41" ht="12.75" x14ac:dyDescent="0.2">
      <c r="AO16424" s="7"/>
    </row>
    <row r="16425" spans="41:41" ht="12.75" x14ac:dyDescent="0.2">
      <c r="AO16425" s="7"/>
    </row>
    <row r="16426" spans="41:41" ht="12.75" x14ac:dyDescent="0.2">
      <c r="AO16426" s="7"/>
    </row>
    <row r="16427" spans="41:41" ht="12.75" x14ac:dyDescent="0.2">
      <c r="AO16427" s="7"/>
    </row>
    <row r="16428" spans="41:41" ht="12.75" x14ac:dyDescent="0.2">
      <c r="AO16428" s="7"/>
    </row>
    <row r="16429" spans="41:41" ht="12.75" x14ac:dyDescent="0.2">
      <c r="AO16429" s="7"/>
    </row>
    <row r="16430" spans="41:41" ht="12.75" x14ac:dyDescent="0.2">
      <c r="AO16430" s="7"/>
    </row>
    <row r="16431" spans="41:41" ht="12.75" x14ac:dyDescent="0.2">
      <c r="AO16431" s="7"/>
    </row>
    <row r="16432" spans="41:41" ht="12.75" x14ac:dyDescent="0.2">
      <c r="AO16432" s="7"/>
    </row>
    <row r="16433" spans="41:41" ht="12.75" x14ac:dyDescent="0.2">
      <c r="AO16433" s="7"/>
    </row>
    <row r="16434" spans="41:41" ht="12.75" x14ac:dyDescent="0.2">
      <c r="AO16434" s="7"/>
    </row>
    <row r="16435" spans="41:41" ht="12.75" x14ac:dyDescent="0.2">
      <c r="AO16435" s="7"/>
    </row>
    <row r="16436" spans="41:41" ht="12.75" x14ac:dyDescent="0.2">
      <c r="AO16436" s="7"/>
    </row>
    <row r="16437" spans="41:41" ht="12.75" x14ac:dyDescent="0.2">
      <c r="AO16437" s="7"/>
    </row>
    <row r="16438" spans="41:41" ht="12.75" x14ac:dyDescent="0.2">
      <c r="AO16438" s="7"/>
    </row>
    <row r="16439" spans="41:41" ht="12.75" x14ac:dyDescent="0.2">
      <c r="AO16439" s="7"/>
    </row>
    <row r="16440" spans="41:41" ht="12.75" x14ac:dyDescent="0.2">
      <c r="AO16440" s="7"/>
    </row>
    <row r="16441" spans="41:41" ht="12.75" x14ac:dyDescent="0.2">
      <c r="AO16441" s="7"/>
    </row>
    <row r="16442" spans="41:41" ht="12.75" x14ac:dyDescent="0.2">
      <c r="AO16442" s="7"/>
    </row>
    <row r="16443" spans="41:41" ht="12.75" x14ac:dyDescent="0.2">
      <c r="AO16443" s="7"/>
    </row>
    <row r="16444" spans="41:41" ht="12.75" x14ac:dyDescent="0.2">
      <c r="AO16444" s="7"/>
    </row>
    <row r="16445" spans="41:41" ht="12.75" x14ac:dyDescent="0.2">
      <c r="AO16445" s="7"/>
    </row>
    <row r="16446" spans="41:41" ht="12.75" x14ac:dyDescent="0.2">
      <c r="AO16446" s="7"/>
    </row>
    <row r="16447" spans="41:41" ht="12.75" x14ac:dyDescent="0.2">
      <c r="AO16447" s="7"/>
    </row>
    <row r="16448" spans="41:41" ht="12.75" x14ac:dyDescent="0.2">
      <c r="AO16448" s="7"/>
    </row>
    <row r="16449" spans="41:41" ht="12.75" x14ac:dyDescent="0.2">
      <c r="AO16449" s="7"/>
    </row>
    <row r="16450" spans="41:41" ht="12.75" x14ac:dyDescent="0.2">
      <c r="AO16450" s="7"/>
    </row>
    <row r="16451" spans="41:41" ht="12.75" x14ac:dyDescent="0.2">
      <c r="AO16451" s="7"/>
    </row>
    <row r="16452" spans="41:41" ht="12.75" x14ac:dyDescent="0.2">
      <c r="AO16452" s="7"/>
    </row>
    <row r="16453" spans="41:41" ht="12.75" x14ac:dyDescent="0.2">
      <c r="AO16453" s="7"/>
    </row>
    <row r="16454" spans="41:41" ht="12.75" x14ac:dyDescent="0.2">
      <c r="AO16454" s="7"/>
    </row>
    <row r="16455" spans="41:41" ht="12.75" x14ac:dyDescent="0.2">
      <c r="AO16455" s="7"/>
    </row>
    <row r="16456" spans="41:41" ht="12.75" x14ac:dyDescent="0.2">
      <c r="AO16456" s="7"/>
    </row>
    <row r="16457" spans="41:41" ht="12.75" x14ac:dyDescent="0.2">
      <c r="AO16457" s="7"/>
    </row>
    <row r="16458" spans="41:41" ht="12.75" x14ac:dyDescent="0.2">
      <c r="AO16458" s="7"/>
    </row>
    <row r="16459" spans="41:41" ht="12.75" x14ac:dyDescent="0.2">
      <c r="AO16459" s="7"/>
    </row>
    <row r="16460" spans="41:41" ht="12.75" x14ac:dyDescent="0.2">
      <c r="AO16460" s="7"/>
    </row>
    <row r="16461" spans="41:41" ht="12.75" x14ac:dyDescent="0.2">
      <c r="AO16461" s="7"/>
    </row>
    <row r="16462" spans="41:41" ht="12.75" x14ac:dyDescent="0.2">
      <c r="AO16462" s="7"/>
    </row>
    <row r="16463" spans="41:41" ht="12.75" x14ac:dyDescent="0.2">
      <c r="AO16463" s="7"/>
    </row>
    <row r="16464" spans="41:41" ht="12.75" x14ac:dyDescent="0.2">
      <c r="AO16464" s="7"/>
    </row>
    <row r="16465" spans="41:41" ht="12.75" x14ac:dyDescent="0.2">
      <c r="AO16465" s="7"/>
    </row>
    <row r="16466" spans="41:41" ht="12.75" x14ac:dyDescent="0.2">
      <c r="AO16466" s="7"/>
    </row>
    <row r="16467" spans="41:41" ht="12.75" x14ac:dyDescent="0.2">
      <c r="AO16467" s="7"/>
    </row>
    <row r="16468" spans="41:41" ht="12.75" x14ac:dyDescent="0.2">
      <c r="AO16468" s="7"/>
    </row>
    <row r="16469" spans="41:41" ht="12.75" x14ac:dyDescent="0.2">
      <c r="AO16469" s="7"/>
    </row>
    <row r="16470" spans="41:41" ht="12.75" x14ac:dyDescent="0.2">
      <c r="AO16470" s="7"/>
    </row>
    <row r="16471" spans="41:41" ht="12.75" x14ac:dyDescent="0.2">
      <c r="AO16471" s="7"/>
    </row>
    <row r="16472" spans="41:41" ht="12.75" x14ac:dyDescent="0.2">
      <c r="AO16472" s="7"/>
    </row>
    <row r="16473" spans="41:41" ht="12.75" x14ac:dyDescent="0.2">
      <c r="AO16473" s="7"/>
    </row>
    <row r="16474" spans="41:41" ht="12.75" x14ac:dyDescent="0.2">
      <c r="AO16474" s="7"/>
    </row>
    <row r="16475" spans="41:41" ht="12.75" x14ac:dyDescent="0.2">
      <c r="AO16475" s="7"/>
    </row>
    <row r="16476" spans="41:41" ht="12.75" x14ac:dyDescent="0.2">
      <c r="AO16476" s="7"/>
    </row>
    <row r="16477" spans="41:41" ht="12.75" x14ac:dyDescent="0.2">
      <c r="AO16477" s="7"/>
    </row>
    <row r="16478" spans="41:41" ht="12.75" x14ac:dyDescent="0.2">
      <c r="AO16478" s="7"/>
    </row>
    <row r="16479" spans="41:41" ht="12.75" x14ac:dyDescent="0.2">
      <c r="AO16479" s="7"/>
    </row>
    <row r="16480" spans="41:41" ht="12.75" x14ac:dyDescent="0.2">
      <c r="AO16480" s="7"/>
    </row>
    <row r="16481" spans="41:41" ht="12.75" x14ac:dyDescent="0.2">
      <c r="AO16481" s="7"/>
    </row>
    <row r="16482" spans="41:41" ht="12.75" x14ac:dyDescent="0.2">
      <c r="AO16482" s="7"/>
    </row>
    <row r="16483" spans="41:41" ht="12.75" x14ac:dyDescent="0.2">
      <c r="AO16483" s="7"/>
    </row>
    <row r="16484" spans="41:41" ht="12.75" x14ac:dyDescent="0.2">
      <c r="AO16484" s="7"/>
    </row>
    <row r="16485" spans="41:41" ht="12.75" x14ac:dyDescent="0.2">
      <c r="AO16485" s="7"/>
    </row>
    <row r="16486" spans="41:41" ht="12.75" x14ac:dyDescent="0.2">
      <c r="AO16486" s="7"/>
    </row>
    <row r="16487" spans="41:41" ht="12.75" x14ac:dyDescent="0.2">
      <c r="AO16487" s="7"/>
    </row>
    <row r="16488" spans="41:41" ht="12.75" x14ac:dyDescent="0.2">
      <c r="AO16488" s="7"/>
    </row>
    <row r="16489" spans="41:41" ht="12.75" x14ac:dyDescent="0.2">
      <c r="AO16489" s="7"/>
    </row>
    <row r="16490" spans="41:41" ht="12.75" x14ac:dyDescent="0.2">
      <c r="AO16490" s="7"/>
    </row>
    <row r="16491" spans="41:41" ht="12.75" x14ac:dyDescent="0.2">
      <c r="AO16491" s="7"/>
    </row>
    <row r="16492" spans="41:41" ht="12.75" x14ac:dyDescent="0.2">
      <c r="AO16492" s="7"/>
    </row>
    <row r="16493" spans="41:41" ht="12.75" x14ac:dyDescent="0.2">
      <c r="AO16493" s="7"/>
    </row>
    <row r="16494" spans="41:41" ht="12.75" x14ac:dyDescent="0.2">
      <c r="AO16494" s="7"/>
    </row>
    <row r="16495" spans="41:41" ht="12.75" x14ac:dyDescent="0.2">
      <c r="AO16495" s="7"/>
    </row>
    <row r="16496" spans="41:41" ht="12.75" x14ac:dyDescent="0.2">
      <c r="AO16496" s="7"/>
    </row>
    <row r="16497" spans="41:41" ht="12.75" x14ac:dyDescent="0.2">
      <c r="AO16497" s="7"/>
    </row>
    <row r="16498" spans="41:41" ht="12.75" x14ac:dyDescent="0.2">
      <c r="AO16498" s="7"/>
    </row>
    <row r="16499" spans="41:41" ht="12.75" x14ac:dyDescent="0.2">
      <c r="AO16499" s="7"/>
    </row>
    <row r="16500" spans="41:41" ht="12.75" x14ac:dyDescent="0.2">
      <c r="AO16500" s="7"/>
    </row>
    <row r="16501" spans="41:41" ht="12.75" x14ac:dyDescent="0.2">
      <c r="AO16501" s="7"/>
    </row>
    <row r="16502" spans="41:41" ht="12.75" x14ac:dyDescent="0.2">
      <c r="AO16502" s="7"/>
    </row>
    <row r="16503" spans="41:41" ht="12.75" x14ac:dyDescent="0.2">
      <c r="AO16503" s="7"/>
    </row>
    <row r="16504" spans="41:41" ht="12.75" x14ac:dyDescent="0.2">
      <c r="AO16504" s="7"/>
    </row>
    <row r="16505" spans="41:41" ht="12.75" x14ac:dyDescent="0.2">
      <c r="AO16505" s="7"/>
    </row>
    <row r="16506" spans="41:41" ht="12.75" x14ac:dyDescent="0.2">
      <c r="AO16506" s="7"/>
    </row>
    <row r="16507" spans="41:41" ht="12.75" x14ac:dyDescent="0.2">
      <c r="AO16507" s="7"/>
    </row>
    <row r="16508" spans="41:41" ht="12.75" x14ac:dyDescent="0.2">
      <c r="AO16508" s="7"/>
    </row>
    <row r="16509" spans="41:41" ht="12.75" x14ac:dyDescent="0.2">
      <c r="AO16509" s="7"/>
    </row>
    <row r="16510" spans="41:41" ht="12.75" x14ac:dyDescent="0.2">
      <c r="AO16510" s="7"/>
    </row>
    <row r="16511" spans="41:41" ht="12.75" x14ac:dyDescent="0.2">
      <c r="AO16511" s="7"/>
    </row>
    <row r="16512" spans="41:41" ht="12.75" x14ac:dyDescent="0.2">
      <c r="AO16512" s="7"/>
    </row>
    <row r="16513" spans="41:41" ht="12.75" x14ac:dyDescent="0.2">
      <c r="AO16513" s="7"/>
    </row>
    <row r="16514" spans="41:41" ht="12.75" x14ac:dyDescent="0.2">
      <c r="AO16514" s="7"/>
    </row>
    <row r="16515" spans="41:41" ht="12.75" x14ac:dyDescent="0.2">
      <c r="AO16515" s="7"/>
    </row>
    <row r="16516" spans="41:41" ht="12.75" x14ac:dyDescent="0.2">
      <c r="AO16516" s="7"/>
    </row>
    <row r="16517" spans="41:41" ht="12.75" x14ac:dyDescent="0.2">
      <c r="AO16517" s="7"/>
    </row>
    <row r="16518" spans="41:41" ht="12.75" x14ac:dyDescent="0.2">
      <c r="AO16518" s="7"/>
    </row>
    <row r="16519" spans="41:41" ht="12.75" x14ac:dyDescent="0.2">
      <c r="AO16519" s="7"/>
    </row>
    <row r="16520" spans="41:41" ht="12.75" x14ac:dyDescent="0.2">
      <c r="AO16520" s="7"/>
    </row>
    <row r="16521" spans="41:41" ht="12.75" x14ac:dyDescent="0.2">
      <c r="AO16521" s="7"/>
    </row>
    <row r="16522" spans="41:41" ht="12.75" x14ac:dyDescent="0.2">
      <c r="AO16522" s="7"/>
    </row>
    <row r="16523" spans="41:41" ht="12.75" x14ac:dyDescent="0.2">
      <c r="AO16523" s="7"/>
    </row>
    <row r="16524" spans="41:41" ht="12.75" x14ac:dyDescent="0.2">
      <c r="AO16524" s="7"/>
    </row>
    <row r="16525" spans="41:41" ht="12.75" x14ac:dyDescent="0.2">
      <c r="AO16525" s="7"/>
    </row>
    <row r="16526" spans="41:41" ht="12.75" x14ac:dyDescent="0.2">
      <c r="AO16526" s="7"/>
    </row>
    <row r="16527" spans="41:41" ht="12.75" x14ac:dyDescent="0.2">
      <c r="AO16527" s="7"/>
    </row>
    <row r="16528" spans="41:41" ht="12.75" x14ac:dyDescent="0.2">
      <c r="AO16528" s="7"/>
    </row>
    <row r="16529" spans="41:41" ht="12.75" x14ac:dyDescent="0.2">
      <c r="AO16529" s="7"/>
    </row>
    <row r="16530" spans="41:41" ht="12.75" x14ac:dyDescent="0.2">
      <c r="AO16530" s="7"/>
    </row>
    <row r="16531" spans="41:41" ht="12.75" x14ac:dyDescent="0.2">
      <c r="AO16531" s="7"/>
    </row>
    <row r="16532" spans="41:41" ht="12.75" x14ac:dyDescent="0.2">
      <c r="AO16532" s="7"/>
    </row>
    <row r="16533" spans="41:41" ht="12.75" x14ac:dyDescent="0.2">
      <c r="AO16533" s="7"/>
    </row>
    <row r="16534" spans="41:41" ht="12.75" x14ac:dyDescent="0.2">
      <c r="AO16534" s="7"/>
    </row>
    <row r="16535" spans="41:41" ht="12.75" x14ac:dyDescent="0.2">
      <c r="AO16535" s="7"/>
    </row>
    <row r="16536" spans="41:41" ht="12.75" x14ac:dyDescent="0.2">
      <c r="AO16536" s="7"/>
    </row>
    <row r="16537" spans="41:41" ht="12.75" x14ac:dyDescent="0.2">
      <c r="AO16537" s="7"/>
    </row>
    <row r="16538" spans="41:41" ht="12.75" x14ac:dyDescent="0.2">
      <c r="AO16538" s="7"/>
    </row>
    <row r="16539" spans="41:41" ht="12.75" x14ac:dyDescent="0.2">
      <c r="AO16539" s="7"/>
    </row>
    <row r="16540" spans="41:41" ht="12.75" x14ac:dyDescent="0.2">
      <c r="AO16540" s="7"/>
    </row>
    <row r="16541" spans="41:41" ht="12.75" x14ac:dyDescent="0.2">
      <c r="AO16541" s="7"/>
    </row>
    <row r="16542" spans="41:41" ht="12.75" x14ac:dyDescent="0.2">
      <c r="AO16542" s="7"/>
    </row>
    <row r="16543" spans="41:41" ht="12.75" x14ac:dyDescent="0.2">
      <c r="AO16543" s="7"/>
    </row>
    <row r="16544" spans="41:41" ht="12.75" x14ac:dyDescent="0.2">
      <c r="AO16544" s="7"/>
    </row>
    <row r="16545" spans="41:41" ht="12.75" x14ac:dyDescent="0.2">
      <c r="AO16545" s="7"/>
    </row>
    <row r="16546" spans="41:41" ht="12.75" x14ac:dyDescent="0.2">
      <c r="AO16546" s="7"/>
    </row>
    <row r="16547" spans="41:41" ht="12.75" x14ac:dyDescent="0.2">
      <c r="AO16547" s="7"/>
    </row>
    <row r="16548" spans="41:41" ht="12.75" x14ac:dyDescent="0.2">
      <c r="AO16548" s="7"/>
    </row>
    <row r="16549" spans="41:41" ht="12.75" x14ac:dyDescent="0.2">
      <c r="AO16549" s="7"/>
    </row>
    <row r="16550" spans="41:41" ht="12.75" x14ac:dyDescent="0.2">
      <c r="AO16550" s="7"/>
    </row>
    <row r="16551" spans="41:41" ht="12.75" x14ac:dyDescent="0.2">
      <c r="AO16551" s="7"/>
    </row>
    <row r="16552" spans="41:41" ht="12.75" x14ac:dyDescent="0.2">
      <c r="AO16552" s="7"/>
    </row>
    <row r="16553" spans="41:41" ht="12.75" x14ac:dyDescent="0.2">
      <c r="AO16553" s="7"/>
    </row>
    <row r="16554" spans="41:41" ht="12.75" x14ac:dyDescent="0.2">
      <c r="AO16554" s="7"/>
    </row>
    <row r="16555" spans="41:41" ht="12.75" x14ac:dyDescent="0.2">
      <c r="AO16555" s="7"/>
    </row>
    <row r="16556" spans="41:41" ht="12.75" x14ac:dyDescent="0.2">
      <c r="AO16556" s="7"/>
    </row>
    <row r="16557" spans="41:41" ht="12.75" x14ac:dyDescent="0.2">
      <c r="AO16557" s="7"/>
    </row>
    <row r="16558" spans="41:41" ht="12.75" x14ac:dyDescent="0.2">
      <c r="AO16558" s="7"/>
    </row>
    <row r="16559" spans="41:41" ht="12.75" x14ac:dyDescent="0.2">
      <c r="AO16559" s="7"/>
    </row>
    <row r="16560" spans="41:41" ht="12.75" x14ac:dyDescent="0.2">
      <c r="AO16560" s="7"/>
    </row>
    <row r="16561" spans="41:41" ht="12.75" x14ac:dyDescent="0.2">
      <c r="AO16561" s="7"/>
    </row>
    <row r="16562" spans="41:41" ht="12.75" x14ac:dyDescent="0.2">
      <c r="AO16562" s="7"/>
    </row>
    <row r="16563" spans="41:41" ht="12.75" x14ac:dyDescent="0.2">
      <c r="AO16563" s="7"/>
    </row>
    <row r="16564" spans="41:41" ht="12.75" x14ac:dyDescent="0.2">
      <c r="AO16564" s="7"/>
    </row>
    <row r="16565" spans="41:41" ht="12.75" x14ac:dyDescent="0.2">
      <c r="AO16565" s="7"/>
    </row>
    <row r="16566" spans="41:41" ht="12.75" x14ac:dyDescent="0.2">
      <c r="AO16566" s="7"/>
    </row>
    <row r="16567" spans="41:41" ht="12.75" x14ac:dyDescent="0.2">
      <c r="AO16567" s="7"/>
    </row>
    <row r="16568" spans="41:41" ht="12.75" x14ac:dyDescent="0.2">
      <c r="AO16568" s="7"/>
    </row>
    <row r="16569" spans="41:41" ht="12.75" x14ac:dyDescent="0.2">
      <c r="AO16569" s="7"/>
    </row>
    <row r="16570" spans="41:41" ht="12.75" x14ac:dyDescent="0.2">
      <c r="AO16570" s="7"/>
    </row>
    <row r="16571" spans="41:41" ht="12.75" x14ac:dyDescent="0.2">
      <c r="AO16571" s="7"/>
    </row>
    <row r="16572" spans="41:41" ht="12.75" x14ac:dyDescent="0.2">
      <c r="AO16572" s="7"/>
    </row>
    <row r="16573" spans="41:41" ht="12.75" x14ac:dyDescent="0.2">
      <c r="AO16573" s="7"/>
    </row>
    <row r="16574" spans="41:41" ht="12.75" x14ac:dyDescent="0.2">
      <c r="AO16574" s="7"/>
    </row>
    <row r="16575" spans="41:41" ht="12.75" x14ac:dyDescent="0.2">
      <c r="AO16575" s="7"/>
    </row>
    <row r="16576" spans="41:41" ht="12.75" x14ac:dyDescent="0.2">
      <c r="AO16576" s="7"/>
    </row>
    <row r="16577" spans="41:41" ht="12.75" x14ac:dyDescent="0.2">
      <c r="AO16577" s="7"/>
    </row>
    <row r="16578" spans="41:41" ht="12.75" x14ac:dyDescent="0.2">
      <c r="AO16578" s="7"/>
    </row>
    <row r="16579" spans="41:41" ht="12.75" x14ac:dyDescent="0.2">
      <c r="AO16579" s="7"/>
    </row>
    <row r="16580" spans="41:41" ht="12.75" x14ac:dyDescent="0.2">
      <c r="AO16580" s="7"/>
    </row>
    <row r="16581" spans="41:41" ht="12.75" x14ac:dyDescent="0.2">
      <c r="AO16581" s="7"/>
    </row>
    <row r="16582" spans="41:41" ht="12.75" x14ac:dyDescent="0.2">
      <c r="AO16582" s="7"/>
    </row>
    <row r="16583" spans="41:41" ht="12.75" x14ac:dyDescent="0.2">
      <c r="AO16583" s="7"/>
    </row>
    <row r="16584" spans="41:41" ht="12.75" x14ac:dyDescent="0.2">
      <c r="AO16584" s="7"/>
    </row>
    <row r="16585" spans="41:41" ht="12.75" x14ac:dyDescent="0.2">
      <c r="AO16585" s="7"/>
    </row>
    <row r="16586" spans="41:41" ht="12.75" x14ac:dyDescent="0.2">
      <c r="AO16586" s="7"/>
    </row>
    <row r="16587" spans="41:41" ht="12.75" x14ac:dyDescent="0.2">
      <c r="AO16587" s="7"/>
    </row>
    <row r="16588" spans="41:41" ht="12.75" x14ac:dyDescent="0.2">
      <c r="AO16588" s="7"/>
    </row>
    <row r="16589" spans="41:41" ht="12.75" x14ac:dyDescent="0.2">
      <c r="AO16589" s="7"/>
    </row>
    <row r="16590" spans="41:41" ht="12.75" x14ac:dyDescent="0.2">
      <c r="AO16590" s="7"/>
    </row>
    <row r="16591" spans="41:41" ht="12.75" x14ac:dyDescent="0.2">
      <c r="AO16591" s="7"/>
    </row>
    <row r="16592" spans="41:41" ht="12.75" x14ac:dyDescent="0.2">
      <c r="AO16592" s="7"/>
    </row>
    <row r="16593" spans="41:41" ht="12.75" x14ac:dyDescent="0.2">
      <c r="AO16593" s="7"/>
    </row>
    <row r="16594" spans="41:41" ht="12.75" x14ac:dyDescent="0.2">
      <c r="AO16594" s="7"/>
    </row>
    <row r="16595" spans="41:41" ht="12.75" x14ac:dyDescent="0.2">
      <c r="AO16595" s="7"/>
    </row>
    <row r="16596" spans="41:41" ht="12.75" x14ac:dyDescent="0.2">
      <c r="AO16596" s="7"/>
    </row>
    <row r="16597" spans="41:41" ht="12.75" x14ac:dyDescent="0.2">
      <c r="AO16597" s="7"/>
    </row>
    <row r="16598" spans="41:41" ht="12.75" x14ac:dyDescent="0.2">
      <c r="AO16598" s="7"/>
    </row>
    <row r="16599" spans="41:41" ht="12.75" x14ac:dyDescent="0.2">
      <c r="AO16599" s="7"/>
    </row>
    <row r="16600" spans="41:41" ht="12.75" x14ac:dyDescent="0.2">
      <c r="AO16600" s="7"/>
    </row>
    <row r="16601" spans="41:41" ht="12.75" x14ac:dyDescent="0.2">
      <c r="AO16601" s="7"/>
    </row>
    <row r="16602" spans="41:41" ht="12.75" x14ac:dyDescent="0.2">
      <c r="AO16602" s="7"/>
    </row>
    <row r="16603" spans="41:41" ht="12.75" x14ac:dyDescent="0.2">
      <c r="AO16603" s="7"/>
    </row>
    <row r="16604" spans="41:41" ht="12.75" x14ac:dyDescent="0.2">
      <c r="AO16604" s="7"/>
    </row>
    <row r="16605" spans="41:41" ht="12.75" x14ac:dyDescent="0.2">
      <c r="AO16605" s="7"/>
    </row>
    <row r="16606" spans="41:41" ht="12.75" x14ac:dyDescent="0.2">
      <c r="AO16606" s="7"/>
    </row>
    <row r="16607" spans="41:41" ht="12.75" x14ac:dyDescent="0.2">
      <c r="AO16607" s="7"/>
    </row>
    <row r="16608" spans="41:41" ht="12.75" x14ac:dyDescent="0.2">
      <c r="AO16608" s="7"/>
    </row>
    <row r="16609" spans="41:41" ht="12.75" x14ac:dyDescent="0.2">
      <c r="AO16609" s="7"/>
    </row>
    <row r="16610" spans="41:41" ht="12.75" x14ac:dyDescent="0.2">
      <c r="AO16610" s="7"/>
    </row>
    <row r="16611" spans="41:41" ht="12.75" x14ac:dyDescent="0.2">
      <c r="AO16611" s="7"/>
    </row>
    <row r="16612" spans="41:41" ht="12.75" x14ac:dyDescent="0.2">
      <c r="AO16612" s="7"/>
    </row>
    <row r="16613" spans="41:41" ht="12.75" x14ac:dyDescent="0.2">
      <c r="AO16613" s="7"/>
    </row>
    <row r="16614" spans="41:41" ht="12.75" x14ac:dyDescent="0.2">
      <c r="AO16614" s="7"/>
    </row>
    <row r="16615" spans="41:41" ht="12.75" x14ac:dyDescent="0.2">
      <c r="AO16615" s="7"/>
    </row>
    <row r="16616" spans="41:41" ht="12.75" x14ac:dyDescent="0.2">
      <c r="AO16616" s="7"/>
    </row>
    <row r="16617" spans="41:41" ht="12.75" x14ac:dyDescent="0.2">
      <c r="AO16617" s="7"/>
    </row>
    <row r="16618" spans="41:41" ht="12.75" x14ac:dyDescent="0.2">
      <c r="AO16618" s="7"/>
    </row>
    <row r="16619" spans="41:41" ht="12.75" x14ac:dyDescent="0.2">
      <c r="AO16619" s="7"/>
    </row>
    <row r="16620" spans="41:41" ht="12.75" x14ac:dyDescent="0.2">
      <c r="AO16620" s="7"/>
    </row>
    <row r="16621" spans="41:41" ht="12.75" x14ac:dyDescent="0.2">
      <c r="AO16621" s="7"/>
    </row>
    <row r="16622" spans="41:41" ht="12.75" x14ac:dyDescent="0.2">
      <c r="AO16622" s="7"/>
    </row>
    <row r="16623" spans="41:41" ht="12.75" x14ac:dyDescent="0.2">
      <c r="AO16623" s="7"/>
    </row>
    <row r="16624" spans="41:41" ht="12.75" x14ac:dyDescent="0.2">
      <c r="AO16624" s="7"/>
    </row>
    <row r="16625" spans="41:41" ht="12.75" x14ac:dyDescent="0.2">
      <c r="AO16625" s="7"/>
    </row>
    <row r="16626" spans="41:41" ht="12.75" x14ac:dyDescent="0.2">
      <c r="AO16626" s="7"/>
    </row>
    <row r="16627" spans="41:41" ht="12.75" x14ac:dyDescent="0.2">
      <c r="AO16627" s="7"/>
    </row>
    <row r="16628" spans="41:41" ht="12.75" x14ac:dyDescent="0.2">
      <c r="AO16628" s="7"/>
    </row>
    <row r="16629" spans="41:41" ht="12.75" x14ac:dyDescent="0.2">
      <c r="AO16629" s="7"/>
    </row>
    <row r="16630" spans="41:41" ht="12.75" x14ac:dyDescent="0.2">
      <c r="AO16630" s="7"/>
    </row>
    <row r="16631" spans="41:41" ht="12.75" x14ac:dyDescent="0.2">
      <c r="AO16631" s="7"/>
    </row>
    <row r="16632" spans="41:41" ht="12.75" x14ac:dyDescent="0.2">
      <c r="AO16632" s="7"/>
    </row>
    <row r="16633" spans="41:41" ht="12.75" x14ac:dyDescent="0.2">
      <c r="AO16633" s="7"/>
    </row>
    <row r="16634" spans="41:41" ht="12.75" x14ac:dyDescent="0.2">
      <c r="AO16634" s="7"/>
    </row>
    <row r="16635" spans="41:41" ht="12.75" x14ac:dyDescent="0.2">
      <c r="AO16635" s="7"/>
    </row>
    <row r="16636" spans="41:41" ht="12.75" x14ac:dyDescent="0.2">
      <c r="AO16636" s="7"/>
    </row>
    <row r="16637" spans="41:41" ht="12.75" x14ac:dyDescent="0.2">
      <c r="AO16637" s="7"/>
    </row>
    <row r="16638" spans="41:41" ht="12.75" x14ac:dyDescent="0.2">
      <c r="AO16638" s="7"/>
    </row>
    <row r="16639" spans="41:41" ht="12.75" x14ac:dyDescent="0.2">
      <c r="AO16639" s="7"/>
    </row>
    <row r="16640" spans="41:41" ht="12.75" x14ac:dyDescent="0.2">
      <c r="AO16640" s="7"/>
    </row>
    <row r="16641" spans="41:41" ht="12.75" x14ac:dyDescent="0.2">
      <c r="AO16641" s="7"/>
    </row>
    <row r="16642" spans="41:41" ht="12.75" x14ac:dyDescent="0.2">
      <c r="AO16642" s="7"/>
    </row>
    <row r="16643" spans="41:41" ht="12.75" x14ac:dyDescent="0.2">
      <c r="AO16643" s="7"/>
    </row>
    <row r="16644" spans="41:41" ht="12.75" x14ac:dyDescent="0.2">
      <c r="AO16644" s="7"/>
    </row>
    <row r="16645" spans="41:41" ht="12.75" x14ac:dyDescent="0.2">
      <c r="AO16645" s="7"/>
    </row>
    <row r="16646" spans="41:41" ht="12.75" x14ac:dyDescent="0.2">
      <c r="AO16646" s="7"/>
    </row>
    <row r="16647" spans="41:41" ht="12.75" x14ac:dyDescent="0.2">
      <c r="AO16647" s="7"/>
    </row>
    <row r="16648" spans="41:41" ht="12.75" x14ac:dyDescent="0.2">
      <c r="AO16648" s="7"/>
    </row>
    <row r="16649" spans="41:41" ht="12.75" x14ac:dyDescent="0.2">
      <c r="AO16649" s="7"/>
    </row>
    <row r="16650" spans="41:41" ht="12.75" x14ac:dyDescent="0.2">
      <c r="AO16650" s="7"/>
    </row>
    <row r="16651" spans="41:41" ht="12.75" x14ac:dyDescent="0.2">
      <c r="AO16651" s="7"/>
    </row>
    <row r="16652" spans="41:41" ht="12.75" x14ac:dyDescent="0.2">
      <c r="AO16652" s="7"/>
    </row>
    <row r="16653" spans="41:41" ht="12.75" x14ac:dyDescent="0.2">
      <c r="AO16653" s="7"/>
    </row>
    <row r="16654" spans="41:41" ht="12.75" x14ac:dyDescent="0.2">
      <c r="AO16654" s="7"/>
    </row>
    <row r="16655" spans="41:41" ht="12.75" x14ac:dyDescent="0.2">
      <c r="AO16655" s="7"/>
    </row>
    <row r="16656" spans="41:41" ht="12.75" x14ac:dyDescent="0.2">
      <c r="AO16656" s="7"/>
    </row>
    <row r="16657" spans="41:41" ht="12.75" x14ac:dyDescent="0.2">
      <c r="AO16657" s="7"/>
    </row>
    <row r="16658" spans="41:41" ht="12.75" x14ac:dyDescent="0.2">
      <c r="AO16658" s="7"/>
    </row>
    <row r="16659" spans="41:41" ht="12.75" x14ac:dyDescent="0.2">
      <c r="AO16659" s="7"/>
    </row>
    <row r="16660" spans="41:41" ht="12.75" x14ac:dyDescent="0.2">
      <c r="AO16660" s="7"/>
    </row>
    <row r="16661" spans="41:41" ht="12.75" x14ac:dyDescent="0.2">
      <c r="AO16661" s="7"/>
    </row>
    <row r="16662" spans="41:41" ht="12.75" x14ac:dyDescent="0.2">
      <c r="AO16662" s="7"/>
    </row>
    <row r="16663" spans="41:41" ht="12.75" x14ac:dyDescent="0.2">
      <c r="AO16663" s="7"/>
    </row>
    <row r="16664" spans="41:41" ht="12.75" x14ac:dyDescent="0.2">
      <c r="AO16664" s="7"/>
    </row>
    <row r="16665" spans="41:41" ht="12.75" x14ac:dyDescent="0.2">
      <c r="AO16665" s="7"/>
    </row>
    <row r="16666" spans="41:41" ht="12.75" x14ac:dyDescent="0.2">
      <c r="AO16666" s="7"/>
    </row>
    <row r="16667" spans="41:41" ht="12.75" x14ac:dyDescent="0.2">
      <c r="AO16667" s="7"/>
    </row>
    <row r="16668" spans="41:41" ht="12.75" x14ac:dyDescent="0.2">
      <c r="AO16668" s="7"/>
    </row>
    <row r="16669" spans="41:41" ht="12.75" x14ac:dyDescent="0.2">
      <c r="AO16669" s="7"/>
    </row>
    <row r="16670" spans="41:41" ht="12.75" x14ac:dyDescent="0.2">
      <c r="AO16670" s="7"/>
    </row>
    <row r="16671" spans="41:41" ht="12.75" x14ac:dyDescent="0.2">
      <c r="AO16671" s="7"/>
    </row>
    <row r="16672" spans="41:41" ht="12.75" x14ac:dyDescent="0.2">
      <c r="AO16672" s="7"/>
    </row>
    <row r="16673" spans="41:41" ht="12.75" x14ac:dyDescent="0.2">
      <c r="AO16673" s="7"/>
    </row>
    <row r="16674" spans="41:41" ht="12.75" x14ac:dyDescent="0.2">
      <c r="AO16674" s="7"/>
    </row>
    <row r="16675" spans="41:41" ht="12.75" x14ac:dyDescent="0.2">
      <c r="AO16675" s="7"/>
    </row>
    <row r="16676" spans="41:41" ht="12.75" x14ac:dyDescent="0.2">
      <c r="AO16676" s="7"/>
    </row>
    <row r="16677" spans="41:41" ht="12.75" x14ac:dyDescent="0.2">
      <c r="AO16677" s="7"/>
    </row>
    <row r="16678" spans="41:41" ht="12.75" x14ac:dyDescent="0.2">
      <c r="AO16678" s="7"/>
    </row>
    <row r="16679" spans="41:41" ht="12.75" x14ac:dyDescent="0.2">
      <c r="AO16679" s="7"/>
    </row>
    <row r="16680" spans="41:41" ht="12.75" x14ac:dyDescent="0.2">
      <c r="AO16680" s="7"/>
    </row>
    <row r="16681" spans="41:41" ht="12.75" x14ac:dyDescent="0.2">
      <c r="AO16681" s="7"/>
    </row>
    <row r="16682" spans="41:41" ht="12.75" x14ac:dyDescent="0.2">
      <c r="AO16682" s="7"/>
    </row>
    <row r="16683" spans="41:41" ht="12.75" x14ac:dyDescent="0.2">
      <c r="AO16683" s="7"/>
    </row>
    <row r="16684" spans="41:41" ht="12.75" x14ac:dyDescent="0.2">
      <c r="AO16684" s="7"/>
    </row>
    <row r="16685" spans="41:41" ht="12.75" x14ac:dyDescent="0.2">
      <c r="AO16685" s="7"/>
    </row>
    <row r="16686" spans="41:41" ht="12.75" x14ac:dyDescent="0.2">
      <c r="AO16686" s="7"/>
    </row>
    <row r="16687" spans="41:41" ht="12.75" x14ac:dyDescent="0.2">
      <c r="AO16687" s="7"/>
    </row>
    <row r="16688" spans="41:41" ht="12.75" x14ac:dyDescent="0.2">
      <c r="AO16688" s="7"/>
    </row>
    <row r="16689" spans="41:41" ht="12.75" x14ac:dyDescent="0.2">
      <c r="AO16689" s="7"/>
    </row>
    <row r="16690" spans="41:41" ht="12.75" x14ac:dyDescent="0.2">
      <c r="AO16690" s="7"/>
    </row>
    <row r="16691" spans="41:41" ht="12.75" x14ac:dyDescent="0.2">
      <c r="AO16691" s="7"/>
    </row>
    <row r="16692" spans="41:41" ht="12.75" x14ac:dyDescent="0.2">
      <c r="AO16692" s="7"/>
    </row>
    <row r="16693" spans="41:41" ht="12.75" x14ac:dyDescent="0.2">
      <c r="AO16693" s="7"/>
    </row>
    <row r="16694" spans="41:41" ht="12.75" x14ac:dyDescent="0.2">
      <c r="AO16694" s="7"/>
    </row>
    <row r="16695" spans="41:41" ht="12.75" x14ac:dyDescent="0.2">
      <c r="AO16695" s="7"/>
    </row>
    <row r="16696" spans="41:41" ht="12.75" x14ac:dyDescent="0.2">
      <c r="AO16696" s="7"/>
    </row>
    <row r="16697" spans="41:41" ht="12.75" x14ac:dyDescent="0.2">
      <c r="AO16697" s="7"/>
    </row>
    <row r="16698" spans="41:41" ht="12.75" x14ac:dyDescent="0.2">
      <c r="AO16698" s="7"/>
    </row>
    <row r="16699" spans="41:41" ht="12.75" x14ac:dyDescent="0.2">
      <c r="AO16699" s="7"/>
    </row>
    <row r="16700" spans="41:41" ht="12.75" x14ac:dyDescent="0.2">
      <c r="AO16700" s="7"/>
    </row>
    <row r="16701" spans="41:41" ht="12.75" x14ac:dyDescent="0.2">
      <c r="AO16701" s="7"/>
    </row>
    <row r="16702" spans="41:41" ht="12.75" x14ac:dyDescent="0.2">
      <c r="AO16702" s="7"/>
    </row>
    <row r="16703" spans="41:41" ht="12.75" x14ac:dyDescent="0.2">
      <c r="AO16703" s="7"/>
    </row>
    <row r="16704" spans="41:41" ht="12.75" x14ac:dyDescent="0.2">
      <c r="AO16704" s="7"/>
    </row>
    <row r="16705" spans="41:41" ht="12.75" x14ac:dyDescent="0.2">
      <c r="AO16705" s="7"/>
    </row>
    <row r="16706" spans="41:41" ht="12.75" x14ac:dyDescent="0.2">
      <c r="AO16706" s="7"/>
    </row>
    <row r="16707" spans="41:41" ht="12.75" x14ac:dyDescent="0.2">
      <c r="AO16707" s="7"/>
    </row>
    <row r="16708" spans="41:41" ht="12.75" x14ac:dyDescent="0.2">
      <c r="AO16708" s="7"/>
    </row>
    <row r="16709" spans="41:41" ht="12.75" x14ac:dyDescent="0.2">
      <c r="AO16709" s="7"/>
    </row>
    <row r="16710" spans="41:41" ht="12.75" x14ac:dyDescent="0.2">
      <c r="AO16710" s="7"/>
    </row>
    <row r="16711" spans="41:41" ht="12.75" x14ac:dyDescent="0.2">
      <c r="AO16711" s="7"/>
    </row>
    <row r="16712" spans="41:41" ht="12.75" x14ac:dyDescent="0.2">
      <c r="AO16712" s="7"/>
    </row>
    <row r="16713" spans="41:41" ht="12.75" x14ac:dyDescent="0.2">
      <c r="AO16713" s="7"/>
    </row>
    <row r="16714" spans="41:41" ht="12.75" x14ac:dyDescent="0.2">
      <c r="AO16714" s="7"/>
    </row>
    <row r="16715" spans="41:41" ht="12.75" x14ac:dyDescent="0.2">
      <c r="AO16715" s="7"/>
    </row>
    <row r="16716" spans="41:41" ht="12.75" x14ac:dyDescent="0.2">
      <c r="AO16716" s="7"/>
    </row>
    <row r="16717" spans="41:41" ht="12.75" x14ac:dyDescent="0.2">
      <c r="AO16717" s="7"/>
    </row>
    <row r="16718" spans="41:41" ht="12.75" x14ac:dyDescent="0.2">
      <c r="AO16718" s="7"/>
    </row>
    <row r="16719" spans="41:41" ht="12.75" x14ac:dyDescent="0.2">
      <c r="AO16719" s="7"/>
    </row>
    <row r="16720" spans="41:41" ht="12.75" x14ac:dyDescent="0.2">
      <c r="AO16720" s="7"/>
    </row>
    <row r="16721" spans="41:41" ht="12.75" x14ac:dyDescent="0.2">
      <c r="AO16721" s="7"/>
    </row>
    <row r="16722" spans="41:41" ht="12.75" x14ac:dyDescent="0.2">
      <c r="AO16722" s="7"/>
    </row>
    <row r="16723" spans="41:41" ht="12.75" x14ac:dyDescent="0.2">
      <c r="AO16723" s="7"/>
    </row>
    <row r="16724" spans="41:41" ht="12.75" x14ac:dyDescent="0.2">
      <c r="AO16724" s="7"/>
    </row>
    <row r="16725" spans="41:41" ht="12.75" x14ac:dyDescent="0.2">
      <c r="AO16725" s="7"/>
    </row>
    <row r="16726" spans="41:41" ht="12.75" x14ac:dyDescent="0.2">
      <c r="AO16726" s="7"/>
    </row>
    <row r="16727" spans="41:41" ht="12.75" x14ac:dyDescent="0.2">
      <c r="AO16727" s="7"/>
    </row>
    <row r="16728" spans="41:41" ht="12.75" x14ac:dyDescent="0.2">
      <c r="AO16728" s="7"/>
    </row>
    <row r="16729" spans="41:41" ht="12.75" x14ac:dyDescent="0.2">
      <c r="AO16729" s="7"/>
    </row>
    <row r="16730" spans="41:41" ht="12.75" x14ac:dyDescent="0.2">
      <c r="AO16730" s="7"/>
    </row>
    <row r="16731" spans="41:41" ht="12.75" x14ac:dyDescent="0.2">
      <c r="AO16731" s="7"/>
    </row>
    <row r="16732" spans="41:41" ht="12.75" x14ac:dyDescent="0.2">
      <c r="AO16732" s="7"/>
    </row>
    <row r="16733" spans="41:41" ht="12.75" x14ac:dyDescent="0.2">
      <c r="AO16733" s="7"/>
    </row>
    <row r="16734" spans="41:41" ht="12.75" x14ac:dyDescent="0.2">
      <c r="AO16734" s="7"/>
    </row>
    <row r="16735" spans="41:41" ht="12.75" x14ac:dyDescent="0.2">
      <c r="AO16735" s="7"/>
    </row>
    <row r="16736" spans="41:41" ht="12.75" x14ac:dyDescent="0.2">
      <c r="AO16736" s="7"/>
    </row>
    <row r="16737" spans="41:41" ht="12.75" x14ac:dyDescent="0.2">
      <c r="AO16737" s="7"/>
    </row>
    <row r="16738" spans="41:41" ht="12.75" x14ac:dyDescent="0.2">
      <c r="AO16738" s="7"/>
    </row>
    <row r="16739" spans="41:41" ht="12.75" x14ac:dyDescent="0.2">
      <c r="AO16739" s="7"/>
    </row>
    <row r="16740" spans="41:41" ht="12.75" x14ac:dyDescent="0.2">
      <c r="AO16740" s="7"/>
    </row>
    <row r="16741" spans="41:41" ht="12.75" x14ac:dyDescent="0.2">
      <c r="AO16741" s="7"/>
    </row>
    <row r="16742" spans="41:41" ht="12.75" x14ac:dyDescent="0.2">
      <c r="AO16742" s="7"/>
    </row>
    <row r="16743" spans="41:41" ht="12.75" x14ac:dyDescent="0.2">
      <c r="AO16743" s="7"/>
    </row>
    <row r="16744" spans="41:41" ht="12.75" x14ac:dyDescent="0.2">
      <c r="AO16744" s="7"/>
    </row>
    <row r="16745" spans="41:41" ht="12.75" x14ac:dyDescent="0.2">
      <c r="AO16745" s="7"/>
    </row>
    <row r="16746" spans="41:41" ht="12.75" x14ac:dyDescent="0.2">
      <c r="AO16746" s="7"/>
    </row>
    <row r="16747" spans="41:41" ht="12.75" x14ac:dyDescent="0.2">
      <c r="AO16747" s="7"/>
    </row>
    <row r="16748" spans="41:41" ht="12.75" x14ac:dyDescent="0.2">
      <c r="AO16748" s="7"/>
    </row>
    <row r="16749" spans="41:41" ht="12.75" x14ac:dyDescent="0.2">
      <c r="AO16749" s="7"/>
    </row>
    <row r="16750" spans="41:41" ht="12.75" x14ac:dyDescent="0.2">
      <c r="AO16750" s="7"/>
    </row>
    <row r="16751" spans="41:41" ht="12.75" x14ac:dyDescent="0.2">
      <c r="AO16751" s="7"/>
    </row>
    <row r="16752" spans="41:41" ht="12.75" x14ac:dyDescent="0.2">
      <c r="AO16752" s="7"/>
    </row>
    <row r="16753" spans="41:41" ht="12.75" x14ac:dyDescent="0.2">
      <c r="AO16753" s="7"/>
    </row>
    <row r="16754" spans="41:41" ht="12.75" x14ac:dyDescent="0.2">
      <c r="AO16754" s="7"/>
    </row>
    <row r="16755" spans="41:41" ht="12.75" x14ac:dyDescent="0.2">
      <c r="AO16755" s="7"/>
    </row>
    <row r="16756" spans="41:41" ht="12.75" x14ac:dyDescent="0.2">
      <c r="AO16756" s="7"/>
    </row>
    <row r="16757" spans="41:41" ht="12.75" x14ac:dyDescent="0.2">
      <c r="AO16757" s="7"/>
    </row>
    <row r="16758" spans="41:41" ht="12.75" x14ac:dyDescent="0.2">
      <c r="AO16758" s="7"/>
    </row>
    <row r="16759" spans="41:41" ht="12.75" x14ac:dyDescent="0.2">
      <c r="AO16759" s="7"/>
    </row>
    <row r="16760" spans="41:41" ht="12.75" x14ac:dyDescent="0.2">
      <c r="AO16760" s="7"/>
    </row>
    <row r="16761" spans="41:41" ht="12.75" x14ac:dyDescent="0.2">
      <c r="AO16761" s="7"/>
    </row>
    <row r="16762" spans="41:41" ht="12.75" x14ac:dyDescent="0.2">
      <c r="AO16762" s="7"/>
    </row>
    <row r="16763" spans="41:41" ht="12.75" x14ac:dyDescent="0.2">
      <c r="AO16763" s="7"/>
    </row>
    <row r="16764" spans="41:41" ht="12.75" x14ac:dyDescent="0.2">
      <c r="AO16764" s="7"/>
    </row>
    <row r="16765" spans="41:41" ht="12.75" x14ac:dyDescent="0.2">
      <c r="AO16765" s="7"/>
    </row>
    <row r="16766" spans="41:41" ht="12.75" x14ac:dyDescent="0.2">
      <c r="AO16766" s="7"/>
    </row>
    <row r="16767" spans="41:41" ht="12.75" x14ac:dyDescent="0.2">
      <c r="AO16767" s="7"/>
    </row>
    <row r="16768" spans="41:41" ht="12.75" x14ac:dyDescent="0.2">
      <c r="AO16768" s="7"/>
    </row>
    <row r="16769" spans="41:41" ht="12.75" x14ac:dyDescent="0.2">
      <c r="AO16769" s="7"/>
    </row>
    <row r="16770" spans="41:41" ht="12.75" x14ac:dyDescent="0.2">
      <c r="AO16770" s="7"/>
    </row>
    <row r="16771" spans="41:41" ht="12.75" x14ac:dyDescent="0.2">
      <c r="AO16771" s="7"/>
    </row>
    <row r="16772" spans="41:41" ht="12.75" x14ac:dyDescent="0.2">
      <c r="AO16772" s="7"/>
    </row>
    <row r="16773" spans="41:41" ht="12.75" x14ac:dyDescent="0.2">
      <c r="AO16773" s="7"/>
    </row>
    <row r="16774" spans="41:41" ht="12.75" x14ac:dyDescent="0.2">
      <c r="AO16774" s="7"/>
    </row>
    <row r="16775" spans="41:41" ht="12.75" x14ac:dyDescent="0.2">
      <c r="AO16775" s="7"/>
    </row>
    <row r="16776" spans="41:41" ht="12.75" x14ac:dyDescent="0.2">
      <c r="AO16776" s="7"/>
    </row>
    <row r="16777" spans="41:41" ht="12.75" x14ac:dyDescent="0.2">
      <c r="AO16777" s="7"/>
    </row>
    <row r="16778" spans="41:41" ht="12.75" x14ac:dyDescent="0.2">
      <c r="AO16778" s="7"/>
    </row>
    <row r="16779" spans="41:41" ht="12.75" x14ac:dyDescent="0.2">
      <c r="AO16779" s="7"/>
    </row>
    <row r="16780" spans="41:41" ht="12.75" x14ac:dyDescent="0.2">
      <c r="AO16780" s="7"/>
    </row>
    <row r="16781" spans="41:41" ht="12.75" x14ac:dyDescent="0.2">
      <c r="AO16781" s="7"/>
    </row>
    <row r="16782" spans="41:41" ht="12.75" x14ac:dyDescent="0.2">
      <c r="AO16782" s="7"/>
    </row>
    <row r="16783" spans="41:41" ht="12.75" x14ac:dyDescent="0.2">
      <c r="AO16783" s="7"/>
    </row>
    <row r="16784" spans="41:41" ht="12.75" x14ac:dyDescent="0.2">
      <c r="AO16784" s="7"/>
    </row>
    <row r="16785" spans="41:41" ht="12.75" x14ac:dyDescent="0.2">
      <c r="AO16785" s="7"/>
    </row>
    <row r="16786" spans="41:41" ht="12.75" x14ac:dyDescent="0.2">
      <c r="AO16786" s="7"/>
    </row>
    <row r="16787" spans="41:41" ht="12.75" x14ac:dyDescent="0.2">
      <c r="AO16787" s="7"/>
    </row>
    <row r="16788" spans="41:41" ht="12.75" x14ac:dyDescent="0.2">
      <c r="AO16788" s="7"/>
    </row>
    <row r="16789" spans="41:41" ht="12.75" x14ac:dyDescent="0.2">
      <c r="AO16789" s="7"/>
    </row>
    <row r="16790" spans="41:41" ht="12.75" x14ac:dyDescent="0.2">
      <c r="AO16790" s="7"/>
    </row>
    <row r="16791" spans="41:41" ht="12.75" x14ac:dyDescent="0.2">
      <c r="AO16791" s="7"/>
    </row>
    <row r="16792" spans="41:41" ht="12.75" x14ac:dyDescent="0.2">
      <c r="AO16792" s="7"/>
    </row>
    <row r="16793" spans="41:41" ht="12.75" x14ac:dyDescent="0.2">
      <c r="AO16793" s="7"/>
    </row>
    <row r="16794" spans="41:41" ht="12.75" x14ac:dyDescent="0.2">
      <c r="AO16794" s="7"/>
    </row>
    <row r="16795" spans="41:41" ht="12.75" x14ac:dyDescent="0.2">
      <c r="AO16795" s="7"/>
    </row>
    <row r="16796" spans="41:41" ht="12.75" x14ac:dyDescent="0.2">
      <c r="AO16796" s="7"/>
    </row>
    <row r="16797" spans="41:41" ht="12.75" x14ac:dyDescent="0.2">
      <c r="AO16797" s="7"/>
    </row>
    <row r="16798" spans="41:41" ht="12.75" x14ac:dyDescent="0.2">
      <c r="AO16798" s="7"/>
    </row>
    <row r="16799" spans="41:41" ht="12.75" x14ac:dyDescent="0.2">
      <c r="AO16799" s="7"/>
    </row>
    <row r="16800" spans="41:41" ht="12.75" x14ac:dyDescent="0.2">
      <c r="AO16800" s="7"/>
    </row>
    <row r="16801" spans="41:41" ht="12.75" x14ac:dyDescent="0.2">
      <c r="AO16801" s="7"/>
    </row>
    <row r="16802" spans="41:41" ht="12.75" x14ac:dyDescent="0.2">
      <c r="AO16802" s="7"/>
    </row>
    <row r="16803" spans="41:41" ht="12.75" x14ac:dyDescent="0.2">
      <c r="AO16803" s="7"/>
    </row>
    <row r="16804" spans="41:41" ht="12.75" x14ac:dyDescent="0.2">
      <c r="AO16804" s="7"/>
    </row>
    <row r="16805" spans="41:41" ht="12.75" x14ac:dyDescent="0.2">
      <c r="AO16805" s="7"/>
    </row>
    <row r="16806" spans="41:41" ht="12.75" x14ac:dyDescent="0.2">
      <c r="AO16806" s="7"/>
    </row>
    <row r="16807" spans="41:41" ht="12.75" x14ac:dyDescent="0.2">
      <c r="AO16807" s="7"/>
    </row>
    <row r="16808" spans="41:41" ht="12.75" x14ac:dyDescent="0.2">
      <c r="AO16808" s="7"/>
    </row>
    <row r="16809" spans="41:41" ht="12.75" x14ac:dyDescent="0.2">
      <c r="AO16809" s="7"/>
    </row>
    <row r="16810" spans="41:41" ht="12.75" x14ac:dyDescent="0.2">
      <c r="AO16810" s="7"/>
    </row>
    <row r="16811" spans="41:41" ht="12.75" x14ac:dyDescent="0.2">
      <c r="AO16811" s="7"/>
    </row>
    <row r="16812" spans="41:41" ht="12.75" x14ac:dyDescent="0.2">
      <c r="AO16812" s="7"/>
    </row>
    <row r="16813" spans="41:41" ht="12.75" x14ac:dyDescent="0.2">
      <c r="AO16813" s="7"/>
    </row>
    <row r="16814" spans="41:41" ht="12.75" x14ac:dyDescent="0.2">
      <c r="AO16814" s="7"/>
    </row>
    <row r="16815" spans="41:41" ht="12.75" x14ac:dyDescent="0.2">
      <c r="AO16815" s="7"/>
    </row>
    <row r="16816" spans="41:41" ht="12.75" x14ac:dyDescent="0.2">
      <c r="AO16816" s="7"/>
    </row>
    <row r="16817" spans="41:41" ht="12.75" x14ac:dyDescent="0.2">
      <c r="AO16817" s="7"/>
    </row>
    <row r="16818" spans="41:41" ht="12.75" x14ac:dyDescent="0.2">
      <c r="AO16818" s="7"/>
    </row>
    <row r="16819" spans="41:41" ht="12.75" x14ac:dyDescent="0.2">
      <c r="AO16819" s="7"/>
    </row>
    <row r="16820" spans="41:41" ht="12.75" x14ac:dyDescent="0.2">
      <c r="AO16820" s="7"/>
    </row>
    <row r="16821" spans="41:41" ht="12.75" x14ac:dyDescent="0.2">
      <c r="AO16821" s="7"/>
    </row>
    <row r="16822" spans="41:41" ht="12.75" x14ac:dyDescent="0.2">
      <c r="AO16822" s="7"/>
    </row>
    <row r="16823" spans="41:41" ht="12.75" x14ac:dyDescent="0.2">
      <c r="AO16823" s="7"/>
    </row>
    <row r="16824" spans="41:41" ht="12.75" x14ac:dyDescent="0.2">
      <c r="AO16824" s="7"/>
    </row>
    <row r="16825" spans="41:41" ht="12.75" x14ac:dyDescent="0.2">
      <c r="AO16825" s="7"/>
    </row>
    <row r="16826" spans="41:41" ht="12.75" x14ac:dyDescent="0.2">
      <c r="AO16826" s="7"/>
    </row>
    <row r="16827" spans="41:41" ht="12.75" x14ac:dyDescent="0.2">
      <c r="AO16827" s="7"/>
    </row>
    <row r="16828" spans="41:41" ht="12.75" x14ac:dyDescent="0.2">
      <c r="AO16828" s="7"/>
    </row>
    <row r="16829" spans="41:41" ht="12.75" x14ac:dyDescent="0.2">
      <c r="AO16829" s="7"/>
    </row>
    <row r="16830" spans="41:41" ht="12.75" x14ac:dyDescent="0.2">
      <c r="AO16830" s="7"/>
    </row>
    <row r="16831" spans="41:41" ht="12.75" x14ac:dyDescent="0.2">
      <c r="AO16831" s="7"/>
    </row>
    <row r="16832" spans="41:41" ht="12.75" x14ac:dyDescent="0.2">
      <c r="AO16832" s="7"/>
    </row>
    <row r="16833" spans="41:41" ht="12.75" x14ac:dyDescent="0.2">
      <c r="AO16833" s="7"/>
    </row>
    <row r="16834" spans="41:41" ht="12.75" x14ac:dyDescent="0.2">
      <c r="AO16834" s="7"/>
    </row>
    <row r="16835" spans="41:41" ht="12.75" x14ac:dyDescent="0.2">
      <c r="AO16835" s="7"/>
    </row>
    <row r="16836" spans="41:41" ht="12.75" x14ac:dyDescent="0.2">
      <c r="AO16836" s="7"/>
    </row>
    <row r="16837" spans="41:41" ht="12.75" x14ac:dyDescent="0.2">
      <c r="AO16837" s="7"/>
    </row>
    <row r="16838" spans="41:41" ht="12.75" x14ac:dyDescent="0.2">
      <c r="AO16838" s="7"/>
    </row>
    <row r="16839" spans="41:41" ht="12.75" x14ac:dyDescent="0.2">
      <c r="AO16839" s="7"/>
    </row>
    <row r="16840" spans="41:41" ht="12.75" x14ac:dyDescent="0.2">
      <c r="AO16840" s="7"/>
    </row>
    <row r="16841" spans="41:41" ht="12.75" x14ac:dyDescent="0.2">
      <c r="AO16841" s="7"/>
    </row>
    <row r="16842" spans="41:41" ht="12.75" x14ac:dyDescent="0.2">
      <c r="AO16842" s="7"/>
    </row>
    <row r="16843" spans="41:41" ht="12.75" x14ac:dyDescent="0.2">
      <c r="AO16843" s="7"/>
    </row>
    <row r="16844" spans="41:41" ht="12.75" x14ac:dyDescent="0.2">
      <c r="AO16844" s="7"/>
    </row>
    <row r="16845" spans="41:41" ht="12.75" x14ac:dyDescent="0.2">
      <c r="AO16845" s="7"/>
    </row>
    <row r="16846" spans="41:41" ht="12.75" x14ac:dyDescent="0.2">
      <c r="AO16846" s="7"/>
    </row>
    <row r="16847" spans="41:41" ht="12.75" x14ac:dyDescent="0.2">
      <c r="AO16847" s="7"/>
    </row>
    <row r="16848" spans="41:41" ht="12.75" x14ac:dyDescent="0.2">
      <c r="AO16848" s="7"/>
    </row>
    <row r="16849" spans="41:41" ht="12.75" x14ac:dyDescent="0.2">
      <c r="AO16849" s="7"/>
    </row>
    <row r="16850" spans="41:41" ht="12.75" x14ac:dyDescent="0.2">
      <c r="AO16850" s="7"/>
    </row>
    <row r="16851" spans="41:41" ht="12.75" x14ac:dyDescent="0.2">
      <c r="AO16851" s="7"/>
    </row>
    <row r="16852" spans="41:41" ht="12.75" x14ac:dyDescent="0.2">
      <c r="AO16852" s="7"/>
    </row>
    <row r="16853" spans="41:41" ht="12.75" x14ac:dyDescent="0.2">
      <c r="AO16853" s="7"/>
    </row>
    <row r="16854" spans="41:41" ht="12.75" x14ac:dyDescent="0.2">
      <c r="AO16854" s="7"/>
    </row>
    <row r="16855" spans="41:41" ht="12.75" x14ac:dyDescent="0.2">
      <c r="AO16855" s="7"/>
    </row>
    <row r="16856" spans="41:41" ht="12.75" x14ac:dyDescent="0.2">
      <c r="AO16856" s="7"/>
    </row>
    <row r="16857" spans="41:41" ht="12.75" x14ac:dyDescent="0.2">
      <c r="AO16857" s="7"/>
    </row>
    <row r="16858" spans="41:41" ht="12.75" x14ac:dyDescent="0.2">
      <c r="AO16858" s="7"/>
    </row>
    <row r="16859" spans="41:41" ht="12.75" x14ac:dyDescent="0.2">
      <c r="AO16859" s="7"/>
    </row>
    <row r="16860" spans="41:41" ht="12.75" x14ac:dyDescent="0.2">
      <c r="AO16860" s="7"/>
    </row>
    <row r="16861" spans="41:41" ht="12.75" x14ac:dyDescent="0.2">
      <c r="AO16861" s="7"/>
    </row>
    <row r="16862" spans="41:41" ht="12.75" x14ac:dyDescent="0.2">
      <c r="AO16862" s="7"/>
    </row>
    <row r="16863" spans="41:41" ht="12.75" x14ac:dyDescent="0.2">
      <c r="AO16863" s="7"/>
    </row>
    <row r="16864" spans="41:41" ht="12.75" x14ac:dyDescent="0.2">
      <c r="AO16864" s="7"/>
    </row>
    <row r="16865" spans="41:41" ht="12.75" x14ac:dyDescent="0.2">
      <c r="AO16865" s="7"/>
    </row>
    <row r="16866" spans="41:41" ht="12.75" x14ac:dyDescent="0.2">
      <c r="AO16866" s="7"/>
    </row>
    <row r="16867" spans="41:41" ht="12.75" x14ac:dyDescent="0.2">
      <c r="AO16867" s="7"/>
    </row>
    <row r="16868" spans="41:41" ht="12.75" x14ac:dyDescent="0.2">
      <c r="AO16868" s="7"/>
    </row>
    <row r="16869" spans="41:41" ht="12.75" x14ac:dyDescent="0.2">
      <c r="AO16869" s="7"/>
    </row>
    <row r="16870" spans="41:41" ht="12.75" x14ac:dyDescent="0.2">
      <c r="AO16870" s="7"/>
    </row>
    <row r="16871" spans="41:41" ht="12.75" x14ac:dyDescent="0.2">
      <c r="AO16871" s="7"/>
    </row>
    <row r="16872" spans="41:41" ht="12.75" x14ac:dyDescent="0.2">
      <c r="AO16872" s="7"/>
    </row>
    <row r="16873" spans="41:41" ht="12.75" x14ac:dyDescent="0.2">
      <c r="AO16873" s="7"/>
    </row>
    <row r="16874" spans="41:41" ht="12.75" x14ac:dyDescent="0.2">
      <c r="AO16874" s="7"/>
    </row>
    <row r="16875" spans="41:41" ht="12.75" x14ac:dyDescent="0.2">
      <c r="AO16875" s="7"/>
    </row>
    <row r="16876" spans="41:41" ht="12.75" x14ac:dyDescent="0.2">
      <c r="AO16876" s="7"/>
    </row>
    <row r="16877" spans="41:41" ht="12.75" x14ac:dyDescent="0.2">
      <c r="AO16877" s="7"/>
    </row>
    <row r="16878" spans="41:41" ht="12.75" x14ac:dyDescent="0.2">
      <c r="AO16878" s="7"/>
    </row>
    <row r="16879" spans="41:41" ht="12.75" x14ac:dyDescent="0.2">
      <c r="AO16879" s="7"/>
    </row>
    <row r="16880" spans="41:41" ht="12.75" x14ac:dyDescent="0.2">
      <c r="AO16880" s="7"/>
    </row>
    <row r="16881" spans="41:41" ht="12.75" x14ac:dyDescent="0.2">
      <c r="AO16881" s="7"/>
    </row>
    <row r="16882" spans="41:41" ht="12.75" x14ac:dyDescent="0.2">
      <c r="AO16882" s="7"/>
    </row>
    <row r="16883" spans="41:41" ht="12.75" x14ac:dyDescent="0.2">
      <c r="AO16883" s="7"/>
    </row>
    <row r="16884" spans="41:41" ht="12.75" x14ac:dyDescent="0.2">
      <c r="AO16884" s="7"/>
    </row>
    <row r="16885" spans="41:41" ht="12.75" x14ac:dyDescent="0.2">
      <c r="AO16885" s="7"/>
    </row>
    <row r="16886" spans="41:41" ht="12.75" x14ac:dyDescent="0.2">
      <c r="AO16886" s="7"/>
    </row>
    <row r="16887" spans="41:41" ht="12.75" x14ac:dyDescent="0.2">
      <c r="AO16887" s="7"/>
    </row>
    <row r="16888" spans="41:41" ht="12.75" x14ac:dyDescent="0.2">
      <c r="AO16888" s="7"/>
    </row>
    <row r="16889" spans="41:41" ht="12.75" x14ac:dyDescent="0.2">
      <c r="AO16889" s="7"/>
    </row>
    <row r="16890" spans="41:41" ht="12.75" x14ac:dyDescent="0.2">
      <c r="AO16890" s="7"/>
    </row>
    <row r="16891" spans="41:41" ht="12.75" x14ac:dyDescent="0.2">
      <c r="AO16891" s="7"/>
    </row>
    <row r="16892" spans="41:41" ht="12.75" x14ac:dyDescent="0.2">
      <c r="AO16892" s="7"/>
    </row>
    <row r="16893" spans="41:41" ht="12.75" x14ac:dyDescent="0.2">
      <c r="AO16893" s="7"/>
    </row>
    <row r="16894" spans="41:41" ht="12.75" x14ac:dyDescent="0.2">
      <c r="AO16894" s="7"/>
    </row>
    <row r="16895" spans="41:41" ht="12.75" x14ac:dyDescent="0.2">
      <c r="AO16895" s="7"/>
    </row>
    <row r="16896" spans="41:41" ht="12.75" x14ac:dyDescent="0.2">
      <c r="AO16896" s="7"/>
    </row>
    <row r="16897" spans="41:41" ht="12.75" x14ac:dyDescent="0.2">
      <c r="AO16897" s="7"/>
    </row>
    <row r="16898" spans="41:41" ht="12.75" x14ac:dyDescent="0.2">
      <c r="AO16898" s="7"/>
    </row>
    <row r="16899" spans="41:41" ht="12.75" x14ac:dyDescent="0.2">
      <c r="AO16899" s="7"/>
    </row>
    <row r="16900" spans="41:41" ht="12.75" x14ac:dyDescent="0.2">
      <c r="AO16900" s="7"/>
    </row>
    <row r="16901" spans="41:41" ht="12.75" x14ac:dyDescent="0.2">
      <c r="AO16901" s="7"/>
    </row>
    <row r="16902" spans="41:41" ht="12.75" x14ac:dyDescent="0.2">
      <c r="AO16902" s="7"/>
    </row>
    <row r="16903" spans="41:41" ht="12.75" x14ac:dyDescent="0.2">
      <c r="AO16903" s="7"/>
    </row>
    <row r="16904" spans="41:41" ht="12.75" x14ac:dyDescent="0.2">
      <c r="AO16904" s="7"/>
    </row>
    <row r="16905" spans="41:41" ht="12.75" x14ac:dyDescent="0.2">
      <c r="AO16905" s="7"/>
    </row>
    <row r="16906" spans="41:41" ht="12.75" x14ac:dyDescent="0.2">
      <c r="AO16906" s="7"/>
    </row>
    <row r="16907" spans="41:41" ht="12.75" x14ac:dyDescent="0.2">
      <c r="AO16907" s="7"/>
    </row>
    <row r="16908" spans="41:41" ht="12.75" x14ac:dyDescent="0.2">
      <c r="AO16908" s="7"/>
    </row>
    <row r="16909" spans="41:41" ht="12.75" x14ac:dyDescent="0.2">
      <c r="AO16909" s="7"/>
    </row>
    <row r="16910" spans="41:41" ht="12.75" x14ac:dyDescent="0.2">
      <c r="AO16910" s="7"/>
    </row>
    <row r="16911" spans="41:41" ht="12.75" x14ac:dyDescent="0.2">
      <c r="AO16911" s="7"/>
    </row>
    <row r="16912" spans="41:41" ht="12.75" x14ac:dyDescent="0.2">
      <c r="AO16912" s="7"/>
    </row>
    <row r="16913" spans="41:41" ht="12.75" x14ac:dyDescent="0.2">
      <c r="AO16913" s="7"/>
    </row>
    <row r="16914" spans="41:41" ht="12.75" x14ac:dyDescent="0.2">
      <c r="AO16914" s="7"/>
    </row>
    <row r="16915" spans="41:41" ht="12.75" x14ac:dyDescent="0.2">
      <c r="AO16915" s="7"/>
    </row>
    <row r="16916" spans="41:41" ht="12.75" x14ac:dyDescent="0.2">
      <c r="AO16916" s="7"/>
    </row>
    <row r="16917" spans="41:41" ht="12.75" x14ac:dyDescent="0.2">
      <c r="AO16917" s="7"/>
    </row>
    <row r="16918" spans="41:41" ht="12.75" x14ac:dyDescent="0.2">
      <c r="AO16918" s="7"/>
    </row>
    <row r="16919" spans="41:41" ht="12.75" x14ac:dyDescent="0.2">
      <c r="AO16919" s="7"/>
    </row>
    <row r="16920" spans="41:41" ht="12.75" x14ac:dyDescent="0.2">
      <c r="AO16920" s="7"/>
    </row>
    <row r="16921" spans="41:41" ht="12.75" x14ac:dyDescent="0.2">
      <c r="AO16921" s="7"/>
    </row>
    <row r="16922" spans="41:41" ht="12.75" x14ac:dyDescent="0.2">
      <c r="AO16922" s="7"/>
    </row>
    <row r="16923" spans="41:41" ht="12.75" x14ac:dyDescent="0.2">
      <c r="AO16923" s="7"/>
    </row>
    <row r="16924" spans="41:41" ht="12.75" x14ac:dyDescent="0.2">
      <c r="AO16924" s="7"/>
    </row>
    <row r="16925" spans="41:41" ht="12.75" x14ac:dyDescent="0.2">
      <c r="AO16925" s="7"/>
    </row>
    <row r="16926" spans="41:41" ht="12.75" x14ac:dyDescent="0.2">
      <c r="AO16926" s="7"/>
    </row>
    <row r="16927" spans="41:41" ht="12.75" x14ac:dyDescent="0.2">
      <c r="AO16927" s="7"/>
    </row>
    <row r="16928" spans="41:41" ht="12.75" x14ac:dyDescent="0.2">
      <c r="AO16928" s="7"/>
    </row>
    <row r="16929" spans="41:41" ht="12.75" x14ac:dyDescent="0.2">
      <c r="AO16929" s="7"/>
    </row>
    <row r="16930" spans="41:41" ht="12.75" x14ac:dyDescent="0.2">
      <c r="AO16930" s="7"/>
    </row>
    <row r="16931" spans="41:41" ht="12.75" x14ac:dyDescent="0.2">
      <c r="AO16931" s="7"/>
    </row>
    <row r="16932" spans="41:41" ht="12.75" x14ac:dyDescent="0.2">
      <c r="AO16932" s="7"/>
    </row>
    <row r="16933" spans="41:41" ht="12.75" x14ac:dyDescent="0.2">
      <c r="AO16933" s="7"/>
    </row>
    <row r="16934" spans="41:41" ht="12.75" x14ac:dyDescent="0.2">
      <c r="AO16934" s="7"/>
    </row>
    <row r="16935" spans="41:41" ht="12.75" x14ac:dyDescent="0.2">
      <c r="AO16935" s="7"/>
    </row>
    <row r="16936" spans="41:41" ht="12.75" x14ac:dyDescent="0.2">
      <c r="AO16936" s="7"/>
    </row>
    <row r="16937" spans="41:41" ht="12.75" x14ac:dyDescent="0.2">
      <c r="AO16937" s="7"/>
    </row>
    <row r="16938" spans="41:41" ht="12.75" x14ac:dyDescent="0.2">
      <c r="AO16938" s="7"/>
    </row>
    <row r="16939" spans="41:41" ht="12.75" x14ac:dyDescent="0.2">
      <c r="AO16939" s="7"/>
    </row>
    <row r="16940" spans="41:41" ht="12.75" x14ac:dyDescent="0.2">
      <c r="AO16940" s="7"/>
    </row>
    <row r="16941" spans="41:41" ht="12.75" x14ac:dyDescent="0.2">
      <c r="AO16941" s="7"/>
    </row>
    <row r="16942" spans="41:41" ht="12.75" x14ac:dyDescent="0.2">
      <c r="AO16942" s="7"/>
    </row>
    <row r="16943" spans="41:41" ht="12.75" x14ac:dyDescent="0.2">
      <c r="AO16943" s="7"/>
    </row>
    <row r="16944" spans="41:41" ht="12.75" x14ac:dyDescent="0.2">
      <c r="AO16944" s="7"/>
    </row>
    <row r="16945" spans="41:41" ht="12.75" x14ac:dyDescent="0.2">
      <c r="AO16945" s="7"/>
    </row>
    <row r="16946" spans="41:41" ht="12.75" x14ac:dyDescent="0.2">
      <c r="AO16946" s="7"/>
    </row>
    <row r="16947" spans="41:41" ht="12.75" x14ac:dyDescent="0.2">
      <c r="AO16947" s="7"/>
    </row>
    <row r="16948" spans="41:41" ht="12.75" x14ac:dyDescent="0.2">
      <c r="AO16948" s="7"/>
    </row>
    <row r="16949" spans="41:41" ht="12.75" x14ac:dyDescent="0.2">
      <c r="AO16949" s="7"/>
    </row>
    <row r="16950" spans="41:41" ht="12.75" x14ac:dyDescent="0.2">
      <c r="AO16950" s="7"/>
    </row>
    <row r="16951" spans="41:41" ht="12.75" x14ac:dyDescent="0.2">
      <c r="AO16951" s="7"/>
    </row>
    <row r="16952" spans="41:41" ht="12.75" x14ac:dyDescent="0.2">
      <c r="AO16952" s="7"/>
    </row>
    <row r="16953" spans="41:41" ht="12.75" x14ac:dyDescent="0.2">
      <c r="AO16953" s="7"/>
    </row>
    <row r="16954" spans="41:41" ht="12.75" x14ac:dyDescent="0.2">
      <c r="AO16954" s="7"/>
    </row>
    <row r="16955" spans="41:41" ht="12.75" x14ac:dyDescent="0.2">
      <c r="AO16955" s="7"/>
    </row>
    <row r="16956" spans="41:41" ht="12.75" x14ac:dyDescent="0.2">
      <c r="AO16956" s="7"/>
    </row>
    <row r="16957" spans="41:41" ht="12.75" x14ac:dyDescent="0.2">
      <c r="AO16957" s="7"/>
    </row>
    <row r="16958" spans="41:41" ht="12.75" x14ac:dyDescent="0.2">
      <c r="AO16958" s="7"/>
    </row>
    <row r="16959" spans="41:41" ht="12.75" x14ac:dyDescent="0.2">
      <c r="AO16959" s="7"/>
    </row>
    <row r="16960" spans="41:41" ht="12.75" x14ac:dyDescent="0.2">
      <c r="AO16960" s="7"/>
    </row>
    <row r="16961" spans="41:41" ht="12.75" x14ac:dyDescent="0.2">
      <c r="AO16961" s="7"/>
    </row>
    <row r="16962" spans="41:41" ht="12.75" x14ac:dyDescent="0.2">
      <c r="AO16962" s="7"/>
    </row>
    <row r="16963" spans="41:41" ht="12.75" x14ac:dyDescent="0.2">
      <c r="AO16963" s="7"/>
    </row>
    <row r="16964" spans="41:41" ht="12.75" x14ac:dyDescent="0.2">
      <c r="AO16964" s="7"/>
    </row>
    <row r="16965" spans="41:41" ht="12.75" x14ac:dyDescent="0.2">
      <c r="AO16965" s="7"/>
    </row>
    <row r="16966" spans="41:41" ht="12.75" x14ac:dyDescent="0.2">
      <c r="AO16966" s="7"/>
    </row>
    <row r="16967" spans="41:41" ht="12.75" x14ac:dyDescent="0.2">
      <c r="AO16967" s="7"/>
    </row>
    <row r="16968" spans="41:41" ht="12.75" x14ac:dyDescent="0.2">
      <c r="AO16968" s="7"/>
    </row>
    <row r="16969" spans="41:41" ht="12.75" x14ac:dyDescent="0.2">
      <c r="AO16969" s="7"/>
    </row>
    <row r="16970" spans="41:41" ht="12.75" x14ac:dyDescent="0.2">
      <c r="AO16970" s="7"/>
    </row>
    <row r="16971" spans="41:41" ht="12.75" x14ac:dyDescent="0.2">
      <c r="AO16971" s="7"/>
    </row>
    <row r="16972" spans="41:41" ht="12.75" x14ac:dyDescent="0.2">
      <c r="AO16972" s="7"/>
    </row>
    <row r="16973" spans="41:41" ht="12.75" x14ac:dyDescent="0.2">
      <c r="AO16973" s="7"/>
    </row>
    <row r="16974" spans="41:41" ht="12.75" x14ac:dyDescent="0.2">
      <c r="AO16974" s="7"/>
    </row>
    <row r="16975" spans="41:41" ht="12.75" x14ac:dyDescent="0.2">
      <c r="AO16975" s="7"/>
    </row>
    <row r="16976" spans="41:41" ht="12.75" x14ac:dyDescent="0.2">
      <c r="AO16976" s="7"/>
    </row>
    <row r="16977" spans="41:41" ht="12.75" x14ac:dyDescent="0.2">
      <c r="AO16977" s="7"/>
    </row>
    <row r="16978" spans="41:41" ht="12.75" x14ac:dyDescent="0.2">
      <c r="AO16978" s="7"/>
    </row>
    <row r="16979" spans="41:41" ht="12.75" x14ac:dyDescent="0.2">
      <c r="AO16979" s="7"/>
    </row>
    <row r="16980" spans="41:41" ht="12.75" x14ac:dyDescent="0.2">
      <c r="AO16980" s="7"/>
    </row>
    <row r="16981" spans="41:41" ht="12.75" x14ac:dyDescent="0.2">
      <c r="AO16981" s="7"/>
    </row>
    <row r="16982" spans="41:41" ht="12.75" x14ac:dyDescent="0.2">
      <c r="AO16982" s="7"/>
    </row>
    <row r="16983" spans="41:41" ht="12.75" x14ac:dyDescent="0.2">
      <c r="AO16983" s="7"/>
    </row>
    <row r="16984" spans="41:41" ht="12.75" x14ac:dyDescent="0.2">
      <c r="AO16984" s="7"/>
    </row>
    <row r="16985" spans="41:41" ht="12.75" x14ac:dyDescent="0.2">
      <c r="AO16985" s="7"/>
    </row>
    <row r="16986" spans="41:41" ht="12.75" x14ac:dyDescent="0.2">
      <c r="AO16986" s="7"/>
    </row>
    <row r="16987" spans="41:41" ht="12.75" x14ac:dyDescent="0.2">
      <c r="AO16987" s="7"/>
    </row>
    <row r="16988" spans="41:41" ht="12.75" x14ac:dyDescent="0.2">
      <c r="AO16988" s="7"/>
    </row>
    <row r="16989" spans="41:41" ht="12.75" x14ac:dyDescent="0.2">
      <c r="AO16989" s="7"/>
    </row>
    <row r="16990" spans="41:41" ht="12.75" x14ac:dyDescent="0.2">
      <c r="AO16990" s="7"/>
    </row>
    <row r="16991" spans="41:41" ht="12.75" x14ac:dyDescent="0.2">
      <c r="AO16991" s="7"/>
    </row>
    <row r="16992" spans="41:41" ht="12.75" x14ac:dyDescent="0.2">
      <c r="AO16992" s="7"/>
    </row>
    <row r="16993" spans="41:41" ht="12.75" x14ac:dyDescent="0.2">
      <c r="AO16993" s="7"/>
    </row>
    <row r="16994" spans="41:41" ht="12.75" x14ac:dyDescent="0.2">
      <c r="AO16994" s="7"/>
    </row>
    <row r="16995" spans="41:41" ht="12.75" x14ac:dyDescent="0.2">
      <c r="AO16995" s="7"/>
    </row>
    <row r="16996" spans="41:41" ht="12.75" x14ac:dyDescent="0.2">
      <c r="AO16996" s="7"/>
    </row>
    <row r="16997" spans="41:41" ht="12.75" x14ac:dyDescent="0.2">
      <c r="AO16997" s="7"/>
    </row>
    <row r="16998" spans="41:41" ht="12.75" x14ac:dyDescent="0.2">
      <c r="AO16998" s="7"/>
    </row>
    <row r="16999" spans="41:41" ht="12.75" x14ac:dyDescent="0.2">
      <c r="AO16999" s="7"/>
    </row>
    <row r="17000" spans="41:41" ht="12.75" x14ac:dyDescent="0.2">
      <c r="AO17000" s="7"/>
    </row>
    <row r="17001" spans="41:41" ht="12.75" x14ac:dyDescent="0.2">
      <c r="AO17001" s="7"/>
    </row>
    <row r="17002" spans="41:41" ht="12.75" x14ac:dyDescent="0.2">
      <c r="AO17002" s="7"/>
    </row>
    <row r="17003" spans="41:41" ht="12.75" x14ac:dyDescent="0.2">
      <c r="AO17003" s="7"/>
    </row>
    <row r="17004" spans="41:41" ht="12.75" x14ac:dyDescent="0.2">
      <c r="AO17004" s="7"/>
    </row>
    <row r="17005" spans="41:41" ht="12.75" x14ac:dyDescent="0.2">
      <c r="AO17005" s="7"/>
    </row>
    <row r="17006" spans="41:41" ht="12.75" x14ac:dyDescent="0.2">
      <c r="AO17006" s="7"/>
    </row>
    <row r="17007" spans="41:41" ht="12.75" x14ac:dyDescent="0.2">
      <c r="AO17007" s="7"/>
    </row>
    <row r="17008" spans="41:41" ht="12.75" x14ac:dyDescent="0.2">
      <c r="AO17008" s="7"/>
    </row>
    <row r="17009" spans="41:41" ht="12.75" x14ac:dyDescent="0.2">
      <c r="AO17009" s="7"/>
    </row>
    <row r="17010" spans="41:41" ht="12.75" x14ac:dyDescent="0.2">
      <c r="AO17010" s="7"/>
    </row>
    <row r="17011" spans="41:41" ht="12.75" x14ac:dyDescent="0.2">
      <c r="AO17011" s="7"/>
    </row>
    <row r="17012" spans="41:41" ht="12.75" x14ac:dyDescent="0.2">
      <c r="AO17012" s="7"/>
    </row>
    <row r="17013" spans="41:41" ht="12.75" x14ac:dyDescent="0.2">
      <c r="AO17013" s="7"/>
    </row>
    <row r="17014" spans="41:41" ht="12.75" x14ac:dyDescent="0.2">
      <c r="AO17014" s="7"/>
    </row>
    <row r="17015" spans="41:41" ht="12.75" x14ac:dyDescent="0.2">
      <c r="AO17015" s="7"/>
    </row>
    <row r="17016" spans="41:41" ht="12.75" x14ac:dyDescent="0.2">
      <c r="AO17016" s="7"/>
    </row>
    <row r="17017" spans="41:41" ht="12.75" x14ac:dyDescent="0.2">
      <c r="AO17017" s="7"/>
    </row>
    <row r="17018" spans="41:41" ht="12.75" x14ac:dyDescent="0.2">
      <c r="AO17018" s="7"/>
    </row>
    <row r="17019" spans="41:41" ht="12.75" x14ac:dyDescent="0.2">
      <c r="AO17019" s="7"/>
    </row>
    <row r="17020" spans="41:41" ht="12.75" x14ac:dyDescent="0.2">
      <c r="AO17020" s="7"/>
    </row>
    <row r="17021" spans="41:41" ht="12.75" x14ac:dyDescent="0.2">
      <c r="AO17021" s="7"/>
    </row>
    <row r="17022" spans="41:41" ht="12.75" x14ac:dyDescent="0.2">
      <c r="AO17022" s="7"/>
    </row>
    <row r="17023" spans="41:41" ht="12.75" x14ac:dyDescent="0.2">
      <c r="AO17023" s="7"/>
    </row>
    <row r="17024" spans="41:41" ht="12.75" x14ac:dyDescent="0.2">
      <c r="AO17024" s="7"/>
    </row>
    <row r="17025" spans="41:41" ht="12.75" x14ac:dyDescent="0.2">
      <c r="AO17025" s="7"/>
    </row>
    <row r="17026" spans="41:41" ht="12.75" x14ac:dyDescent="0.2">
      <c r="AO17026" s="7"/>
    </row>
    <row r="17027" spans="41:41" ht="12.75" x14ac:dyDescent="0.2">
      <c r="AO17027" s="7"/>
    </row>
    <row r="17028" spans="41:41" ht="12.75" x14ac:dyDescent="0.2">
      <c r="AO17028" s="7"/>
    </row>
    <row r="17029" spans="41:41" ht="12.75" x14ac:dyDescent="0.2">
      <c r="AO17029" s="7"/>
    </row>
    <row r="17030" spans="41:41" ht="12.75" x14ac:dyDescent="0.2">
      <c r="AO17030" s="7"/>
    </row>
    <row r="17031" spans="41:41" ht="12.75" x14ac:dyDescent="0.2">
      <c r="AO17031" s="7"/>
    </row>
    <row r="17032" spans="41:41" ht="12.75" x14ac:dyDescent="0.2">
      <c r="AO17032" s="7"/>
    </row>
    <row r="17033" spans="41:41" ht="12.75" x14ac:dyDescent="0.2">
      <c r="AO17033" s="7"/>
    </row>
    <row r="17034" spans="41:41" ht="12.75" x14ac:dyDescent="0.2">
      <c r="AO17034" s="7"/>
    </row>
    <row r="17035" spans="41:41" ht="12.75" x14ac:dyDescent="0.2">
      <c r="AO17035" s="7"/>
    </row>
    <row r="17036" spans="41:41" ht="12.75" x14ac:dyDescent="0.2">
      <c r="AO17036" s="7"/>
    </row>
    <row r="17037" spans="41:41" ht="12.75" x14ac:dyDescent="0.2">
      <c r="AO17037" s="7"/>
    </row>
    <row r="17038" spans="41:41" ht="12.75" x14ac:dyDescent="0.2">
      <c r="AO17038" s="7"/>
    </row>
    <row r="17039" spans="41:41" ht="12.75" x14ac:dyDescent="0.2">
      <c r="AO17039" s="7"/>
    </row>
    <row r="17040" spans="41:41" ht="12.75" x14ac:dyDescent="0.2">
      <c r="AO17040" s="7"/>
    </row>
    <row r="17041" spans="41:41" ht="12.75" x14ac:dyDescent="0.2">
      <c r="AO17041" s="7"/>
    </row>
    <row r="17042" spans="41:41" ht="12.75" x14ac:dyDescent="0.2">
      <c r="AO17042" s="7"/>
    </row>
    <row r="17043" spans="41:41" ht="12.75" x14ac:dyDescent="0.2">
      <c r="AO17043" s="7"/>
    </row>
    <row r="17044" spans="41:41" ht="12.75" x14ac:dyDescent="0.2">
      <c r="AO17044" s="7"/>
    </row>
    <row r="17045" spans="41:41" ht="12.75" x14ac:dyDescent="0.2">
      <c r="AO17045" s="7"/>
    </row>
    <row r="17046" spans="41:41" ht="12.75" x14ac:dyDescent="0.2">
      <c r="AO17046" s="7"/>
    </row>
    <row r="17047" spans="41:41" ht="12.75" x14ac:dyDescent="0.2">
      <c r="AO17047" s="7"/>
    </row>
    <row r="17048" spans="41:41" ht="12.75" x14ac:dyDescent="0.2">
      <c r="AO17048" s="7"/>
    </row>
    <row r="17049" spans="41:41" ht="12.75" x14ac:dyDescent="0.2">
      <c r="AO17049" s="7"/>
    </row>
    <row r="17050" spans="41:41" ht="12.75" x14ac:dyDescent="0.2">
      <c r="AO17050" s="7"/>
    </row>
    <row r="17051" spans="41:41" ht="12.75" x14ac:dyDescent="0.2">
      <c r="AO17051" s="7"/>
    </row>
    <row r="17052" spans="41:41" ht="12.75" x14ac:dyDescent="0.2">
      <c r="AO17052" s="7"/>
    </row>
    <row r="17053" spans="41:41" ht="12.75" x14ac:dyDescent="0.2">
      <c r="AO17053" s="7"/>
    </row>
    <row r="17054" spans="41:41" ht="12.75" x14ac:dyDescent="0.2">
      <c r="AO17054" s="7"/>
    </row>
    <row r="17055" spans="41:41" ht="12.75" x14ac:dyDescent="0.2">
      <c r="AO17055" s="7"/>
    </row>
    <row r="17056" spans="41:41" ht="12.75" x14ac:dyDescent="0.2">
      <c r="AO17056" s="7"/>
    </row>
    <row r="17057" spans="41:41" ht="12.75" x14ac:dyDescent="0.2">
      <c r="AO17057" s="7"/>
    </row>
    <row r="17058" spans="41:41" ht="12.75" x14ac:dyDescent="0.2">
      <c r="AO17058" s="7"/>
    </row>
    <row r="17059" spans="41:41" ht="12.75" x14ac:dyDescent="0.2">
      <c r="AO17059" s="7"/>
    </row>
    <row r="17060" spans="41:41" ht="12.75" x14ac:dyDescent="0.2">
      <c r="AO17060" s="7"/>
    </row>
    <row r="17061" spans="41:41" ht="12.75" x14ac:dyDescent="0.2">
      <c r="AO17061" s="7"/>
    </row>
    <row r="17062" spans="41:41" ht="12.75" x14ac:dyDescent="0.2">
      <c r="AO17062" s="7"/>
    </row>
    <row r="17063" spans="41:41" ht="12.75" x14ac:dyDescent="0.2">
      <c r="AO17063" s="7"/>
    </row>
    <row r="17064" spans="41:41" ht="12.75" x14ac:dyDescent="0.2">
      <c r="AO17064" s="7"/>
    </row>
    <row r="17065" spans="41:41" ht="12.75" x14ac:dyDescent="0.2">
      <c r="AO17065" s="7"/>
    </row>
    <row r="17066" spans="41:41" ht="12.75" x14ac:dyDescent="0.2">
      <c r="AO17066" s="7"/>
    </row>
    <row r="17067" spans="41:41" ht="12.75" x14ac:dyDescent="0.2">
      <c r="AO17067" s="7"/>
    </row>
    <row r="17068" spans="41:41" ht="12.75" x14ac:dyDescent="0.2">
      <c r="AO17068" s="7"/>
    </row>
    <row r="17069" spans="41:41" ht="12.75" x14ac:dyDescent="0.2">
      <c r="AO17069" s="7"/>
    </row>
    <row r="17070" spans="41:41" ht="12.75" x14ac:dyDescent="0.2">
      <c r="AO17070" s="7"/>
    </row>
    <row r="17071" spans="41:41" ht="12.75" x14ac:dyDescent="0.2">
      <c r="AO17071" s="7"/>
    </row>
    <row r="17072" spans="41:41" ht="12.75" x14ac:dyDescent="0.2">
      <c r="AO17072" s="7"/>
    </row>
    <row r="17073" spans="41:41" ht="12.75" x14ac:dyDescent="0.2">
      <c r="AO17073" s="7"/>
    </row>
    <row r="17074" spans="41:41" ht="12.75" x14ac:dyDescent="0.2">
      <c r="AO17074" s="7"/>
    </row>
    <row r="17075" spans="41:41" ht="12.75" x14ac:dyDescent="0.2">
      <c r="AO17075" s="7"/>
    </row>
    <row r="17076" spans="41:41" ht="12.75" x14ac:dyDescent="0.2">
      <c r="AO17076" s="7"/>
    </row>
    <row r="17077" spans="41:41" ht="12.75" x14ac:dyDescent="0.2">
      <c r="AO17077" s="7"/>
    </row>
    <row r="17078" spans="41:41" ht="12.75" x14ac:dyDescent="0.2">
      <c r="AO17078" s="7"/>
    </row>
    <row r="17079" spans="41:41" ht="12.75" x14ac:dyDescent="0.2">
      <c r="AO17079" s="7"/>
    </row>
    <row r="17080" spans="41:41" ht="12.75" x14ac:dyDescent="0.2">
      <c r="AO17080" s="7"/>
    </row>
    <row r="17081" spans="41:41" ht="12.75" x14ac:dyDescent="0.2">
      <c r="AO17081" s="7"/>
    </row>
    <row r="17082" spans="41:41" ht="12.75" x14ac:dyDescent="0.2">
      <c r="AO17082" s="7"/>
    </row>
    <row r="17083" spans="41:41" ht="12.75" x14ac:dyDescent="0.2">
      <c r="AO17083" s="7"/>
    </row>
    <row r="17084" spans="41:41" ht="12.75" x14ac:dyDescent="0.2">
      <c r="AO17084" s="7"/>
    </row>
    <row r="17085" spans="41:41" ht="12.75" x14ac:dyDescent="0.2">
      <c r="AO17085" s="7"/>
    </row>
    <row r="17086" spans="41:41" ht="12.75" x14ac:dyDescent="0.2">
      <c r="AO17086" s="7"/>
    </row>
    <row r="17087" spans="41:41" ht="12.75" x14ac:dyDescent="0.2">
      <c r="AO17087" s="7"/>
    </row>
    <row r="17088" spans="41:41" ht="12.75" x14ac:dyDescent="0.2">
      <c r="AO17088" s="7"/>
    </row>
    <row r="17089" spans="41:41" ht="12.75" x14ac:dyDescent="0.2">
      <c r="AO17089" s="7"/>
    </row>
    <row r="17090" spans="41:41" ht="12.75" x14ac:dyDescent="0.2">
      <c r="AO17090" s="7"/>
    </row>
    <row r="17091" spans="41:41" ht="12.75" x14ac:dyDescent="0.2">
      <c r="AO17091" s="7"/>
    </row>
    <row r="17092" spans="41:41" ht="12.75" x14ac:dyDescent="0.2">
      <c r="AO17092" s="7"/>
    </row>
    <row r="17093" spans="41:41" ht="12.75" x14ac:dyDescent="0.2">
      <c r="AO17093" s="7"/>
    </row>
    <row r="17094" spans="41:41" ht="12.75" x14ac:dyDescent="0.2">
      <c r="AO17094" s="7"/>
    </row>
    <row r="17095" spans="41:41" ht="12.75" x14ac:dyDescent="0.2">
      <c r="AO17095" s="7"/>
    </row>
    <row r="17096" spans="41:41" ht="12.75" x14ac:dyDescent="0.2">
      <c r="AO17096" s="7"/>
    </row>
    <row r="17097" spans="41:41" ht="12.75" x14ac:dyDescent="0.2">
      <c r="AO17097" s="7"/>
    </row>
    <row r="17098" spans="41:41" ht="12.75" x14ac:dyDescent="0.2">
      <c r="AO17098" s="7"/>
    </row>
    <row r="17099" spans="41:41" ht="12.75" x14ac:dyDescent="0.2">
      <c r="AO17099" s="7"/>
    </row>
    <row r="17100" spans="41:41" ht="12.75" x14ac:dyDescent="0.2">
      <c r="AO17100" s="7"/>
    </row>
    <row r="17101" spans="41:41" ht="12.75" x14ac:dyDescent="0.2">
      <c r="AO17101" s="7"/>
    </row>
    <row r="17102" spans="41:41" ht="12.75" x14ac:dyDescent="0.2">
      <c r="AO17102" s="7"/>
    </row>
    <row r="17103" spans="41:41" ht="12.75" x14ac:dyDescent="0.2">
      <c r="AO17103" s="7"/>
    </row>
    <row r="17104" spans="41:41" ht="12.75" x14ac:dyDescent="0.2">
      <c r="AO17104" s="7"/>
    </row>
    <row r="17105" spans="41:41" ht="12.75" x14ac:dyDescent="0.2">
      <c r="AO17105" s="7"/>
    </row>
    <row r="17106" spans="41:41" ht="12.75" x14ac:dyDescent="0.2">
      <c r="AO17106" s="7"/>
    </row>
    <row r="17107" spans="41:41" ht="12.75" x14ac:dyDescent="0.2">
      <c r="AO17107" s="7"/>
    </row>
    <row r="17108" spans="41:41" ht="12.75" x14ac:dyDescent="0.2">
      <c r="AO17108" s="7"/>
    </row>
    <row r="17109" spans="41:41" ht="12.75" x14ac:dyDescent="0.2">
      <c r="AO17109" s="7"/>
    </row>
    <row r="17110" spans="41:41" ht="12.75" x14ac:dyDescent="0.2">
      <c r="AO17110" s="7"/>
    </row>
    <row r="17111" spans="41:41" ht="12.75" x14ac:dyDescent="0.2">
      <c r="AO17111" s="7"/>
    </row>
    <row r="17112" spans="41:41" ht="12.75" x14ac:dyDescent="0.2">
      <c r="AO17112" s="7"/>
    </row>
    <row r="17113" spans="41:41" ht="12.75" x14ac:dyDescent="0.2">
      <c r="AO17113" s="7"/>
    </row>
    <row r="17114" spans="41:41" ht="12.75" x14ac:dyDescent="0.2">
      <c r="AO17114" s="7"/>
    </row>
    <row r="17115" spans="41:41" ht="12.75" x14ac:dyDescent="0.2">
      <c r="AO17115" s="7"/>
    </row>
    <row r="17116" spans="41:41" ht="12.75" x14ac:dyDescent="0.2">
      <c r="AO17116" s="7"/>
    </row>
    <row r="17117" spans="41:41" ht="12.75" x14ac:dyDescent="0.2">
      <c r="AO17117" s="7"/>
    </row>
    <row r="17118" spans="41:41" ht="12.75" x14ac:dyDescent="0.2">
      <c r="AO17118" s="7"/>
    </row>
    <row r="17119" spans="41:41" ht="12.75" x14ac:dyDescent="0.2">
      <c r="AO17119" s="7"/>
    </row>
    <row r="17120" spans="41:41" ht="12.75" x14ac:dyDescent="0.2">
      <c r="AO17120" s="7"/>
    </row>
    <row r="17121" spans="41:41" ht="12.75" x14ac:dyDescent="0.2">
      <c r="AO17121" s="7"/>
    </row>
    <row r="17122" spans="41:41" ht="12.75" x14ac:dyDescent="0.2">
      <c r="AO17122" s="7"/>
    </row>
    <row r="17123" spans="41:41" ht="12.75" x14ac:dyDescent="0.2">
      <c r="AO17123" s="7"/>
    </row>
    <row r="17124" spans="41:41" ht="12.75" x14ac:dyDescent="0.2">
      <c r="AO17124" s="7"/>
    </row>
    <row r="17125" spans="41:41" ht="12.75" x14ac:dyDescent="0.2">
      <c r="AO17125" s="7"/>
    </row>
    <row r="17126" spans="41:41" ht="12.75" x14ac:dyDescent="0.2">
      <c r="AO17126" s="7"/>
    </row>
    <row r="17127" spans="41:41" ht="12.75" x14ac:dyDescent="0.2">
      <c r="AO17127" s="7"/>
    </row>
    <row r="17128" spans="41:41" ht="12.75" x14ac:dyDescent="0.2">
      <c r="AO17128" s="7"/>
    </row>
    <row r="17129" spans="41:41" ht="12.75" x14ac:dyDescent="0.2">
      <c r="AO17129" s="7"/>
    </row>
    <row r="17130" spans="41:41" ht="12.75" x14ac:dyDescent="0.2">
      <c r="AO17130" s="7"/>
    </row>
    <row r="17131" spans="41:41" ht="12.75" x14ac:dyDescent="0.2">
      <c r="AO17131" s="7"/>
    </row>
    <row r="17132" spans="41:41" ht="12.75" x14ac:dyDescent="0.2">
      <c r="AO17132" s="7"/>
    </row>
    <row r="17133" spans="41:41" ht="12.75" x14ac:dyDescent="0.2">
      <c r="AO17133" s="7"/>
    </row>
    <row r="17134" spans="41:41" ht="12.75" x14ac:dyDescent="0.2">
      <c r="AO17134" s="7"/>
    </row>
    <row r="17135" spans="41:41" ht="12.75" x14ac:dyDescent="0.2">
      <c r="AO17135" s="7"/>
    </row>
    <row r="17136" spans="41:41" ht="12.75" x14ac:dyDescent="0.2">
      <c r="AO17136" s="7"/>
    </row>
    <row r="17137" spans="41:41" ht="12.75" x14ac:dyDescent="0.2">
      <c r="AO17137" s="7"/>
    </row>
    <row r="17138" spans="41:41" ht="12.75" x14ac:dyDescent="0.2">
      <c r="AO17138" s="7"/>
    </row>
    <row r="17139" spans="41:41" ht="12.75" x14ac:dyDescent="0.2">
      <c r="AO17139" s="7"/>
    </row>
    <row r="17140" spans="41:41" ht="12.75" x14ac:dyDescent="0.2">
      <c r="AO17140" s="7"/>
    </row>
    <row r="17141" spans="41:41" ht="12.75" x14ac:dyDescent="0.2">
      <c r="AO17141" s="7"/>
    </row>
    <row r="17142" spans="41:41" ht="12.75" x14ac:dyDescent="0.2">
      <c r="AO17142" s="7"/>
    </row>
    <row r="17143" spans="41:41" ht="12.75" x14ac:dyDescent="0.2">
      <c r="AO17143" s="7"/>
    </row>
    <row r="17144" spans="41:41" ht="12.75" x14ac:dyDescent="0.2">
      <c r="AO17144" s="7"/>
    </row>
    <row r="17145" spans="41:41" ht="12.75" x14ac:dyDescent="0.2">
      <c r="AO17145" s="7"/>
    </row>
    <row r="17146" spans="41:41" ht="12.75" x14ac:dyDescent="0.2">
      <c r="AO17146" s="7"/>
    </row>
    <row r="17147" spans="41:41" ht="12.75" x14ac:dyDescent="0.2">
      <c r="AO17147" s="7"/>
    </row>
    <row r="17148" spans="41:41" ht="12.75" x14ac:dyDescent="0.2">
      <c r="AO17148" s="7"/>
    </row>
    <row r="17149" spans="41:41" ht="12.75" x14ac:dyDescent="0.2">
      <c r="AO17149" s="7"/>
    </row>
    <row r="17150" spans="41:41" ht="12.75" x14ac:dyDescent="0.2">
      <c r="AO17150" s="7"/>
    </row>
    <row r="17151" spans="41:41" ht="12.75" x14ac:dyDescent="0.2">
      <c r="AO17151" s="7"/>
    </row>
    <row r="17152" spans="41:41" ht="12.75" x14ac:dyDescent="0.2">
      <c r="AO17152" s="7"/>
    </row>
    <row r="17153" spans="41:41" ht="12.75" x14ac:dyDescent="0.2">
      <c r="AO17153" s="7"/>
    </row>
    <row r="17154" spans="41:41" ht="12.75" x14ac:dyDescent="0.2">
      <c r="AO17154" s="7"/>
    </row>
    <row r="17155" spans="41:41" ht="12.75" x14ac:dyDescent="0.2">
      <c r="AO17155" s="7"/>
    </row>
    <row r="17156" spans="41:41" ht="12.75" x14ac:dyDescent="0.2">
      <c r="AO17156" s="7"/>
    </row>
    <row r="17157" spans="41:41" ht="12.75" x14ac:dyDescent="0.2">
      <c r="AO17157" s="7"/>
    </row>
    <row r="17158" spans="41:41" ht="12.75" x14ac:dyDescent="0.2">
      <c r="AO17158" s="7"/>
    </row>
    <row r="17159" spans="41:41" ht="12.75" x14ac:dyDescent="0.2">
      <c r="AO17159" s="7"/>
    </row>
    <row r="17160" spans="41:41" ht="12.75" x14ac:dyDescent="0.2">
      <c r="AO17160" s="7"/>
    </row>
    <row r="17161" spans="41:41" ht="12.75" x14ac:dyDescent="0.2">
      <c r="AO17161" s="7"/>
    </row>
    <row r="17162" spans="41:41" ht="12.75" x14ac:dyDescent="0.2">
      <c r="AO17162" s="7"/>
    </row>
    <row r="17163" spans="41:41" ht="12.75" x14ac:dyDescent="0.2">
      <c r="AO17163" s="7"/>
    </row>
    <row r="17164" spans="41:41" ht="12.75" x14ac:dyDescent="0.2">
      <c r="AO17164" s="7"/>
    </row>
    <row r="17165" spans="41:41" ht="12.75" x14ac:dyDescent="0.2">
      <c r="AO17165" s="7"/>
    </row>
    <row r="17166" spans="41:41" ht="12.75" x14ac:dyDescent="0.2">
      <c r="AO17166" s="7"/>
    </row>
    <row r="17167" spans="41:41" ht="12.75" x14ac:dyDescent="0.2">
      <c r="AO17167" s="7"/>
    </row>
    <row r="17168" spans="41:41" ht="12.75" x14ac:dyDescent="0.2">
      <c r="AO17168" s="7"/>
    </row>
    <row r="17169" spans="41:41" ht="12.75" x14ac:dyDescent="0.2">
      <c r="AO17169" s="7"/>
    </row>
    <row r="17170" spans="41:41" ht="12.75" x14ac:dyDescent="0.2">
      <c r="AO17170" s="7"/>
    </row>
    <row r="17171" spans="41:41" ht="12.75" x14ac:dyDescent="0.2">
      <c r="AO17171" s="7"/>
    </row>
    <row r="17172" spans="41:41" ht="12.75" x14ac:dyDescent="0.2">
      <c r="AO17172" s="7"/>
    </row>
    <row r="17173" spans="41:41" ht="12.75" x14ac:dyDescent="0.2">
      <c r="AO17173" s="7"/>
    </row>
    <row r="17174" spans="41:41" ht="12.75" x14ac:dyDescent="0.2">
      <c r="AO17174" s="7"/>
    </row>
    <row r="17175" spans="41:41" ht="12.75" x14ac:dyDescent="0.2">
      <c r="AO17175" s="7"/>
    </row>
    <row r="17176" spans="41:41" ht="12.75" x14ac:dyDescent="0.2">
      <c r="AO17176" s="7"/>
    </row>
    <row r="17177" spans="41:41" ht="12.75" x14ac:dyDescent="0.2">
      <c r="AO17177" s="7"/>
    </row>
    <row r="17178" spans="41:41" ht="12.75" x14ac:dyDescent="0.2">
      <c r="AO17178" s="7"/>
    </row>
    <row r="17179" spans="41:41" ht="12.75" x14ac:dyDescent="0.2">
      <c r="AO17179" s="7"/>
    </row>
    <row r="17180" spans="41:41" ht="12.75" x14ac:dyDescent="0.2">
      <c r="AO17180" s="7"/>
    </row>
    <row r="17181" spans="41:41" ht="12.75" x14ac:dyDescent="0.2">
      <c r="AO17181" s="7"/>
    </row>
    <row r="17182" spans="41:41" ht="12.75" x14ac:dyDescent="0.2">
      <c r="AO17182" s="7"/>
    </row>
    <row r="17183" spans="41:41" ht="12.75" x14ac:dyDescent="0.2">
      <c r="AO17183" s="7"/>
    </row>
    <row r="17184" spans="41:41" ht="12.75" x14ac:dyDescent="0.2">
      <c r="AO17184" s="7"/>
    </row>
    <row r="17185" spans="41:41" ht="12.75" x14ac:dyDescent="0.2">
      <c r="AO17185" s="7"/>
    </row>
    <row r="17186" spans="41:41" ht="12.75" x14ac:dyDescent="0.2">
      <c r="AO17186" s="7"/>
    </row>
    <row r="17187" spans="41:41" ht="12.75" x14ac:dyDescent="0.2">
      <c r="AO17187" s="7"/>
    </row>
    <row r="17188" spans="41:41" ht="12.75" x14ac:dyDescent="0.2">
      <c r="AO17188" s="7"/>
    </row>
    <row r="17189" spans="41:41" ht="12.75" x14ac:dyDescent="0.2">
      <c r="AO17189" s="7"/>
    </row>
    <row r="17190" spans="41:41" ht="12.75" x14ac:dyDescent="0.2">
      <c r="AO17190" s="7"/>
    </row>
    <row r="17191" spans="41:41" ht="12.75" x14ac:dyDescent="0.2">
      <c r="AO17191" s="7"/>
    </row>
    <row r="17192" spans="41:41" ht="12.75" x14ac:dyDescent="0.2">
      <c r="AO17192" s="7"/>
    </row>
    <row r="17193" spans="41:41" ht="12.75" x14ac:dyDescent="0.2">
      <c r="AO17193" s="7"/>
    </row>
    <row r="17194" spans="41:41" ht="12.75" x14ac:dyDescent="0.2">
      <c r="AO17194" s="7"/>
    </row>
    <row r="17195" spans="41:41" ht="12.75" x14ac:dyDescent="0.2">
      <c r="AO17195" s="7"/>
    </row>
    <row r="17196" spans="41:41" ht="12.75" x14ac:dyDescent="0.2">
      <c r="AO17196" s="7"/>
    </row>
    <row r="17197" spans="41:41" ht="12.75" x14ac:dyDescent="0.2">
      <c r="AO17197" s="7"/>
    </row>
    <row r="17198" spans="41:41" ht="12.75" x14ac:dyDescent="0.2">
      <c r="AO17198" s="7"/>
    </row>
    <row r="17199" spans="41:41" ht="12.75" x14ac:dyDescent="0.2">
      <c r="AO17199" s="7"/>
    </row>
    <row r="17200" spans="41:41" ht="12.75" x14ac:dyDescent="0.2">
      <c r="AO17200" s="7"/>
    </row>
    <row r="17201" spans="41:41" ht="12.75" x14ac:dyDescent="0.2">
      <c r="AO17201" s="7"/>
    </row>
    <row r="17202" spans="41:41" ht="12.75" x14ac:dyDescent="0.2">
      <c r="AO17202" s="7"/>
    </row>
    <row r="17203" spans="41:41" ht="12.75" x14ac:dyDescent="0.2">
      <c r="AO17203" s="7"/>
    </row>
    <row r="17204" spans="41:41" ht="12.75" x14ac:dyDescent="0.2">
      <c r="AO17204" s="7"/>
    </row>
    <row r="17205" spans="41:41" ht="12.75" x14ac:dyDescent="0.2">
      <c r="AO17205" s="7"/>
    </row>
    <row r="17206" spans="41:41" ht="12.75" x14ac:dyDescent="0.2">
      <c r="AO17206" s="7"/>
    </row>
    <row r="17207" spans="41:41" ht="12.75" x14ac:dyDescent="0.2">
      <c r="AO17207" s="7"/>
    </row>
    <row r="17208" spans="41:41" ht="12.75" x14ac:dyDescent="0.2">
      <c r="AO17208" s="7"/>
    </row>
    <row r="17209" spans="41:41" ht="12.75" x14ac:dyDescent="0.2">
      <c r="AO17209" s="7"/>
    </row>
    <row r="17210" spans="41:41" ht="12.75" x14ac:dyDescent="0.2">
      <c r="AO17210" s="7"/>
    </row>
    <row r="17211" spans="41:41" ht="12.75" x14ac:dyDescent="0.2">
      <c r="AO17211" s="7"/>
    </row>
    <row r="17212" spans="41:41" ht="12.75" x14ac:dyDescent="0.2">
      <c r="AO17212" s="7"/>
    </row>
    <row r="17213" spans="41:41" ht="12.75" x14ac:dyDescent="0.2">
      <c r="AO17213" s="7"/>
    </row>
    <row r="17214" spans="41:41" ht="12.75" x14ac:dyDescent="0.2">
      <c r="AO17214" s="7"/>
    </row>
    <row r="17215" spans="41:41" ht="12.75" x14ac:dyDescent="0.2">
      <c r="AO17215" s="7"/>
    </row>
    <row r="17216" spans="41:41" ht="12.75" x14ac:dyDescent="0.2">
      <c r="AO17216" s="7"/>
    </row>
    <row r="17217" spans="41:41" ht="12.75" x14ac:dyDescent="0.2">
      <c r="AO17217" s="7"/>
    </row>
    <row r="17218" spans="41:41" ht="12.75" x14ac:dyDescent="0.2">
      <c r="AO17218" s="7"/>
    </row>
    <row r="17219" spans="41:41" ht="12.75" x14ac:dyDescent="0.2">
      <c r="AO17219" s="7"/>
    </row>
    <row r="17220" spans="41:41" ht="12.75" x14ac:dyDescent="0.2">
      <c r="AO17220" s="7"/>
    </row>
    <row r="17221" spans="41:41" ht="12.75" x14ac:dyDescent="0.2">
      <c r="AO17221" s="7"/>
    </row>
    <row r="17222" spans="41:41" ht="12.75" x14ac:dyDescent="0.2">
      <c r="AO17222" s="7"/>
    </row>
    <row r="17223" spans="41:41" ht="12.75" x14ac:dyDescent="0.2">
      <c r="AO17223" s="7"/>
    </row>
    <row r="17224" spans="41:41" ht="12.75" x14ac:dyDescent="0.2">
      <c r="AO17224" s="7"/>
    </row>
    <row r="17225" spans="41:41" ht="12.75" x14ac:dyDescent="0.2">
      <c r="AO17225" s="7"/>
    </row>
    <row r="17226" spans="41:41" ht="12.75" x14ac:dyDescent="0.2">
      <c r="AO17226" s="7"/>
    </row>
    <row r="17227" spans="41:41" ht="12.75" x14ac:dyDescent="0.2">
      <c r="AO17227" s="7"/>
    </row>
    <row r="17228" spans="41:41" ht="12.75" x14ac:dyDescent="0.2">
      <c r="AO17228" s="7"/>
    </row>
    <row r="17229" spans="41:41" ht="12.75" x14ac:dyDescent="0.2">
      <c r="AO17229" s="7"/>
    </row>
    <row r="17230" spans="41:41" ht="12.75" x14ac:dyDescent="0.2">
      <c r="AO17230" s="7"/>
    </row>
    <row r="17231" spans="41:41" ht="12.75" x14ac:dyDescent="0.2">
      <c r="AO17231" s="7"/>
    </row>
    <row r="17232" spans="41:41" ht="12.75" x14ac:dyDescent="0.2">
      <c r="AO17232" s="7"/>
    </row>
    <row r="17233" spans="41:41" ht="12.75" x14ac:dyDescent="0.2">
      <c r="AO17233" s="7"/>
    </row>
    <row r="17234" spans="41:41" ht="12.75" x14ac:dyDescent="0.2">
      <c r="AO17234" s="7"/>
    </row>
    <row r="17235" spans="41:41" ht="12.75" x14ac:dyDescent="0.2">
      <c r="AO17235" s="7"/>
    </row>
    <row r="17236" spans="41:41" ht="12.75" x14ac:dyDescent="0.2">
      <c r="AO17236" s="7"/>
    </row>
    <row r="17237" spans="41:41" ht="12.75" x14ac:dyDescent="0.2">
      <c r="AO17237" s="7"/>
    </row>
    <row r="17238" spans="41:41" ht="12.75" x14ac:dyDescent="0.2">
      <c r="AO17238" s="7"/>
    </row>
    <row r="17239" spans="41:41" ht="12.75" x14ac:dyDescent="0.2">
      <c r="AO17239" s="7"/>
    </row>
    <row r="17240" spans="41:41" ht="12.75" x14ac:dyDescent="0.2">
      <c r="AO17240" s="7"/>
    </row>
    <row r="17241" spans="41:41" ht="12.75" x14ac:dyDescent="0.2">
      <c r="AO17241" s="7"/>
    </row>
    <row r="17242" spans="41:41" ht="12.75" x14ac:dyDescent="0.2">
      <c r="AO17242" s="7"/>
    </row>
    <row r="17243" spans="41:41" ht="12.75" x14ac:dyDescent="0.2">
      <c r="AO17243" s="7"/>
    </row>
    <row r="17244" spans="41:41" ht="12.75" x14ac:dyDescent="0.2">
      <c r="AO17244" s="7"/>
    </row>
    <row r="17245" spans="41:41" ht="12.75" x14ac:dyDescent="0.2">
      <c r="AO17245" s="7"/>
    </row>
    <row r="17246" spans="41:41" ht="12.75" x14ac:dyDescent="0.2">
      <c r="AO17246" s="7"/>
    </row>
    <row r="17247" spans="41:41" ht="12.75" x14ac:dyDescent="0.2">
      <c r="AO17247" s="7"/>
    </row>
    <row r="17248" spans="41:41" ht="12.75" x14ac:dyDescent="0.2">
      <c r="AO17248" s="7"/>
    </row>
    <row r="17249" spans="41:41" ht="12.75" x14ac:dyDescent="0.2">
      <c r="AO17249" s="7"/>
    </row>
    <row r="17250" spans="41:41" ht="12.75" x14ac:dyDescent="0.2">
      <c r="AO17250" s="7"/>
    </row>
    <row r="17251" spans="41:41" ht="12.75" x14ac:dyDescent="0.2">
      <c r="AO17251" s="7"/>
    </row>
    <row r="17252" spans="41:41" ht="12.75" x14ac:dyDescent="0.2">
      <c r="AO17252" s="7"/>
    </row>
    <row r="17253" spans="41:41" ht="12.75" x14ac:dyDescent="0.2">
      <c r="AO17253" s="7"/>
    </row>
    <row r="17254" spans="41:41" ht="12.75" x14ac:dyDescent="0.2">
      <c r="AO17254" s="7"/>
    </row>
    <row r="17255" spans="41:41" ht="12.75" x14ac:dyDescent="0.2">
      <c r="AO17255" s="7"/>
    </row>
    <row r="17256" spans="41:41" ht="12.75" x14ac:dyDescent="0.2">
      <c r="AO17256" s="7"/>
    </row>
    <row r="17257" spans="41:41" ht="12.75" x14ac:dyDescent="0.2">
      <c r="AO17257" s="7"/>
    </row>
    <row r="17258" spans="41:41" ht="12.75" x14ac:dyDescent="0.2">
      <c r="AO17258" s="7"/>
    </row>
    <row r="17259" spans="41:41" ht="12.75" x14ac:dyDescent="0.2">
      <c r="AO17259" s="7"/>
    </row>
    <row r="17260" spans="41:41" ht="12.75" x14ac:dyDescent="0.2">
      <c r="AO17260" s="7"/>
    </row>
    <row r="17261" spans="41:41" ht="12.75" x14ac:dyDescent="0.2">
      <c r="AO17261" s="7"/>
    </row>
    <row r="17262" spans="41:41" ht="12.75" x14ac:dyDescent="0.2">
      <c r="AO17262" s="7"/>
    </row>
    <row r="17263" spans="41:41" ht="12.75" x14ac:dyDescent="0.2">
      <c r="AO17263" s="7"/>
    </row>
    <row r="17264" spans="41:41" ht="12.75" x14ac:dyDescent="0.2">
      <c r="AO17264" s="7"/>
    </row>
    <row r="17265" spans="41:41" ht="12.75" x14ac:dyDescent="0.2">
      <c r="AO17265" s="7"/>
    </row>
    <row r="17266" spans="41:41" ht="12.75" x14ac:dyDescent="0.2">
      <c r="AO17266" s="7"/>
    </row>
    <row r="17267" spans="41:41" ht="12.75" x14ac:dyDescent="0.2">
      <c r="AO17267" s="7"/>
    </row>
    <row r="17268" spans="41:41" ht="12.75" x14ac:dyDescent="0.2">
      <c r="AO17268" s="7"/>
    </row>
    <row r="17269" spans="41:41" ht="12.75" x14ac:dyDescent="0.2">
      <c r="AO17269" s="7"/>
    </row>
    <row r="17270" spans="41:41" ht="12.75" x14ac:dyDescent="0.2">
      <c r="AO17270" s="7"/>
    </row>
    <row r="17271" spans="41:41" ht="12.75" x14ac:dyDescent="0.2">
      <c r="AO17271" s="7"/>
    </row>
    <row r="17272" spans="41:41" ht="12.75" x14ac:dyDescent="0.2">
      <c r="AO17272" s="7"/>
    </row>
    <row r="17273" spans="41:41" ht="12.75" x14ac:dyDescent="0.2">
      <c r="AO17273" s="7"/>
    </row>
    <row r="17274" spans="41:41" ht="12.75" x14ac:dyDescent="0.2">
      <c r="AO17274" s="7"/>
    </row>
    <row r="17275" spans="41:41" ht="12.75" x14ac:dyDescent="0.2">
      <c r="AO17275" s="7"/>
    </row>
    <row r="17276" spans="41:41" ht="12.75" x14ac:dyDescent="0.2">
      <c r="AO17276" s="7"/>
    </row>
    <row r="17277" spans="41:41" ht="12.75" x14ac:dyDescent="0.2">
      <c r="AO17277" s="7"/>
    </row>
    <row r="17278" spans="41:41" ht="12.75" x14ac:dyDescent="0.2">
      <c r="AO17278" s="7"/>
    </row>
    <row r="17279" spans="41:41" ht="12.75" x14ac:dyDescent="0.2">
      <c r="AO17279" s="7"/>
    </row>
    <row r="17280" spans="41:41" ht="12.75" x14ac:dyDescent="0.2">
      <c r="AO17280" s="7"/>
    </row>
    <row r="17281" spans="41:41" ht="12.75" x14ac:dyDescent="0.2">
      <c r="AO17281" s="7"/>
    </row>
    <row r="17282" spans="41:41" ht="12.75" x14ac:dyDescent="0.2">
      <c r="AO17282" s="7"/>
    </row>
    <row r="17283" spans="41:41" ht="12.75" x14ac:dyDescent="0.2">
      <c r="AO17283" s="7"/>
    </row>
    <row r="17284" spans="41:41" ht="12.75" x14ac:dyDescent="0.2">
      <c r="AO17284" s="7"/>
    </row>
    <row r="17285" spans="41:41" ht="12.75" x14ac:dyDescent="0.2">
      <c r="AO17285" s="7"/>
    </row>
    <row r="17286" spans="41:41" ht="12.75" x14ac:dyDescent="0.2">
      <c r="AO17286" s="7"/>
    </row>
    <row r="17287" spans="41:41" ht="12.75" x14ac:dyDescent="0.2">
      <c r="AO17287" s="7"/>
    </row>
    <row r="17288" spans="41:41" ht="12.75" x14ac:dyDescent="0.2">
      <c r="AO17288" s="7"/>
    </row>
    <row r="17289" spans="41:41" ht="12.75" x14ac:dyDescent="0.2">
      <c r="AO17289" s="7"/>
    </row>
    <row r="17290" spans="41:41" ht="12.75" x14ac:dyDescent="0.2">
      <c r="AO17290" s="7"/>
    </row>
    <row r="17291" spans="41:41" ht="12.75" x14ac:dyDescent="0.2">
      <c r="AO17291" s="7"/>
    </row>
    <row r="17292" spans="41:41" ht="12.75" x14ac:dyDescent="0.2">
      <c r="AO17292" s="7"/>
    </row>
    <row r="17293" spans="41:41" ht="12.75" x14ac:dyDescent="0.2">
      <c r="AO17293" s="7"/>
    </row>
    <row r="17294" spans="41:41" ht="12.75" x14ac:dyDescent="0.2">
      <c r="AO17294" s="7"/>
    </row>
    <row r="17295" spans="41:41" ht="12.75" x14ac:dyDescent="0.2">
      <c r="AO17295" s="7"/>
    </row>
    <row r="17296" spans="41:41" ht="12.75" x14ac:dyDescent="0.2">
      <c r="AO17296" s="7"/>
    </row>
    <row r="17297" spans="41:41" ht="12.75" x14ac:dyDescent="0.2">
      <c r="AO17297" s="7"/>
    </row>
    <row r="17298" spans="41:41" ht="12.75" x14ac:dyDescent="0.2">
      <c r="AO17298" s="7"/>
    </row>
    <row r="17299" spans="41:41" ht="12.75" x14ac:dyDescent="0.2">
      <c r="AO17299" s="7"/>
    </row>
    <row r="17300" spans="41:41" ht="12.75" x14ac:dyDescent="0.2">
      <c r="AO17300" s="7"/>
    </row>
    <row r="17301" spans="41:41" ht="12.75" x14ac:dyDescent="0.2">
      <c r="AO17301" s="7"/>
    </row>
    <row r="17302" spans="41:41" ht="12.75" x14ac:dyDescent="0.2">
      <c r="AO17302" s="7"/>
    </row>
    <row r="17303" spans="41:41" ht="12.75" x14ac:dyDescent="0.2">
      <c r="AO17303" s="7"/>
    </row>
    <row r="17304" spans="41:41" ht="12.75" x14ac:dyDescent="0.2">
      <c r="AO17304" s="7"/>
    </row>
    <row r="17305" spans="41:41" ht="12.75" x14ac:dyDescent="0.2">
      <c r="AO17305" s="7"/>
    </row>
    <row r="17306" spans="41:41" ht="12.75" x14ac:dyDescent="0.2">
      <c r="AO17306" s="7"/>
    </row>
    <row r="17307" spans="41:41" ht="12.75" x14ac:dyDescent="0.2">
      <c r="AO17307" s="7"/>
    </row>
    <row r="17308" spans="41:41" ht="12.75" x14ac:dyDescent="0.2">
      <c r="AO17308" s="7"/>
    </row>
    <row r="17309" spans="41:41" ht="12.75" x14ac:dyDescent="0.2">
      <c r="AO17309" s="7"/>
    </row>
    <row r="17310" spans="41:41" ht="12.75" x14ac:dyDescent="0.2">
      <c r="AO17310" s="7"/>
    </row>
    <row r="17311" spans="41:41" ht="12.75" x14ac:dyDescent="0.2">
      <c r="AO17311" s="7"/>
    </row>
    <row r="17312" spans="41:41" ht="12.75" x14ac:dyDescent="0.2">
      <c r="AO17312" s="7"/>
    </row>
    <row r="17313" spans="41:41" ht="12.75" x14ac:dyDescent="0.2">
      <c r="AO17313" s="7"/>
    </row>
    <row r="17314" spans="41:41" ht="12.75" x14ac:dyDescent="0.2">
      <c r="AO17314" s="7"/>
    </row>
    <row r="17315" spans="41:41" ht="12.75" x14ac:dyDescent="0.2">
      <c r="AO17315" s="7"/>
    </row>
    <row r="17316" spans="41:41" ht="12.75" x14ac:dyDescent="0.2">
      <c r="AO17316" s="7"/>
    </row>
    <row r="17317" spans="41:41" ht="12.75" x14ac:dyDescent="0.2">
      <c r="AO17317" s="7"/>
    </row>
    <row r="17318" spans="41:41" ht="12.75" x14ac:dyDescent="0.2">
      <c r="AO17318" s="7"/>
    </row>
    <row r="17319" spans="41:41" ht="12.75" x14ac:dyDescent="0.2">
      <c r="AO17319" s="7"/>
    </row>
    <row r="17320" spans="41:41" ht="12.75" x14ac:dyDescent="0.2">
      <c r="AO17320" s="7"/>
    </row>
    <row r="17321" spans="41:41" ht="12.75" x14ac:dyDescent="0.2">
      <c r="AO17321" s="7"/>
    </row>
    <row r="17322" spans="41:41" ht="12.75" x14ac:dyDescent="0.2">
      <c r="AO17322" s="7"/>
    </row>
    <row r="17323" spans="41:41" ht="12.75" x14ac:dyDescent="0.2">
      <c r="AO17323" s="7"/>
    </row>
    <row r="17324" spans="41:41" ht="12.75" x14ac:dyDescent="0.2">
      <c r="AO17324" s="7"/>
    </row>
    <row r="17325" spans="41:41" ht="12.75" x14ac:dyDescent="0.2">
      <c r="AO17325" s="7"/>
    </row>
    <row r="17326" spans="41:41" ht="12.75" x14ac:dyDescent="0.2">
      <c r="AO17326" s="7"/>
    </row>
    <row r="17327" spans="41:41" ht="12.75" x14ac:dyDescent="0.2">
      <c r="AO17327" s="7"/>
    </row>
    <row r="17328" spans="41:41" ht="12.75" x14ac:dyDescent="0.2">
      <c r="AO17328" s="7"/>
    </row>
    <row r="17329" spans="41:41" ht="12.75" x14ac:dyDescent="0.2">
      <c r="AO17329" s="7"/>
    </row>
    <row r="17330" spans="41:41" ht="12.75" x14ac:dyDescent="0.2">
      <c r="AO17330" s="7"/>
    </row>
    <row r="17331" spans="41:41" ht="12.75" x14ac:dyDescent="0.2">
      <c r="AO17331" s="7"/>
    </row>
    <row r="17332" spans="41:41" ht="12.75" x14ac:dyDescent="0.2">
      <c r="AO17332" s="7"/>
    </row>
    <row r="17333" spans="41:41" ht="12.75" x14ac:dyDescent="0.2">
      <c r="AO17333" s="7"/>
    </row>
    <row r="17334" spans="41:41" ht="12.75" x14ac:dyDescent="0.2">
      <c r="AO17334" s="7"/>
    </row>
    <row r="17335" spans="41:41" ht="12.75" x14ac:dyDescent="0.2">
      <c r="AO17335" s="7"/>
    </row>
    <row r="17336" spans="41:41" ht="12.75" x14ac:dyDescent="0.2">
      <c r="AO17336" s="7"/>
    </row>
    <row r="17337" spans="41:41" ht="12.75" x14ac:dyDescent="0.2">
      <c r="AO17337" s="7"/>
    </row>
    <row r="17338" spans="41:41" ht="12.75" x14ac:dyDescent="0.2">
      <c r="AO17338" s="7"/>
    </row>
    <row r="17339" spans="41:41" ht="12.75" x14ac:dyDescent="0.2">
      <c r="AO17339" s="7"/>
    </row>
    <row r="17340" spans="41:41" ht="12.75" x14ac:dyDescent="0.2">
      <c r="AO17340" s="7"/>
    </row>
    <row r="17341" spans="41:41" ht="12.75" x14ac:dyDescent="0.2">
      <c r="AO17341" s="7"/>
    </row>
    <row r="17342" spans="41:41" ht="12.75" x14ac:dyDescent="0.2">
      <c r="AO17342" s="7"/>
    </row>
    <row r="17343" spans="41:41" ht="12.75" x14ac:dyDescent="0.2">
      <c r="AO17343" s="7"/>
    </row>
    <row r="17344" spans="41:41" ht="12.75" x14ac:dyDescent="0.2">
      <c r="AO17344" s="7"/>
    </row>
    <row r="17345" spans="41:41" ht="12.75" x14ac:dyDescent="0.2">
      <c r="AO17345" s="7"/>
    </row>
    <row r="17346" spans="41:41" ht="12.75" x14ac:dyDescent="0.2">
      <c r="AO17346" s="7"/>
    </row>
    <row r="17347" spans="41:41" ht="12.75" x14ac:dyDescent="0.2">
      <c r="AO17347" s="7"/>
    </row>
    <row r="17348" spans="41:41" ht="12.75" x14ac:dyDescent="0.2">
      <c r="AO17348" s="7"/>
    </row>
    <row r="17349" spans="41:41" ht="12.75" x14ac:dyDescent="0.2">
      <c r="AO17349" s="7"/>
    </row>
    <row r="17350" spans="41:41" ht="12.75" x14ac:dyDescent="0.2">
      <c r="AO17350" s="7"/>
    </row>
    <row r="17351" spans="41:41" ht="12.75" x14ac:dyDescent="0.2">
      <c r="AO17351" s="7"/>
    </row>
    <row r="17352" spans="41:41" ht="12.75" x14ac:dyDescent="0.2">
      <c r="AO17352" s="7"/>
    </row>
    <row r="17353" spans="41:41" ht="12.75" x14ac:dyDescent="0.2">
      <c r="AO17353" s="7"/>
    </row>
    <row r="17354" spans="41:41" ht="12.75" x14ac:dyDescent="0.2">
      <c r="AO17354" s="7"/>
    </row>
    <row r="17355" spans="41:41" ht="12.75" x14ac:dyDescent="0.2">
      <c r="AO17355" s="7"/>
    </row>
    <row r="17356" spans="41:41" ht="12.75" x14ac:dyDescent="0.2">
      <c r="AO17356" s="7"/>
    </row>
    <row r="17357" spans="41:41" ht="12.75" x14ac:dyDescent="0.2">
      <c r="AO17357" s="7"/>
    </row>
    <row r="17358" spans="41:41" ht="12.75" x14ac:dyDescent="0.2">
      <c r="AO17358" s="7"/>
    </row>
    <row r="17359" spans="41:41" ht="12.75" x14ac:dyDescent="0.2">
      <c r="AO17359" s="7"/>
    </row>
    <row r="17360" spans="41:41" ht="12.75" x14ac:dyDescent="0.2">
      <c r="AO17360" s="7"/>
    </row>
    <row r="17361" spans="41:41" ht="12.75" x14ac:dyDescent="0.2">
      <c r="AO17361" s="7"/>
    </row>
    <row r="17362" spans="41:41" ht="12.75" x14ac:dyDescent="0.2">
      <c r="AO17362" s="7"/>
    </row>
    <row r="17363" spans="41:41" ht="12.75" x14ac:dyDescent="0.2">
      <c r="AO17363" s="7"/>
    </row>
    <row r="17364" spans="41:41" ht="12.75" x14ac:dyDescent="0.2">
      <c r="AO17364" s="7"/>
    </row>
    <row r="17365" spans="41:41" ht="12.75" x14ac:dyDescent="0.2">
      <c r="AO17365" s="7"/>
    </row>
    <row r="17366" spans="41:41" ht="12.75" x14ac:dyDescent="0.2">
      <c r="AO17366" s="7"/>
    </row>
    <row r="17367" spans="41:41" ht="12.75" x14ac:dyDescent="0.2">
      <c r="AO17367" s="7"/>
    </row>
    <row r="17368" spans="41:41" ht="12.75" x14ac:dyDescent="0.2">
      <c r="AO17368" s="7"/>
    </row>
    <row r="17369" spans="41:41" ht="12.75" x14ac:dyDescent="0.2">
      <c r="AO17369" s="7"/>
    </row>
    <row r="17370" spans="41:41" ht="12.75" x14ac:dyDescent="0.2">
      <c r="AO17370" s="7"/>
    </row>
    <row r="17371" spans="41:41" ht="12.75" x14ac:dyDescent="0.2">
      <c r="AO17371" s="7"/>
    </row>
    <row r="17372" spans="41:41" ht="12.75" x14ac:dyDescent="0.2">
      <c r="AO17372" s="7"/>
    </row>
    <row r="17373" spans="41:41" ht="12.75" x14ac:dyDescent="0.2">
      <c r="AO17373" s="7"/>
    </row>
    <row r="17374" spans="41:41" ht="12.75" x14ac:dyDescent="0.2">
      <c r="AO17374" s="7"/>
    </row>
    <row r="17375" spans="41:41" ht="12.75" x14ac:dyDescent="0.2">
      <c r="AO17375" s="7"/>
    </row>
    <row r="17376" spans="41:41" ht="12.75" x14ac:dyDescent="0.2">
      <c r="AO17376" s="7"/>
    </row>
    <row r="17377" spans="41:41" ht="12.75" x14ac:dyDescent="0.2">
      <c r="AO17377" s="7"/>
    </row>
    <row r="17378" spans="41:41" ht="12.75" x14ac:dyDescent="0.2">
      <c r="AO17378" s="7"/>
    </row>
    <row r="17379" spans="41:41" ht="12.75" x14ac:dyDescent="0.2">
      <c r="AO17379" s="7"/>
    </row>
    <row r="17380" spans="41:41" ht="12.75" x14ac:dyDescent="0.2">
      <c r="AO17380" s="7"/>
    </row>
    <row r="17381" spans="41:41" ht="12.75" x14ac:dyDescent="0.2">
      <c r="AO17381" s="7"/>
    </row>
    <row r="17382" spans="41:41" ht="12.75" x14ac:dyDescent="0.2">
      <c r="AO17382" s="7"/>
    </row>
    <row r="17383" spans="41:41" ht="12.75" x14ac:dyDescent="0.2">
      <c r="AO17383" s="7"/>
    </row>
    <row r="17384" spans="41:41" ht="12.75" x14ac:dyDescent="0.2">
      <c r="AO17384" s="7"/>
    </row>
    <row r="17385" spans="41:41" ht="12.75" x14ac:dyDescent="0.2">
      <c r="AO17385" s="7"/>
    </row>
    <row r="17386" spans="41:41" ht="12.75" x14ac:dyDescent="0.2">
      <c r="AO17386" s="7"/>
    </row>
    <row r="17387" spans="41:41" ht="12.75" x14ac:dyDescent="0.2">
      <c r="AO17387" s="7"/>
    </row>
    <row r="17388" spans="41:41" ht="12.75" x14ac:dyDescent="0.2">
      <c r="AO17388" s="7"/>
    </row>
    <row r="17389" spans="41:41" ht="12.75" x14ac:dyDescent="0.2">
      <c r="AO17389" s="7"/>
    </row>
    <row r="17390" spans="41:41" ht="12.75" x14ac:dyDescent="0.2">
      <c r="AO17390" s="7"/>
    </row>
    <row r="17391" spans="41:41" ht="12.75" x14ac:dyDescent="0.2">
      <c r="AO17391" s="7"/>
    </row>
    <row r="17392" spans="41:41" ht="12.75" x14ac:dyDescent="0.2">
      <c r="AO17392" s="7"/>
    </row>
    <row r="17393" spans="41:41" ht="12.75" x14ac:dyDescent="0.2">
      <c r="AO17393" s="7"/>
    </row>
    <row r="17394" spans="41:41" ht="12.75" x14ac:dyDescent="0.2">
      <c r="AO17394" s="7"/>
    </row>
    <row r="17395" spans="41:41" ht="12.75" x14ac:dyDescent="0.2">
      <c r="AO17395" s="7"/>
    </row>
    <row r="17396" spans="41:41" ht="12.75" x14ac:dyDescent="0.2">
      <c r="AO17396" s="7"/>
    </row>
    <row r="17397" spans="41:41" ht="12.75" x14ac:dyDescent="0.2">
      <c r="AO17397" s="7"/>
    </row>
    <row r="17398" spans="41:41" ht="12.75" x14ac:dyDescent="0.2">
      <c r="AO17398" s="7"/>
    </row>
    <row r="17399" spans="41:41" ht="12.75" x14ac:dyDescent="0.2">
      <c r="AO17399" s="7"/>
    </row>
    <row r="17400" spans="41:41" ht="12.75" x14ac:dyDescent="0.2">
      <c r="AO17400" s="7"/>
    </row>
    <row r="17401" spans="41:41" ht="12.75" x14ac:dyDescent="0.2">
      <c r="AO17401" s="7"/>
    </row>
    <row r="17402" spans="41:41" ht="12.75" x14ac:dyDescent="0.2">
      <c r="AO17402" s="7"/>
    </row>
    <row r="17403" spans="41:41" ht="12.75" x14ac:dyDescent="0.2">
      <c r="AO17403" s="7"/>
    </row>
    <row r="17404" spans="41:41" ht="12.75" x14ac:dyDescent="0.2">
      <c r="AO17404" s="7"/>
    </row>
    <row r="17405" spans="41:41" ht="12.75" x14ac:dyDescent="0.2">
      <c r="AO17405" s="7"/>
    </row>
    <row r="17406" spans="41:41" ht="12.75" x14ac:dyDescent="0.2">
      <c r="AO17406" s="7"/>
    </row>
    <row r="17407" spans="41:41" ht="12.75" x14ac:dyDescent="0.2">
      <c r="AO17407" s="7"/>
    </row>
    <row r="17408" spans="41:41" ht="12.75" x14ac:dyDescent="0.2">
      <c r="AO17408" s="7"/>
    </row>
    <row r="17409" spans="41:41" ht="12.75" x14ac:dyDescent="0.2">
      <c r="AO17409" s="7"/>
    </row>
    <row r="17410" spans="41:41" ht="12.75" x14ac:dyDescent="0.2">
      <c r="AO17410" s="7"/>
    </row>
    <row r="17411" spans="41:41" ht="12.75" x14ac:dyDescent="0.2">
      <c r="AO17411" s="7"/>
    </row>
    <row r="17412" spans="41:41" ht="12.75" x14ac:dyDescent="0.2">
      <c r="AO17412" s="7"/>
    </row>
    <row r="17413" spans="41:41" ht="12.75" x14ac:dyDescent="0.2">
      <c r="AO17413" s="7"/>
    </row>
    <row r="17414" spans="41:41" ht="12.75" x14ac:dyDescent="0.2">
      <c r="AO17414" s="7"/>
    </row>
    <row r="17415" spans="41:41" ht="12.75" x14ac:dyDescent="0.2">
      <c r="AO17415" s="7"/>
    </row>
    <row r="17416" spans="41:41" ht="12.75" x14ac:dyDescent="0.2">
      <c r="AO17416" s="7"/>
    </row>
    <row r="17417" spans="41:41" ht="12.75" x14ac:dyDescent="0.2">
      <c r="AO17417" s="7"/>
    </row>
    <row r="17418" spans="41:41" ht="12.75" x14ac:dyDescent="0.2">
      <c r="AO17418" s="7"/>
    </row>
    <row r="17419" spans="41:41" ht="12.75" x14ac:dyDescent="0.2">
      <c r="AO17419" s="7"/>
    </row>
    <row r="17420" spans="41:41" ht="12.75" x14ac:dyDescent="0.2">
      <c r="AO17420" s="7"/>
    </row>
    <row r="17421" spans="41:41" ht="12.75" x14ac:dyDescent="0.2">
      <c r="AO17421" s="7"/>
    </row>
    <row r="17422" spans="41:41" ht="12.75" x14ac:dyDescent="0.2">
      <c r="AO17422" s="7"/>
    </row>
    <row r="17423" spans="41:41" ht="12.75" x14ac:dyDescent="0.2">
      <c r="AO17423" s="7"/>
    </row>
    <row r="17424" spans="41:41" ht="12.75" x14ac:dyDescent="0.2">
      <c r="AO17424" s="7"/>
    </row>
    <row r="17425" spans="41:41" ht="12.75" x14ac:dyDescent="0.2">
      <c r="AO17425" s="7"/>
    </row>
    <row r="17426" spans="41:41" ht="12.75" x14ac:dyDescent="0.2">
      <c r="AO17426" s="7"/>
    </row>
    <row r="17427" spans="41:41" ht="12.75" x14ac:dyDescent="0.2">
      <c r="AO17427" s="7"/>
    </row>
    <row r="17428" spans="41:41" ht="12.75" x14ac:dyDescent="0.2">
      <c r="AO17428" s="7"/>
    </row>
    <row r="17429" spans="41:41" ht="12.75" x14ac:dyDescent="0.2">
      <c r="AO17429" s="7"/>
    </row>
    <row r="17430" spans="41:41" ht="12.75" x14ac:dyDescent="0.2">
      <c r="AO17430" s="7"/>
    </row>
    <row r="17431" spans="41:41" ht="12.75" x14ac:dyDescent="0.2">
      <c r="AO17431" s="7"/>
    </row>
    <row r="17432" spans="41:41" ht="12.75" x14ac:dyDescent="0.2">
      <c r="AO17432" s="7"/>
    </row>
    <row r="17433" spans="41:41" ht="12.75" x14ac:dyDescent="0.2">
      <c r="AO17433" s="7"/>
    </row>
    <row r="17434" spans="41:41" ht="12.75" x14ac:dyDescent="0.2">
      <c r="AO17434" s="7"/>
    </row>
    <row r="17435" spans="41:41" ht="12.75" x14ac:dyDescent="0.2">
      <c r="AO17435" s="7"/>
    </row>
    <row r="17436" spans="41:41" ht="12.75" x14ac:dyDescent="0.2">
      <c r="AO17436" s="7"/>
    </row>
    <row r="17437" spans="41:41" ht="12.75" x14ac:dyDescent="0.2">
      <c r="AO17437" s="7"/>
    </row>
    <row r="17438" spans="41:41" ht="12.75" x14ac:dyDescent="0.2">
      <c r="AO17438" s="7"/>
    </row>
    <row r="17439" spans="41:41" ht="12.75" x14ac:dyDescent="0.2">
      <c r="AO17439" s="7"/>
    </row>
    <row r="17440" spans="41:41" ht="12.75" x14ac:dyDescent="0.2">
      <c r="AO17440" s="7"/>
    </row>
    <row r="17441" spans="41:41" ht="12.75" x14ac:dyDescent="0.2">
      <c r="AO17441" s="7"/>
    </row>
    <row r="17442" spans="41:41" ht="12.75" x14ac:dyDescent="0.2">
      <c r="AO17442" s="7"/>
    </row>
    <row r="17443" spans="41:41" ht="12.75" x14ac:dyDescent="0.2">
      <c r="AO17443" s="7"/>
    </row>
    <row r="17444" spans="41:41" ht="12.75" x14ac:dyDescent="0.2">
      <c r="AO17444" s="7"/>
    </row>
    <row r="17445" spans="41:41" ht="12.75" x14ac:dyDescent="0.2">
      <c r="AO17445" s="7"/>
    </row>
    <row r="17446" spans="41:41" ht="12.75" x14ac:dyDescent="0.2">
      <c r="AO17446" s="7"/>
    </row>
    <row r="17447" spans="41:41" ht="12.75" x14ac:dyDescent="0.2">
      <c r="AO17447" s="7"/>
    </row>
    <row r="17448" spans="41:41" ht="12.75" x14ac:dyDescent="0.2">
      <c r="AO17448" s="7"/>
    </row>
    <row r="17449" spans="41:41" ht="12.75" x14ac:dyDescent="0.2">
      <c r="AO17449" s="7"/>
    </row>
    <row r="17450" spans="41:41" ht="12.75" x14ac:dyDescent="0.2">
      <c r="AO17450" s="7"/>
    </row>
    <row r="17451" spans="41:41" ht="12.75" x14ac:dyDescent="0.2">
      <c r="AO17451" s="7"/>
    </row>
    <row r="17452" spans="41:41" ht="12.75" x14ac:dyDescent="0.2">
      <c r="AO17452" s="7"/>
    </row>
    <row r="17453" spans="41:41" ht="12.75" x14ac:dyDescent="0.2">
      <c r="AO17453" s="7"/>
    </row>
    <row r="17454" spans="41:41" ht="12.75" x14ac:dyDescent="0.2">
      <c r="AO17454" s="7"/>
    </row>
    <row r="17455" spans="41:41" ht="12.75" x14ac:dyDescent="0.2">
      <c r="AO17455" s="7"/>
    </row>
    <row r="17456" spans="41:41" ht="12.75" x14ac:dyDescent="0.2">
      <c r="AO17456" s="7"/>
    </row>
    <row r="17457" spans="41:41" ht="12.75" x14ac:dyDescent="0.2">
      <c r="AO17457" s="7"/>
    </row>
    <row r="17458" spans="41:41" ht="12.75" x14ac:dyDescent="0.2">
      <c r="AO17458" s="7"/>
    </row>
    <row r="17459" spans="41:41" ht="12.75" x14ac:dyDescent="0.2">
      <c r="AO17459" s="7"/>
    </row>
    <row r="17460" spans="41:41" ht="12.75" x14ac:dyDescent="0.2">
      <c r="AO17460" s="7"/>
    </row>
    <row r="17461" spans="41:41" ht="12.75" x14ac:dyDescent="0.2">
      <c r="AO17461" s="7"/>
    </row>
    <row r="17462" spans="41:41" ht="12.75" x14ac:dyDescent="0.2">
      <c r="AO17462" s="7"/>
    </row>
    <row r="17463" spans="41:41" ht="12.75" x14ac:dyDescent="0.2">
      <c r="AO17463" s="7"/>
    </row>
    <row r="17464" spans="41:41" ht="12.75" x14ac:dyDescent="0.2">
      <c r="AO17464" s="7"/>
    </row>
    <row r="17465" spans="41:41" ht="12.75" x14ac:dyDescent="0.2">
      <c r="AO17465" s="7"/>
    </row>
    <row r="17466" spans="41:41" ht="12.75" x14ac:dyDescent="0.2">
      <c r="AO17466" s="7"/>
    </row>
    <row r="17467" spans="41:41" ht="12.75" x14ac:dyDescent="0.2">
      <c r="AO17467" s="7"/>
    </row>
    <row r="17468" spans="41:41" ht="12.75" x14ac:dyDescent="0.2">
      <c r="AO17468" s="7"/>
    </row>
    <row r="17469" spans="41:41" ht="12.75" x14ac:dyDescent="0.2">
      <c r="AO17469" s="7"/>
    </row>
    <row r="17470" spans="41:41" ht="12.75" x14ac:dyDescent="0.2">
      <c r="AO17470" s="7"/>
    </row>
    <row r="17471" spans="41:41" ht="12.75" x14ac:dyDescent="0.2">
      <c r="AO17471" s="7"/>
    </row>
    <row r="17472" spans="41:41" ht="12.75" x14ac:dyDescent="0.2">
      <c r="AO17472" s="7"/>
    </row>
    <row r="17473" spans="41:41" ht="12.75" x14ac:dyDescent="0.2">
      <c r="AO17473" s="7"/>
    </row>
    <row r="17474" spans="41:41" ht="12.75" x14ac:dyDescent="0.2">
      <c r="AO17474" s="7"/>
    </row>
    <row r="17475" spans="41:41" ht="12.75" x14ac:dyDescent="0.2">
      <c r="AO17475" s="7"/>
    </row>
    <row r="17476" spans="41:41" ht="12.75" x14ac:dyDescent="0.2">
      <c r="AO17476" s="7"/>
    </row>
    <row r="17477" spans="41:41" ht="12.75" x14ac:dyDescent="0.2">
      <c r="AO17477" s="7"/>
    </row>
    <row r="17478" spans="41:41" ht="12.75" x14ac:dyDescent="0.2">
      <c r="AO17478" s="7"/>
    </row>
    <row r="17479" spans="41:41" ht="12.75" x14ac:dyDescent="0.2">
      <c r="AO17479" s="7"/>
    </row>
    <row r="17480" spans="41:41" ht="12.75" x14ac:dyDescent="0.2">
      <c r="AO17480" s="7"/>
    </row>
    <row r="17481" spans="41:41" ht="12.75" x14ac:dyDescent="0.2">
      <c r="AO17481" s="7"/>
    </row>
    <row r="17482" spans="41:41" ht="12.75" x14ac:dyDescent="0.2">
      <c r="AO17482" s="7"/>
    </row>
    <row r="17483" spans="41:41" ht="12.75" x14ac:dyDescent="0.2">
      <c r="AO17483" s="7"/>
    </row>
    <row r="17484" spans="41:41" ht="12.75" x14ac:dyDescent="0.2">
      <c r="AO17484" s="7"/>
    </row>
    <row r="17485" spans="41:41" ht="12.75" x14ac:dyDescent="0.2">
      <c r="AO17485" s="7"/>
    </row>
    <row r="17486" spans="41:41" ht="12.75" x14ac:dyDescent="0.2">
      <c r="AO17486" s="7"/>
    </row>
    <row r="17487" spans="41:41" ht="12.75" x14ac:dyDescent="0.2">
      <c r="AO17487" s="7"/>
    </row>
    <row r="17488" spans="41:41" ht="12.75" x14ac:dyDescent="0.2">
      <c r="AO17488" s="7"/>
    </row>
    <row r="17489" spans="41:41" ht="12.75" x14ac:dyDescent="0.2">
      <c r="AO17489" s="7"/>
    </row>
    <row r="17490" spans="41:41" ht="12.75" x14ac:dyDescent="0.2">
      <c r="AO17490" s="7"/>
    </row>
    <row r="17491" spans="41:41" ht="12.75" x14ac:dyDescent="0.2">
      <c r="AO17491" s="7"/>
    </row>
    <row r="17492" spans="41:41" ht="12.75" x14ac:dyDescent="0.2">
      <c r="AO17492" s="7"/>
    </row>
    <row r="17493" spans="41:41" ht="12.75" x14ac:dyDescent="0.2">
      <c r="AO17493" s="7"/>
    </row>
    <row r="17494" spans="41:41" ht="12.75" x14ac:dyDescent="0.2">
      <c r="AO17494" s="7"/>
    </row>
    <row r="17495" spans="41:41" ht="12.75" x14ac:dyDescent="0.2">
      <c r="AO17495" s="7"/>
    </row>
    <row r="17496" spans="41:41" ht="12.75" x14ac:dyDescent="0.2">
      <c r="AO17496" s="7"/>
    </row>
    <row r="17497" spans="41:41" ht="12.75" x14ac:dyDescent="0.2">
      <c r="AO17497" s="7"/>
    </row>
    <row r="17498" spans="41:41" ht="12.75" x14ac:dyDescent="0.2">
      <c r="AO17498" s="7"/>
    </row>
    <row r="17499" spans="41:41" ht="12.75" x14ac:dyDescent="0.2">
      <c r="AO17499" s="7"/>
    </row>
    <row r="17500" spans="41:41" ht="12.75" x14ac:dyDescent="0.2">
      <c r="AO17500" s="7"/>
    </row>
    <row r="17501" spans="41:41" ht="12.75" x14ac:dyDescent="0.2">
      <c r="AO17501" s="7"/>
    </row>
    <row r="17502" spans="41:41" ht="12.75" x14ac:dyDescent="0.2">
      <c r="AO17502" s="7"/>
    </row>
    <row r="17503" spans="41:41" ht="12.75" x14ac:dyDescent="0.2">
      <c r="AO17503" s="7"/>
    </row>
    <row r="17504" spans="41:41" ht="12.75" x14ac:dyDescent="0.2">
      <c r="AO17504" s="7"/>
    </row>
    <row r="17505" spans="41:41" ht="12.75" x14ac:dyDescent="0.2">
      <c r="AO17505" s="7"/>
    </row>
    <row r="17506" spans="41:41" ht="12.75" x14ac:dyDescent="0.2">
      <c r="AO17506" s="7"/>
    </row>
    <row r="17507" spans="41:41" ht="12.75" x14ac:dyDescent="0.2">
      <c r="AO17507" s="7"/>
    </row>
    <row r="17508" spans="41:41" ht="12.75" x14ac:dyDescent="0.2">
      <c r="AO17508" s="7"/>
    </row>
    <row r="17509" spans="41:41" ht="12.75" x14ac:dyDescent="0.2">
      <c r="AO17509" s="7"/>
    </row>
    <row r="17510" spans="41:41" ht="12.75" x14ac:dyDescent="0.2">
      <c r="AO17510" s="7"/>
    </row>
    <row r="17511" spans="41:41" ht="12.75" x14ac:dyDescent="0.2">
      <c r="AO17511" s="7"/>
    </row>
    <row r="17512" spans="41:41" ht="12.75" x14ac:dyDescent="0.2">
      <c r="AO17512" s="7"/>
    </row>
    <row r="17513" spans="41:41" ht="12.75" x14ac:dyDescent="0.2">
      <c r="AO17513" s="7"/>
    </row>
    <row r="17514" spans="41:41" ht="12.75" x14ac:dyDescent="0.2">
      <c r="AO17514" s="7"/>
    </row>
    <row r="17515" spans="41:41" ht="12.75" x14ac:dyDescent="0.2">
      <c r="AO17515" s="7"/>
    </row>
    <row r="17516" spans="41:41" ht="12.75" x14ac:dyDescent="0.2">
      <c r="AO17516" s="7"/>
    </row>
    <row r="17517" spans="41:41" ht="12.75" x14ac:dyDescent="0.2">
      <c r="AO17517" s="7"/>
    </row>
    <row r="17518" spans="41:41" ht="12.75" x14ac:dyDescent="0.2">
      <c r="AO17518" s="7"/>
    </row>
    <row r="17519" spans="41:41" ht="12.75" x14ac:dyDescent="0.2">
      <c r="AO17519" s="7"/>
    </row>
    <row r="17520" spans="41:41" ht="12.75" x14ac:dyDescent="0.2">
      <c r="AO17520" s="7"/>
    </row>
    <row r="17521" spans="41:41" ht="12.75" x14ac:dyDescent="0.2">
      <c r="AO17521" s="7"/>
    </row>
    <row r="17522" spans="41:41" ht="12.75" x14ac:dyDescent="0.2">
      <c r="AO17522" s="7"/>
    </row>
    <row r="17523" spans="41:41" ht="12.75" x14ac:dyDescent="0.2">
      <c r="AO17523" s="7"/>
    </row>
    <row r="17524" spans="41:41" ht="12.75" x14ac:dyDescent="0.2">
      <c r="AO17524" s="7"/>
    </row>
    <row r="17525" spans="41:41" ht="12.75" x14ac:dyDescent="0.2">
      <c r="AO17525" s="7"/>
    </row>
    <row r="17526" spans="41:41" ht="12.75" x14ac:dyDescent="0.2">
      <c r="AO17526" s="7"/>
    </row>
    <row r="17527" spans="41:41" ht="12.75" x14ac:dyDescent="0.2">
      <c r="AO17527" s="7"/>
    </row>
    <row r="17528" spans="41:41" ht="12.75" x14ac:dyDescent="0.2">
      <c r="AO17528" s="7"/>
    </row>
    <row r="17529" spans="41:41" ht="12.75" x14ac:dyDescent="0.2">
      <c r="AO17529" s="7"/>
    </row>
    <row r="17530" spans="41:41" ht="12.75" x14ac:dyDescent="0.2">
      <c r="AO17530" s="7"/>
    </row>
    <row r="17531" spans="41:41" ht="12.75" x14ac:dyDescent="0.2">
      <c r="AO17531" s="7"/>
    </row>
    <row r="17532" spans="41:41" ht="12.75" x14ac:dyDescent="0.2">
      <c r="AO17532" s="7"/>
    </row>
    <row r="17533" spans="41:41" ht="12.75" x14ac:dyDescent="0.2">
      <c r="AO17533" s="7"/>
    </row>
    <row r="17534" spans="41:41" ht="12.75" x14ac:dyDescent="0.2">
      <c r="AO17534" s="7"/>
    </row>
    <row r="17535" spans="41:41" ht="12.75" x14ac:dyDescent="0.2">
      <c r="AO17535" s="7"/>
    </row>
    <row r="17536" spans="41:41" ht="12.75" x14ac:dyDescent="0.2">
      <c r="AO17536" s="7"/>
    </row>
    <row r="17537" spans="41:41" ht="12.75" x14ac:dyDescent="0.2">
      <c r="AO17537" s="7"/>
    </row>
    <row r="17538" spans="41:41" ht="12.75" x14ac:dyDescent="0.2">
      <c r="AO17538" s="7"/>
    </row>
    <row r="17539" spans="41:41" ht="12.75" x14ac:dyDescent="0.2">
      <c r="AO17539" s="7"/>
    </row>
    <row r="17540" spans="41:41" ht="12.75" x14ac:dyDescent="0.2">
      <c r="AO17540" s="7"/>
    </row>
    <row r="17541" spans="41:41" ht="12.75" x14ac:dyDescent="0.2">
      <c r="AO17541" s="7"/>
    </row>
    <row r="17542" spans="41:41" ht="12.75" x14ac:dyDescent="0.2">
      <c r="AO17542" s="7"/>
    </row>
    <row r="17543" spans="41:41" ht="12.75" x14ac:dyDescent="0.2">
      <c r="AO17543" s="7"/>
    </row>
    <row r="17544" spans="41:41" ht="12.75" x14ac:dyDescent="0.2">
      <c r="AO17544" s="7"/>
    </row>
    <row r="17545" spans="41:41" ht="12.75" x14ac:dyDescent="0.2">
      <c r="AO17545" s="7"/>
    </row>
    <row r="17546" spans="41:41" ht="12.75" x14ac:dyDescent="0.2">
      <c r="AO17546" s="7"/>
    </row>
    <row r="17547" spans="41:41" ht="12.75" x14ac:dyDescent="0.2">
      <c r="AO17547" s="7"/>
    </row>
    <row r="17548" spans="41:41" ht="12.75" x14ac:dyDescent="0.2">
      <c r="AO17548" s="7"/>
    </row>
    <row r="17549" spans="41:41" ht="12.75" x14ac:dyDescent="0.2">
      <c r="AO17549" s="7"/>
    </row>
    <row r="17550" spans="41:41" ht="12.75" x14ac:dyDescent="0.2">
      <c r="AO17550" s="7"/>
    </row>
    <row r="17551" spans="41:41" ht="12.75" x14ac:dyDescent="0.2">
      <c r="AO17551" s="7"/>
    </row>
    <row r="17552" spans="41:41" ht="12.75" x14ac:dyDescent="0.2">
      <c r="AO17552" s="7"/>
    </row>
    <row r="17553" spans="41:41" ht="12.75" x14ac:dyDescent="0.2">
      <c r="AO17553" s="7"/>
    </row>
    <row r="17554" spans="41:41" ht="12.75" x14ac:dyDescent="0.2">
      <c r="AO17554" s="7"/>
    </row>
    <row r="17555" spans="41:41" ht="12.75" x14ac:dyDescent="0.2">
      <c r="AO17555" s="7"/>
    </row>
    <row r="17556" spans="41:41" ht="12.75" x14ac:dyDescent="0.2">
      <c r="AO17556" s="7"/>
    </row>
    <row r="17557" spans="41:41" ht="12.75" x14ac:dyDescent="0.2">
      <c r="AO17557" s="7"/>
    </row>
    <row r="17558" spans="41:41" ht="12.75" x14ac:dyDescent="0.2">
      <c r="AO17558" s="7"/>
    </row>
    <row r="17559" spans="41:41" ht="12.75" x14ac:dyDescent="0.2">
      <c r="AO17559" s="7"/>
    </row>
    <row r="17560" spans="41:41" ht="12.75" x14ac:dyDescent="0.2">
      <c r="AO17560" s="7"/>
    </row>
    <row r="17561" spans="41:41" ht="12.75" x14ac:dyDescent="0.2">
      <c r="AO17561" s="7"/>
    </row>
    <row r="17562" spans="41:41" ht="12.75" x14ac:dyDescent="0.2">
      <c r="AO17562" s="7"/>
    </row>
    <row r="17563" spans="41:41" ht="12.75" x14ac:dyDescent="0.2">
      <c r="AO17563" s="7"/>
    </row>
    <row r="17564" spans="41:41" ht="12.75" x14ac:dyDescent="0.2">
      <c r="AO17564" s="7"/>
    </row>
    <row r="17565" spans="41:41" ht="12.75" x14ac:dyDescent="0.2">
      <c r="AO17565" s="7"/>
    </row>
    <row r="17566" spans="41:41" ht="12.75" x14ac:dyDescent="0.2">
      <c r="AO17566" s="7"/>
    </row>
    <row r="17567" spans="41:41" ht="12.75" x14ac:dyDescent="0.2">
      <c r="AO17567" s="7"/>
    </row>
    <row r="17568" spans="41:41" ht="12.75" x14ac:dyDescent="0.2">
      <c r="AO17568" s="7"/>
    </row>
    <row r="17569" spans="41:41" ht="12.75" x14ac:dyDescent="0.2">
      <c r="AO17569" s="7"/>
    </row>
    <row r="17570" spans="41:41" ht="12.75" x14ac:dyDescent="0.2">
      <c r="AO17570" s="7"/>
    </row>
    <row r="17571" spans="41:41" ht="12.75" x14ac:dyDescent="0.2">
      <c r="AO17571" s="7"/>
    </row>
    <row r="17572" spans="41:41" ht="12.75" x14ac:dyDescent="0.2">
      <c r="AO17572" s="7"/>
    </row>
    <row r="17573" spans="41:41" ht="12.75" x14ac:dyDescent="0.2">
      <c r="AO17573" s="7"/>
    </row>
    <row r="17574" spans="41:41" ht="12.75" x14ac:dyDescent="0.2">
      <c r="AO17574" s="7"/>
    </row>
    <row r="17575" spans="41:41" ht="12.75" x14ac:dyDescent="0.2">
      <c r="AO17575" s="7"/>
    </row>
    <row r="17576" spans="41:41" ht="12.75" x14ac:dyDescent="0.2">
      <c r="AO17576" s="7"/>
    </row>
    <row r="17577" spans="41:41" ht="12.75" x14ac:dyDescent="0.2">
      <c r="AO17577" s="7"/>
    </row>
    <row r="17578" spans="41:41" ht="12.75" x14ac:dyDescent="0.2">
      <c r="AO17578" s="7"/>
    </row>
    <row r="17579" spans="41:41" ht="12.75" x14ac:dyDescent="0.2">
      <c r="AO17579" s="7"/>
    </row>
    <row r="17580" spans="41:41" ht="12.75" x14ac:dyDescent="0.2">
      <c r="AO17580" s="7"/>
    </row>
    <row r="17581" spans="41:41" ht="12.75" x14ac:dyDescent="0.2">
      <c r="AO17581" s="7"/>
    </row>
    <row r="17582" spans="41:41" ht="12.75" x14ac:dyDescent="0.2">
      <c r="AO17582" s="7"/>
    </row>
    <row r="17583" spans="41:41" ht="12.75" x14ac:dyDescent="0.2">
      <c r="AO17583" s="7"/>
    </row>
    <row r="17584" spans="41:41" ht="12.75" x14ac:dyDescent="0.2">
      <c r="AO17584" s="7"/>
    </row>
    <row r="17585" spans="41:41" ht="12.75" x14ac:dyDescent="0.2">
      <c r="AO17585" s="7"/>
    </row>
    <row r="17586" spans="41:41" ht="12.75" x14ac:dyDescent="0.2">
      <c r="AO17586" s="7"/>
    </row>
    <row r="17587" spans="41:41" ht="12.75" x14ac:dyDescent="0.2">
      <c r="AO17587" s="7"/>
    </row>
    <row r="17588" spans="41:41" ht="12.75" x14ac:dyDescent="0.2">
      <c r="AO17588" s="7"/>
    </row>
    <row r="17589" spans="41:41" ht="12.75" x14ac:dyDescent="0.2">
      <c r="AO17589" s="7"/>
    </row>
    <row r="17590" spans="41:41" ht="12.75" x14ac:dyDescent="0.2">
      <c r="AO17590" s="7"/>
    </row>
    <row r="17591" spans="41:41" ht="12.75" x14ac:dyDescent="0.2">
      <c r="AO17591" s="7"/>
    </row>
    <row r="17592" spans="41:41" ht="12.75" x14ac:dyDescent="0.2">
      <c r="AO17592" s="7"/>
    </row>
    <row r="17593" spans="41:41" ht="12.75" x14ac:dyDescent="0.2">
      <c r="AO17593" s="7"/>
    </row>
    <row r="17594" spans="41:41" ht="12.75" x14ac:dyDescent="0.2">
      <c r="AO17594" s="7"/>
    </row>
    <row r="17595" spans="41:41" ht="12.75" x14ac:dyDescent="0.2">
      <c r="AO17595" s="7"/>
    </row>
    <row r="17596" spans="41:41" ht="12.75" x14ac:dyDescent="0.2">
      <c r="AO17596" s="7"/>
    </row>
    <row r="17597" spans="41:41" ht="12.75" x14ac:dyDescent="0.2">
      <c r="AO17597" s="7"/>
    </row>
    <row r="17598" spans="41:41" ht="12.75" x14ac:dyDescent="0.2">
      <c r="AO17598" s="7"/>
    </row>
    <row r="17599" spans="41:41" ht="12.75" x14ac:dyDescent="0.2">
      <c r="AO17599" s="7"/>
    </row>
    <row r="17600" spans="41:41" ht="12.75" x14ac:dyDescent="0.2">
      <c r="AO17600" s="7"/>
    </row>
    <row r="17601" spans="41:41" ht="12.75" x14ac:dyDescent="0.2">
      <c r="AO17601" s="7"/>
    </row>
    <row r="17602" spans="41:41" ht="12.75" x14ac:dyDescent="0.2">
      <c r="AO17602" s="7"/>
    </row>
    <row r="17603" spans="41:41" ht="12.75" x14ac:dyDescent="0.2">
      <c r="AO17603" s="7"/>
    </row>
    <row r="17604" spans="41:41" ht="12.75" x14ac:dyDescent="0.2">
      <c r="AO17604" s="7"/>
    </row>
    <row r="17605" spans="41:41" ht="12.75" x14ac:dyDescent="0.2">
      <c r="AO17605" s="7"/>
    </row>
    <row r="17606" spans="41:41" ht="12.75" x14ac:dyDescent="0.2">
      <c r="AO17606" s="7"/>
    </row>
    <row r="17607" spans="41:41" ht="12.75" x14ac:dyDescent="0.2">
      <c r="AO17607" s="7"/>
    </row>
    <row r="17608" spans="41:41" ht="12.75" x14ac:dyDescent="0.2">
      <c r="AO17608" s="7"/>
    </row>
    <row r="17609" spans="41:41" ht="12.75" x14ac:dyDescent="0.2">
      <c r="AO17609" s="7"/>
    </row>
    <row r="17610" spans="41:41" ht="12.75" x14ac:dyDescent="0.2">
      <c r="AO17610" s="7"/>
    </row>
    <row r="17611" spans="41:41" ht="12.75" x14ac:dyDescent="0.2">
      <c r="AO17611" s="7"/>
    </row>
    <row r="17612" spans="41:41" ht="12.75" x14ac:dyDescent="0.2">
      <c r="AO17612" s="7"/>
    </row>
    <row r="17613" spans="41:41" ht="12.75" x14ac:dyDescent="0.2">
      <c r="AO17613" s="7"/>
    </row>
    <row r="17614" spans="41:41" ht="12.75" x14ac:dyDescent="0.2">
      <c r="AO17614" s="7"/>
    </row>
    <row r="17615" spans="41:41" ht="12.75" x14ac:dyDescent="0.2">
      <c r="AO17615" s="7"/>
    </row>
    <row r="17616" spans="41:41" ht="12.75" x14ac:dyDescent="0.2">
      <c r="AO17616" s="7"/>
    </row>
    <row r="17617" spans="41:41" ht="12.75" x14ac:dyDescent="0.2">
      <c r="AO17617" s="7"/>
    </row>
    <row r="17618" spans="41:41" ht="12.75" x14ac:dyDescent="0.2">
      <c r="AO17618" s="7"/>
    </row>
    <row r="17619" spans="41:41" ht="12.75" x14ac:dyDescent="0.2">
      <c r="AO17619" s="7"/>
    </row>
    <row r="17620" spans="41:41" ht="12.75" x14ac:dyDescent="0.2">
      <c r="AO17620" s="7"/>
    </row>
    <row r="17621" spans="41:41" ht="12.75" x14ac:dyDescent="0.2">
      <c r="AO17621" s="7"/>
    </row>
    <row r="17622" spans="41:41" ht="12.75" x14ac:dyDescent="0.2">
      <c r="AO17622" s="7"/>
    </row>
    <row r="17623" spans="41:41" ht="12.75" x14ac:dyDescent="0.2">
      <c r="AO17623" s="7"/>
    </row>
    <row r="17624" spans="41:41" ht="12.75" x14ac:dyDescent="0.2">
      <c r="AO17624" s="7"/>
    </row>
    <row r="17625" spans="41:41" ht="12.75" x14ac:dyDescent="0.2">
      <c r="AO17625" s="7"/>
    </row>
    <row r="17626" spans="41:41" ht="12.75" x14ac:dyDescent="0.2">
      <c r="AO17626" s="7"/>
    </row>
    <row r="17627" spans="41:41" ht="12.75" x14ac:dyDescent="0.2">
      <c r="AO17627" s="7"/>
    </row>
    <row r="17628" spans="41:41" ht="12.75" x14ac:dyDescent="0.2">
      <c r="AO17628" s="7"/>
    </row>
    <row r="17629" spans="41:41" ht="12.75" x14ac:dyDescent="0.2">
      <c r="AO17629" s="7"/>
    </row>
    <row r="17630" spans="41:41" ht="12.75" x14ac:dyDescent="0.2">
      <c r="AO17630" s="7"/>
    </row>
    <row r="17631" spans="41:41" ht="12.75" x14ac:dyDescent="0.2">
      <c r="AO17631" s="7"/>
    </row>
    <row r="17632" spans="41:41" ht="12.75" x14ac:dyDescent="0.2">
      <c r="AO17632" s="7"/>
    </row>
    <row r="17633" spans="41:41" ht="12.75" x14ac:dyDescent="0.2">
      <c r="AO17633" s="7"/>
    </row>
    <row r="17634" spans="41:41" ht="12.75" x14ac:dyDescent="0.2">
      <c r="AO17634" s="7"/>
    </row>
    <row r="17635" spans="41:41" ht="12.75" x14ac:dyDescent="0.2">
      <c r="AO17635" s="7"/>
    </row>
    <row r="17636" spans="41:41" ht="12.75" x14ac:dyDescent="0.2">
      <c r="AO17636" s="7"/>
    </row>
    <row r="17637" spans="41:41" ht="12.75" x14ac:dyDescent="0.2">
      <c r="AO17637" s="7"/>
    </row>
    <row r="17638" spans="41:41" ht="12.75" x14ac:dyDescent="0.2">
      <c r="AO17638" s="7"/>
    </row>
    <row r="17639" spans="41:41" ht="12.75" x14ac:dyDescent="0.2">
      <c r="AO17639" s="7"/>
    </row>
    <row r="17640" spans="41:41" ht="12.75" x14ac:dyDescent="0.2">
      <c r="AO17640" s="7"/>
    </row>
    <row r="17641" spans="41:41" ht="12.75" x14ac:dyDescent="0.2">
      <c r="AO17641" s="7"/>
    </row>
    <row r="17642" spans="41:41" ht="12.75" x14ac:dyDescent="0.2">
      <c r="AO17642" s="7"/>
    </row>
    <row r="17643" spans="41:41" ht="12.75" x14ac:dyDescent="0.2">
      <c r="AO17643" s="7"/>
    </row>
    <row r="17644" spans="41:41" ht="12.75" x14ac:dyDescent="0.2">
      <c r="AO17644" s="7"/>
    </row>
    <row r="17645" spans="41:41" ht="12.75" x14ac:dyDescent="0.2">
      <c r="AO17645" s="7"/>
    </row>
    <row r="17646" spans="41:41" ht="12.75" x14ac:dyDescent="0.2">
      <c r="AO17646" s="7"/>
    </row>
    <row r="17647" spans="41:41" ht="12.75" x14ac:dyDescent="0.2">
      <c r="AO17647" s="7"/>
    </row>
    <row r="17648" spans="41:41" ht="12.75" x14ac:dyDescent="0.2">
      <c r="AO17648" s="7"/>
    </row>
    <row r="17649" spans="41:41" ht="12.75" x14ac:dyDescent="0.2">
      <c r="AO17649" s="7"/>
    </row>
    <row r="17650" spans="41:41" ht="12.75" x14ac:dyDescent="0.2">
      <c r="AO17650" s="7"/>
    </row>
    <row r="17651" spans="41:41" ht="12.75" x14ac:dyDescent="0.2">
      <c r="AO17651" s="7"/>
    </row>
    <row r="17652" spans="41:41" ht="12.75" x14ac:dyDescent="0.2">
      <c r="AO17652" s="7"/>
    </row>
    <row r="17653" spans="41:41" ht="12.75" x14ac:dyDescent="0.2">
      <c r="AO17653" s="7"/>
    </row>
    <row r="17654" spans="41:41" ht="12.75" x14ac:dyDescent="0.2">
      <c r="AO17654" s="7"/>
    </row>
    <row r="17655" spans="41:41" ht="12.75" x14ac:dyDescent="0.2">
      <c r="AO17655" s="7"/>
    </row>
    <row r="17656" spans="41:41" ht="12.75" x14ac:dyDescent="0.2">
      <c r="AO17656" s="7"/>
    </row>
    <row r="17657" spans="41:41" ht="12.75" x14ac:dyDescent="0.2">
      <c r="AO17657" s="7"/>
    </row>
    <row r="17658" spans="41:41" ht="12.75" x14ac:dyDescent="0.2">
      <c r="AO17658" s="7"/>
    </row>
    <row r="17659" spans="41:41" ht="12.75" x14ac:dyDescent="0.2">
      <c r="AO17659" s="7"/>
    </row>
    <row r="17660" spans="41:41" ht="12.75" x14ac:dyDescent="0.2">
      <c r="AO17660" s="7"/>
    </row>
    <row r="17661" spans="41:41" ht="12.75" x14ac:dyDescent="0.2">
      <c r="AO17661" s="7"/>
    </row>
    <row r="17662" spans="41:41" ht="12.75" x14ac:dyDescent="0.2">
      <c r="AO17662" s="7"/>
    </row>
    <row r="17663" spans="41:41" ht="12.75" x14ac:dyDescent="0.2">
      <c r="AO17663" s="7"/>
    </row>
    <row r="17664" spans="41:41" ht="12.75" x14ac:dyDescent="0.2">
      <c r="AO17664" s="7"/>
    </row>
    <row r="17665" spans="41:41" ht="12.75" x14ac:dyDescent="0.2">
      <c r="AO17665" s="7"/>
    </row>
    <row r="17666" spans="41:41" ht="12.75" x14ac:dyDescent="0.2">
      <c r="AO17666" s="7"/>
    </row>
    <row r="17667" spans="41:41" ht="12.75" x14ac:dyDescent="0.2">
      <c r="AO17667" s="7"/>
    </row>
    <row r="17668" spans="41:41" ht="12.75" x14ac:dyDescent="0.2">
      <c r="AO17668" s="7"/>
    </row>
    <row r="17669" spans="41:41" ht="12.75" x14ac:dyDescent="0.2">
      <c r="AO17669" s="7"/>
    </row>
    <row r="17670" spans="41:41" ht="12.75" x14ac:dyDescent="0.2">
      <c r="AO17670" s="7"/>
    </row>
    <row r="17671" spans="41:41" ht="12.75" x14ac:dyDescent="0.2">
      <c r="AO17671" s="7"/>
    </row>
    <row r="17672" spans="41:41" ht="12.75" x14ac:dyDescent="0.2">
      <c r="AO17672" s="7"/>
    </row>
    <row r="17673" spans="41:41" ht="12.75" x14ac:dyDescent="0.2">
      <c r="AO17673" s="7"/>
    </row>
    <row r="17674" spans="41:41" ht="12.75" x14ac:dyDescent="0.2">
      <c r="AO17674" s="7"/>
    </row>
    <row r="17675" spans="41:41" ht="12.75" x14ac:dyDescent="0.2">
      <c r="AO17675" s="7"/>
    </row>
    <row r="17676" spans="41:41" ht="12.75" x14ac:dyDescent="0.2">
      <c r="AO17676" s="7"/>
    </row>
    <row r="17677" spans="41:41" ht="12.75" x14ac:dyDescent="0.2">
      <c r="AO17677" s="7"/>
    </row>
    <row r="17678" spans="41:41" ht="12.75" x14ac:dyDescent="0.2">
      <c r="AO17678" s="7"/>
    </row>
    <row r="17679" spans="41:41" ht="12.75" x14ac:dyDescent="0.2">
      <c r="AO17679" s="7"/>
    </row>
    <row r="17680" spans="41:41" ht="12.75" x14ac:dyDescent="0.2">
      <c r="AO17680" s="7"/>
    </row>
    <row r="17681" spans="41:41" ht="12.75" x14ac:dyDescent="0.2">
      <c r="AO17681" s="7"/>
    </row>
    <row r="17682" spans="41:41" ht="12.75" x14ac:dyDescent="0.2">
      <c r="AO17682" s="7"/>
    </row>
    <row r="17683" spans="41:41" ht="12.75" x14ac:dyDescent="0.2">
      <c r="AO17683" s="7"/>
    </row>
    <row r="17684" spans="41:41" ht="12.75" x14ac:dyDescent="0.2">
      <c r="AO17684" s="7"/>
    </row>
    <row r="17685" spans="41:41" ht="12.75" x14ac:dyDescent="0.2">
      <c r="AO17685" s="7"/>
    </row>
    <row r="17686" spans="41:41" ht="12.75" x14ac:dyDescent="0.2">
      <c r="AO17686" s="7"/>
    </row>
    <row r="17687" spans="41:41" ht="12.75" x14ac:dyDescent="0.2">
      <c r="AO17687" s="7"/>
    </row>
    <row r="17688" spans="41:41" ht="12.75" x14ac:dyDescent="0.2">
      <c r="AO17688" s="7"/>
    </row>
    <row r="17689" spans="41:41" ht="12.75" x14ac:dyDescent="0.2">
      <c r="AO17689" s="7"/>
    </row>
    <row r="17690" spans="41:41" ht="12.75" x14ac:dyDescent="0.2">
      <c r="AO17690" s="7"/>
    </row>
    <row r="17691" spans="41:41" ht="12.75" x14ac:dyDescent="0.2">
      <c r="AO17691" s="7"/>
    </row>
    <row r="17692" spans="41:41" ht="12.75" x14ac:dyDescent="0.2">
      <c r="AO17692" s="7"/>
    </row>
    <row r="17693" spans="41:41" ht="12.75" x14ac:dyDescent="0.2">
      <c r="AO17693" s="7"/>
    </row>
    <row r="17694" spans="41:41" ht="12.75" x14ac:dyDescent="0.2">
      <c r="AO17694" s="7"/>
    </row>
    <row r="17695" spans="41:41" ht="12.75" x14ac:dyDescent="0.2">
      <c r="AO17695" s="7"/>
    </row>
    <row r="17696" spans="41:41" ht="12.75" x14ac:dyDescent="0.2">
      <c r="AO17696" s="7"/>
    </row>
    <row r="17697" spans="41:41" ht="12.75" x14ac:dyDescent="0.2">
      <c r="AO17697" s="7"/>
    </row>
    <row r="17698" spans="41:41" ht="12.75" x14ac:dyDescent="0.2">
      <c r="AO17698" s="7"/>
    </row>
    <row r="17699" spans="41:41" ht="12.75" x14ac:dyDescent="0.2">
      <c r="AO17699" s="7"/>
    </row>
    <row r="17700" spans="41:41" ht="12.75" x14ac:dyDescent="0.2">
      <c r="AO17700" s="7"/>
    </row>
    <row r="17701" spans="41:41" ht="12.75" x14ac:dyDescent="0.2">
      <c r="AO17701" s="7"/>
    </row>
    <row r="17702" spans="41:41" ht="12.75" x14ac:dyDescent="0.2">
      <c r="AO17702" s="7"/>
    </row>
    <row r="17703" spans="41:41" ht="12.75" x14ac:dyDescent="0.2">
      <c r="AO17703" s="7"/>
    </row>
    <row r="17704" spans="41:41" ht="12.75" x14ac:dyDescent="0.2">
      <c r="AO17704" s="7"/>
    </row>
    <row r="17705" spans="41:41" ht="12.75" x14ac:dyDescent="0.2">
      <c r="AO17705" s="7"/>
    </row>
    <row r="17706" spans="41:41" ht="12.75" x14ac:dyDescent="0.2">
      <c r="AO17706" s="7"/>
    </row>
    <row r="17707" spans="41:41" ht="12.75" x14ac:dyDescent="0.2">
      <c r="AO17707" s="7"/>
    </row>
    <row r="17708" spans="41:41" ht="12.75" x14ac:dyDescent="0.2">
      <c r="AO17708" s="7"/>
    </row>
    <row r="17709" spans="41:41" ht="12.75" x14ac:dyDescent="0.2">
      <c r="AO17709" s="7"/>
    </row>
    <row r="17710" spans="41:41" ht="12.75" x14ac:dyDescent="0.2">
      <c r="AO17710" s="7"/>
    </row>
    <row r="17711" spans="41:41" ht="12.75" x14ac:dyDescent="0.2">
      <c r="AO17711" s="7"/>
    </row>
    <row r="17712" spans="41:41" ht="12.75" x14ac:dyDescent="0.2">
      <c r="AO17712" s="7"/>
    </row>
    <row r="17713" spans="41:41" ht="12.75" x14ac:dyDescent="0.2">
      <c r="AO17713" s="7"/>
    </row>
    <row r="17714" spans="41:41" ht="12.75" x14ac:dyDescent="0.2">
      <c r="AO17714" s="7"/>
    </row>
    <row r="17715" spans="41:41" ht="12.75" x14ac:dyDescent="0.2">
      <c r="AO17715" s="7"/>
    </row>
    <row r="17716" spans="41:41" ht="12.75" x14ac:dyDescent="0.2">
      <c r="AO17716" s="7"/>
    </row>
    <row r="17717" spans="41:41" ht="12.75" x14ac:dyDescent="0.2">
      <c r="AO17717" s="7"/>
    </row>
    <row r="17718" spans="41:41" ht="12.75" x14ac:dyDescent="0.2">
      <c r="AO17718" s="7"/>
    </row>
    <row r="17719" spans="41:41" ht="12.75" x14ac:dyDescent="0.2">
      <c r="AO17719" s="7"/>
    </row>
    <row r="17720" spans="41:41" ht="12.75" x14ac:dyDescent="0.2">
      <c r="AO17720" s="7"/>
    </row>
    <row r="17721" spans="41:41" ht="12.75" x14ac:dyDescent="0.2">
      <c r="AO17721" s="7"/>
    </row>
    <row r="17722" spans="41:41" ht="12.75" x14ac:dyDescent="0.2">
      <c r="AO17722" s="7"/>
    </row>
    <row r="17723" spans="41:41" ht="12.75" x14ac:dyDescent="0.2">
      <c r="AO17723" s="7"/>
    </row>
    <row r="17724" spans="41:41" ht="12.75" x14ac:dyDescent="0.2">
      <c r="AO17724" s="7"/>
    </row>
    <row r="17725" spans="41:41" ht="12.75" x14ac:dyDescent="0.2">
      <c r="AO17725" s="7"/>
    </row>
    <row r="17726" spans="41:41" ht="12.75" x14ac:dyDescent="0.2">
      <c r="AO17726" s="7"/>
    </row>
    <row r="17727" spans="41:41" ht="12.75" x14ac:dyDescent="0.2">
      <c r="AO17727" s="7"/>
    </row>
    <row r="17728" spans="41:41" ht="12.75" x14ac:dyDescent="0.2">
      <c r="AO17728" s="7"/>
    </row>
    <row r="17729" spans="41:41" ht="12.75" x14ac:dyDescent="0.2">
      <c r="AO17729" s="7"/>
    </row>
    <row r="17730" spans="41:41" ht="12.75" x14ac:dyDescent="0.2">
      <c r="AO17730" s="7"/>
    </row>
    <row r="17731" spans="41:41" ht="12.75" x14ac:dyDescent="0.2">
      <c r="AO17731" s="7"/>
    </row>
    <row r="17732" spans="41:41" ht="12.75" x14ac:dyDescent="0.2">
      <c r="AO17732" s="7"/>
    </row>
    <row r="17733" spans="41:41" ht="12.75" x14ac:dyDescent="0.2">
      <c r="AO17733" s="7"/>
    </row>
    <row r="17734" spans="41:41" ht="12.75" x14ac:dyDescent="0.2">
      <c r="AO17734" s="7"/>
    </row>
    <row r="17735" spans="41:41" ht="12.75" x14ac:dyDescent="0.2">
      <c r="AO17735" s="7"/>
    </row>
    <row r="17736" spans="41:41" ht="12.75" x14ac:dyDescent="0.2">
      <c r="AO17736" s="7"/>
    </row>
    <row r="17737" spans="41:41" ht="12.75" x14ac:dyDescent="0.2">
      <c r="AO17737" s="7"/>
    </row>
    <row r="17738" spans="41:41" ht="12.75" x14ac:dyDescent="0.2">
      <c r="AO17738" s="7"/>
    </row>
    <row r="17739" spans="41:41" ht="12.75" x14ac:dyDescent="0.2">
      <c r="AO17739" s="7"/>
    </row>
    <row r="17740" spans="41:41" ht="12.75" x14ac:dyDescent="0.2">
      <c r="AO17740" s="7"/>
    </row>
    <row r="17741" spans="41:41" ht="12.75" x14ac:dyDescent="0.2">
      <c r="AO17741" s="7"/>
    </row>
    <row r="17742" spans="41:41" ht="12.75" x14ac:dyDescent="0.2">
      <c r="AO17742" s="7"/>
    </row>
    <row r="17743" spans="41:41" ht="12.75" x14ac:dyDescent="0.2">
      <c r="AO17743" s="7"/>
    </row>
    <row r="17744" spans="41:41" ht="12.75" x14ac:dyDescent="0.2">
      <c r="AO17744" s="7"/>
    </row>
    <row r="17745" spans="41:41" ht="12.75" x14ac:dyDescent="0.2">
      <c r="AO17745" s="7"/>
    </row>
    <row r="17746" spans="41:41" ht="12.75" x14ac:dyDescent="0.2">
      <c r="AO17746" s="7"/>
    </row>
    <row r="17747" spans="41:41" ht="12.75" x14ac:dyDescent="0.2">
      <c r="AO17747" s="7"/>
    </row>
    <row r="17748" spans="41:41" ht="12.75" x14ac:dyDescent="0.2">
      <c r="AO17748" s="7"/>
    </row>
    <row r="17749" spans="41:41" ht="12.75" x14ac:dyDescent="0.2">
      <c r="AO17749" s="7"/>
    </row>
    <row r="17750" spans="41:41" ht="12.75" x14ac:dyDescent="0.2">
      <c r="AO17750" s="7"/>
    </row>
    <row r="17751" spans="41:41" ht="12.75" x14ac:dyDescent="0.2">
      <c r="AO17751" s="7"/>
    </row>
    <row r="17752" spans="41:41" ht="12.75" x14ac:dyDescent="0.2">
      <c r="AO17752" s="7"/>
    </row>
    <row r="17753" spans="41:41" ht="12.75" x14ac:dyDescent="0.2">
      <c r="AO17753" s="7"/>
    </row>
    <row r="17754" spans="41:41" ht="12.75" x14ac:dyDescent="0.2">
      <c r="AO17754" s="7"/>
    </row>
    <row r="17755" spans="41:41" ht="12.75" x14ac:dyDescent="0.2">
      <c r="AO17755" s="7"/>
    </row>
    <row r="17756" spans="41:41" ht="12.75" x14ac:dyDescent="0.2">
      <c r="AO17756" s="7"/>
    </row>
    <row r="17757" spans="41:41" ht="12.75" x14ac:dyDescent="0.2">
      <c r="AO17757" s="7"/>
    </row>
    <row r="17758" spans="41:41" ht="12.75" x14ac:dyDescent="0.2">
      <c r="AO17758" s="7"/>
    </row>
    <row r="17759" spans="41:41" ht="12.75" x14ac:dyDescent="0.2">
      <c r="AO17759" s="7"/>
    </row>
    <row r="17760" spans="41:41" ht="12.75" x14ac:dyDescent="0.2">
      <c r="AO17760" s="7"/>
    </row>
    <row r="17761" spans="41:41" ht="12.75" x14ac:dyDescent="0.2">
      <c r="AO17761" s="7"/>
    </row>
    <row r="17762" spans="41:41" ht="12.75" x14ac:dyDescent="0.2">
      <c r="AO17762" s="7"/>
    </row>
    <row r="17763" spans="41:41" ht="12.75" x14ac:dyDescent="0.2">
      <c r="AO17763" s="7"/>
    </row>
    <row r="17764" spans="41:41" ht="12.75" x14ac:dyDescent="0.2">
      <c r="AO17764" s="7"/>
    </row>
    <row r="17765" spans="41:41" ht="12.75" x14ac:dyDescent="0.2">
      <c r="AO17765" s="7"/>
    </row>
    <row r="17766" spans="41:41" ht="12.75" x14ac:dyDescent="0.2">
      <c r="AO17766" s="7"/>
    </row>
    <row r="17767" spans="41:41" ht="12.75" x14ac:dyDescent="0.2">
      <c r="AO17767" s="7"/>
    </row>
    <row r="17768" spans="41:41" ht="12.75" x14ac:dyDescent="0.2">
      <c r="AO17768" s="7"/>
    </row>
    <row r="17769" spans="41:41" ht="12.75" x14ac:dyDescent="0.2">
      <c r="AO17769" s="7"/>
    </row>
    <row r="17770" spans="41:41" ht="12.75" x14ac:dyDescent="0.2">
      <c r="AO17770" s="7"/>
    </row>
    <row r="17771" spans="41:41" ht="12.75" x14ac:dyDescent="0.2">
      <c r="AO17771" s="7"/>
    </row>
    <row r="17772" spans="41:41" ht="12.75" x14ac:dyDescent="0.2">
      <c r="AO17772" s="7"/>
    </row>
    <row r="17773" spans="41:41" ht="12.75" x14ac:dyDescent="0.2">
      <c r="AO17773" s="7"/>
    </row>
    <row r="17774" spans="41:41" ht="12.75" x14ac:dyDescent="0.2">
      <c r="AO17774" s="7"/>
    </row>
    <row r="17775" spans="41:41" ht="12.75" x14ac:dyDescent="0.2">
      <c r="AO17775" s="7"/>
    </row>
    <row r="17776" spans="41:41" ht="12.75" x14ac:dyDescent="0.2">
      <c r="AO17776" s="7"/>
    </row>
    <row r="17777" spans="41:41" ht="12.75" x14ac:dyDescent="0.2">
      <c r="AO17777" s="7"/>
    </row>
    <row r="17778" spans="41:41" ht="12.75" x14ac:dyDescent="0.2">
      <c r="AO17778" s="7"/>
    </row>
    <row r="17779" spans="41:41" ht="12.75" x14ac:dyDescent="0.2">
      <c r="AO17779" s="7"/>
    </row>
    <row r="17780" spans="41:41" ht="12.75" x14ac:dyDescent="0.2">
      <c r="AO17780" s="7"/>
    </row>
    <row r="17781" spans="41:41" ht="12.75" x14ac:dyDescent="0.2">
      <c r="AO17781" s="7"/>
    </row>
    <row r="17782" spans="41:41" ht="12.75" x14ac:dyDescent="0.2">
      <c r="AO17782" s="7"/>
    </row>
    <row r="17783" spans="41:41" ht="12.75" x14ac:dyDescent="0.2">
      <c r="AO17783" s="7"/>
    </row>
    <row r="17784" spans="41:41" ht="12.75" x14ac:dyDescent="0.2">
      <c r="AO17784" s="7"/>
    </row>
    <row r="17785" spans="41:41" ht="12.75" x14ac:dyDescent="0.2">
      <c r="AO17785" s="7"/>
    </row>
    <row r="17786" spans="41:41" ht="12.75" x14ac:dyDescent="0.2">
      <c r="AO17786" s="7"/>
    </row>
    <row r="17787" spans="41:41" ht="12.75" x14ac:dyDescent="0.2">
      <c r="AO17787" s="7"/>
    </row>
    <row r="17788" spans="41:41" ht="12.75" x14ac:dyDescent="0.2">
      <c r="AO17788" s="7"/>
    </row>
    <row r="17789" spans="41:41" ht="12.75" x14ac:dyDescent="0.2">
      <c r="AO17789" s="7"/>
    </row>
    <row r="17790" spans="41:41" ht="12.75" x14ac:dyDescent="0.2">
      <c r="AO17790" s="7"/>
    </row>
    <row r="17791" spans="41:41" ht="12.75" x14ac:dyDescent="0.2">
      <c r="AO17791" s="7"/>
    </row>
    <row r="17792" spans="41:41" ht="12.75" x14ac:dyDescent="0.2">
      <c r="AO17792" s="7"/>
    </row>
    <row r="17793" spans="41:41" ht="12.75" x14ac:dyDescent="0.2">
      <c r="AO17793" s="7"/>
    </row>
    <row r="17794" spans="41:41" ht="12.75" x14ac:dyDescent="0.2">
      <c r="AO17794" s="7"/>
    </row>
    <row r="17795" spans="41:41" ht="12.75" x14ac:dyDescent="0.2">
      <c r="AO17795" s="7"/>
    </row>
    <row r="17796" spans="41:41" ht="12.75" x14ac:dyDescent="0.2">
      <c r="AO17796" s="7"/>
    </row>
    <row r="17797" spans="41:41" ht="12.75" x14ac:dyDescent="0.2">
      <c r="AO17797" s="7"/>
    </row>
    <row r="17798" spans="41:41" ht="12.75" x14ac:dyDescent="0.2">
      <c r="AO17798" s="7"/>
    </row>
    <row r="17799" spans="41:41" ht="12.75" x14ac:dyDescent="0.2">
      <c r="AO17799" s="7"/>
    </row>
    <row r="17800" spans="41:41" ht="12.75" x14ac:dyDescent="0.2">
      <c r="AO17800" s="7"/>
    </row>
    <row r="17801" spans="41:41" ht="12.75" x14ac:dyDescent="0.2">
      <c r="AO17801" s="7"/>
    </row>
    <row r="17802" spans="41:41" ht="12.75" x14ac:dyDescent="0.2">
      <c r="AO17802" s="7"/>
    </row>
    <row r="17803" spans="41:41" ht="12.75" x14ac:dyDescent="0.2">
      <c r="AO17803" s="7"/>
    </row>
    <row r="17804" spans="41:41" ht="12.75" x14ac:dyDescent="0.2">
      <c r="AO17804" s="7"/>
    </row>
    <row r="17805" spans="41:41" ht="12.75" x14ac:dyDescent="0.2">
      <c r="AO17805" s="7"/>
    </row>
    <row r="17806" spans="41:41" ht="12.75" x14ac:dyDescent="0.2">
      <c r="AO17806" s="7"/>
    </row>
    <row r="17807" spans="41:41" ht="12.75" x14ac:dyDescent="0.2">
      <c r="AO17807" s="7"/>
    </row>
    <row r="17808" spans="41:41" ht="12.75" x14ac:dyDescent="0.2">
      <c r="AO17808" s="7"/>
    </row>
    <row r="17809" spans="41:41" ht="12.75" x14ac:dyDescent="0.2">
      <c r="AO17809" s="7"/>
    </row>
    <row r="17810" spans="41:41" ht="12.75" x14ac:dyDescent="0.2">
      <c r="AO17810" s="7"/>
    </row>
    <row r="17811" spans="41:41" ht="12.75" x14ac:dyDescent="0.2">
      <c r="AO17811" s="7"/>
    </row>
    <row r="17812" spans="41:41" ht="12.75" x14ac:dyDescent="0.2">
      <c r="AO17812" s="7"/>
    </row>
    <row r="17813" spans="41:41" ht="12.75" x14ac:dyDescent="0.2">
      <c r="AO17813" s="7"/>
    </row>
    <row r="17814" spans="41:41" ht="12.75" x14ac:dyDescent="0.2">
      <c r="AO17814" s="7"/>
    </row>
    <row r="17815" spans="41:41" ht="12.75" x14ac:dyDescent="0.2">
      <c r="AO17815" s="7"/>
    </row>
    <row r="17816" spans="41:41" ht="12.75" x14ac:dyDescent="0.2">
      <c r="AO17816" s="7"/>
    </row>
    <row r="17817" spans="41:41" ht="12.75" x14ac:dyDescent="0.2">
      <c r="AO17817" s="7"/>
    </row>
    <row r="17818" spans="41:41" ht="12.75" x14ac:dyDescent="0.2">
      <c r="AO17818" s="7"/>
    </row>
    <row r="17819" spans="41:41" ht="12.75" x14ac:dyDescent="0.2">
      <c r="AO17819" s="7"/>
    </row>
    <row r="17820" spans="41:41" ht="12.75" x14ac:dyDescent="0.2">
      <c r="AO17820" s="7"/>
    </row>
    <row r="17821" spans="41:41" ht="12.75" x14ac:dyDescent="0.2">
      <c r="AO17821" s="7"/>
    </row>
    <row r="17822" spans="41:41" ht="12.75" x14ac:dyDescent="0.2">
      <c r="AO17822" s="7"/>
    </row>
    <row r="17823" spans="41:41" ht="12.75" x14ac:dyDescent="0.2">
      <c r="AO17823" s="7"/>
    </row>
    <row r="17824" spans="41:41" ht="12.75" x14ac:dyDescent="0.2">
      <c r="AO17824" s="7"/>
    </row>
    <row r="17825" spans="41:41" ht="12.75" x14ac:dyDescent="0.2">
      <c r="AO17825" s="7"/>
    </row>
    <row r="17826" spans="41:41" ht="12.75" x14ac:dyDescent="0.2">
      <c r="AO17826" s="7"/>
    </row>
    <row r="17827" spans="41:41" ht="12.75" x14ac:dyDescent="0.2">
      <c r="AO17827" s="7"/>
    </row>
    <row r="17828" spans="41:41" ht="12.75" x14ac:dyDescent="0.2">
      <c r="AO17828" s="7"/>
    </row>
    <row r="17829" spans="41:41" ht="12.75" x14ac:dyDescent="0.2">
      <c r="AO17829" s="7"/>
    </row>
    <row r="17830" spans="41:41" ht="12.75" x14ac:dyDescent="0.2">
      <c r="AO17830" s="7"/>
    </row>
    <row r="17831" spans="41:41" ht="12.75" x14ac:dyDescent="0.2">
      <c r="AO17831" s="7"/>
    </row>
    <row r="17832" spans="41:41" ht="12.75" x14ac:dyDescent="0.2">
      <c r="AO17832" s="7"/>
    </row>
    <row r="17833" spans="41:41" ht="12.75" x14ac:dyDescent="0.2">
      <c r="AO17833" s="7"/>
    </row>
    <row r="17834" spans="41:41" ht="12.75" x14ac:dyDescent="0.2">
      <c r="AO17834" s="7"/>
    </row>
    <row r="17835" spans="41:41" ht="12.75" x14ac:dyDescent="0.2">
      <c r="AO17835" s="7"/>
    </row>
    <row r="17836" spans="41:41" ht="12.75" x14ac:dyDescent="0.2">
      <c r="AO17836" s="7"/>
    </row>
    <row r="17837" spans="41:41" ht="12.75" x14ac:dyDescent="0.2">
      <c r="AO17837" s="7"/>
    </row>
    <row r="17838" spans="41:41" ht="12.75" x14ac:dyDescent="0.2">
      <c r="AO17838" s="7"/>
    </row>
    <row r="17839" spans="41:41" ht="12.75" x14ac:dyDescent="0.2">
      <c r="AO17839" s="7"/>
    </row>
    <row r="17840" spans="41:41" ht="12.75" x14ac:dyDescent="0.2">
      <c r="AO17840" s="7"/>
    </row>
    <row r="17841" spans="41:41" ht="12.75" x14ac:dyDescent="0.2">
      <c r="AO17841" s="7"/>
    </row>
    <row r="17842" spans="41:41" ht="12.75" x14ac:dyDescent="0.2">
      <c r="AO17842" s="7"/>
    </row>
    <row r="17843" spans="41:41" ht="12.75" x14ac:dyDescent="0.2">
      <c r="AO17843" s="7"/>
    </row>
    <row r="17844" spans="41:41" ht="12.75" x14ac:dyDescent="0.2">
      <c r="AO17844" s="7"/>
    </row>
    <row r="17845" spans="41:41" ht="12.75" x14ac:dyDescent="0.2">
      <c r="AO17845" s="7"/>
    </row>
    <row r="17846" spans="41:41" ht="12.75" x14ac:dyDescent="0.2">
      <c r="AO17846" s="7"/>
    </row>
    <row r="17847" spans="41:41" ht="12.75" x14ac:dyDescent="0.2">
      <c r="AO17847" s="7"/>
    </row>
    <row r="17848" spans="41:41" ht="12.75" x14ac:dyDescent="0.2">
      <c r="AO17848" s="7"/>
    </row>
    <row r="17849" spans="41:41" ht="12.75" x14ac:dyDescent="0.2">
      <c r="AO17849" s="7"/>
    </row>
    <row r="17850" spans="41:41" ht="12.75" x14ac:dyDescent="0.2">
      <c r="AO17850" s="7"/>
    </row>
    <row r="17851" spans="41:41" ht="12.75" x14ac:dyDescent="0.2">
      <c r="AO17851" s="7"/>
    </row>
    <row r="17852" spans="41:41" ht="12.75" x14ac:dyDescent="0.2">
      <c r="AO17852" s="7"/>
    </row>
    <row r="17853" spans="41:41" ht="12.75" x14ac:dyDescent="0.2">
      <c r="AO17853" s="7"/>
    </row>
    <row r="17854" spans="41:41" ht="12.75" x14ac:dyDescent="0.2">
      <c r="AO17854" s="7"/>
    </row>
    <row r="17855" spans="41:41" ht="12.75" x14ac:dyDescent="0.2">
      <c r="AO17855" s="7"/>
    </row>
    <row r="17856" spans="41:41" ht="12.75" x14ac:dyDescent="0.2">
      <c r="AO17856" s="7"/>
    </row>
    <row r="17857" spans="41:41" ht="12.75" x14ac:dyDescent="0.2">
      <c r="AO17857" s="7"/>
    </row>
    <row r="17858" spans="41:41" ht="12.75" x14ac:dyDescent="0.2">
      <c r="AO17858" s="7"/>
    </row>
    <row r="17859" spans="41:41" ht="12.75" x14ac:dyDescent="0.2">
      <c r="AO17859" s="7"/>
    </row>
    <row r="17860" spans="41:41" ht="12.75" x14ac:dyDescent="0.2">
      <c r="AO17860" s="7"/>
    </row>
    <row r="17861" spans="41:41" ht="12.75" x14ac:dyDescent="0.2">
      <c r="AO17861" s="7"/>
    </row>
    <row r="17862" spans="41:41" ht="12.75" x14ac:dyDescent="0.2">
      <c r="AO17862" s="7"/>
    </row>
    <row r="17863" spans="41:41" ht="12.75" x14ac:dyDescent="0.2">
      <c r="AO17863" s="7"/>
    </row>
    <row r="17864" spans="41:41" ht="12.75" x14ac:dyDescent="0.2">
      <c r="AO17864" s="7"/>
    </row>
    <row r="17865" spans="41:41" ht="12.75" x14ac:dyDescent="0.2">
      <c r="AO17865" s="7"/>
    </row>
    <row r="17866" spans="41:41" ht="12.75" x14ac:dyDescent="0.2">
      <c r="AO17866" s="7"/>
    </row>
    <row r="17867" spans="41:41" ht="12.75" x14ac:dyDescent="0.2">
      <c r="AO17867" s="7"/>
    </row>
    <row r="17868" spans="41:41" ht="12.75" x14ac:dyDescent="0.2">
      <c r="AO17868" s="7"/>
    </row>
    <row r="17869" spans="41:41" ht="12.75" x14ac:dyDescent="0.2">
      <c r="AO17869" s="7"/>
    </row>
    <row r="17870" spans="41:41" ht="12.75" x14ac:dyDescent="0.2">
      <c r="AO17870" s="7"/>
    </row>
    <row r="17871" spans="41:41" ht="12.75" x14ac:dyDescent="0.2">
      <c r="AO17871" s="7"/>
    </row>
    <row r="17872" spans="41:41" ht="12.75" x14ac:dyDescent="0.2">
      <c r="AO17872" s="7"/>
    </row>
    <row r="17873" spans="41:41" ht="12.75" x14ac:dyDescent="0.2">
      <c r="AO17873" s="7"/>
    </row>
    <row r="17874" spans="41:41" ht="12.75" x14ac:dyDescent="0.2">
      <c r="AO17874" s="7"/>
    </row>
    <row r="17875" spans="41:41" ht="12.75" x14ac:dyDescent="0.2">
      <c r="AO17875" s="7"/>
    </row>
    <row r="17876" spans="41:41" ht="12.75" x14ac:dyDescent="0.2">
      <c r="AO17876" s="7"/>
    </row>
    <row r="17877" spans="41:41" ht="12.75" x14ac:dyDescent="0.2">
      <c r="AO17877" s="7"/>
    </row>
    <row r="17878" spans="41:41" ht="12.75" x14ac:dyDescent="0.2">
      <c r="AO17878" s="7"/>
    </row>
    <row r="17879" spans="41:41" ht="12.75" x14ac:dyDescent="0.2">
      <c r="AO17879" s="7"/>
    </row>
    <row r="17880" spans="41:41" ht="12.75" x14ac:dyDescent="0.2">
      <c r="AO17880" s="7"/>
    </row>
    <row r="17881" spans="41:41" ht="12.75" x14ac:dyDescent="0.2">
      <c r="AO17881" s="7"/>
    </row>
    <row r="17882" spans="41:41" ht="12.75" x14ac:dyDescent="0.2">
      <c r="AO17882" s="7"/>
    </row>
    <row r="17883" spans="41:41" ht="12.75" x14ac:dyDescent="0.2">
      <c r="AO17883" s="7"/>
    </row>
    <row r="17884" spans="41:41" ht="12.75" x14ac:dyDescent="0.2">
      <c r="AO17884" s="7"/>
    </row>
    <row r="17885" spans="41:41" ht="12.75" x14ac:dyDescent="0.2">
      <c r="AO17885" s="7"/>
    </row>
    <row r="17886" spans="41:41" ht="12.75" x14ac:dyDescent="0.2">
      <c r="AO17886" s="7"/>
    </row>
    <row r="17887" spans="41:41" ht="12.75" x14ac:dyDescent="0.2">
      <c r="AO17887" s="7"/>
    </row>
    <row r="17888" spans="41:41" ht="12.75" x14ac:dyDescent="0.2">
      <c r="AO17888" s="7"/>
    </row>
    <row r="17889" spans="41:41" ht="12.75" x14ac:dyDescent="0.2">
      <c r="AO17889" s="7"/>
    </row>
    <row r="17890" spans="41:41" ht="12.75" x14ac:dyDescent="0.2">
      <c r="AO17890" s="7"/>
    </row>
    <row r="17891" spans="41:41" ht="12.75" x14ac:dyDescent="0.2">
      <c r="AO17891" s="7"/>
    </row>
    <row r="17892" spans="41:41" ht="12.75" x14ac:dyDescent="0.2">
      <c r="AO17892" s="7"/>
    </row>
    <row r="17893" spans="41:41" ht="12.75" x14ac:dyDescent="0.2">
      <c r="AO17893" s="7"/>
    </row>
    <row r="17894" spans="41:41" ht="12.75" x14ac:dyDescent="0.2">
      <c r="AO17894" s="7"/>
    </row>
    <row r="17895" spans="41:41" ht="12.75" x14ac:dyDescent="0.2">
      <c r="AO17895" s="7"/>
    </row>
    <row r="17896" spans="41:41" ht="12.75" x14ac:dyDescent="0.2">
      <c r="AO17896" s="7"/>
    </row>
    <row r="17897" spans="41:41" ht="12.75" x14ac:dyDescent="0.2">
      <c r="AO17897" s="7"/>
    </row>
    <row r="17898" spans="41:41" ht="12.75" x14ac:dyDescent="0.2">
      <c r="AO17898" s="7"/>
    </row>
    <row r="17899" spans="41:41" ht="12.75" x14ac:dyDescent="0.2">
      <c r="AO17899" s="7"/>
    </row>
    <row r="17900" spans="41:41" ht="12.75" x14ac:dyDescent="0.2">
      <c r="AO17900" s="7"/>
    </row>
    <row r="17901" spans="41:41" ht="12.75" x14ac:dyDescent="0.2">
      <c r="AO17901" s="7"/>
    </row>
    <row r="17902" spans="41:41" ht="12.75" x14ac:dyDescent="0.2">
      <c r="AO17902" s="7"/>
    </row>
    <row r="17903" spans="41:41" ht="12.75" x14ac:dyDescent="0.2">
      <c r="AO17903" s="7"/>
    </row>
    <row r="17904" spans="41:41" ht="12.75" x14ac:dyDescent="0.2">
      <c r="AO17904" s="7"/>
    </row>
    <row r="17905" spans="41:41" ht="12.75" x14ac:dyDescent="0.2">
      <c r="AO17905" s="7"/>
    </row>
    <row r="17906" spans="41:41" ht="12.75" x14ac:dyDescent="0.2">
      <c r="AO17906" s="7"/>
    </row>
    <row r="17907" spans="41:41" ht="12.75" x14ac:dyDescent="0.2">
      <c r="AO17907" s="7"/>
    </row>
    <row r="17908" spans="41:41" ht="12.75" x14ac:dyDescent="0.2">
      <c r="AO17908" s="7"/>
    </row>
    <row r="17909" spans="41:41" ht="12.75" x14ac:dyDescent="0.2">
      <c r="AO17909" s="7"/>
    </row>
    <row r="17910" spans="41:41" ht="12.75" x14ac:dyDescent="0.2">
      <c r="AO17910" s="7"/>
    </row>
    <row r="17911" spans="41:41" ht="12.75" x14ac:dyDescent="0.2">
      <c r="AO17911" s="7"/>
    </row>
    <row r="17912" spans="41:41" ht="12.75" x14ac:dyDescent="0.2">
      <c r="AO17912" s="7"/>
    </row>
    <row r="17913" spans="41:41" ht="12.75" x14ac:dyDescent="0.2">
      <c r="AO17913" s="7"/>
    </row>
    <row r="17914" spans="41:41" ht="12.75" x14ac:dyDescent="0.2">
      <c r="AO17914" s="7"/>
    </row>
    <row r="17915" spans="41:41" ht="12.75" x14ac:dyDescent="0.2">
      <c r="AO17915" s="7"/>
    </row>
    <row r="17916" spans="41:41" ht="12.75" x14ac:dyDescent="0.2">
      <c r="AO17916" s="7"/>
    </row>
    <row r="17917" spans="41:41" ht="12.75" x14ac:dyDescent="0.2">
      <c r="AO17917" s="7"/>
    </row>
    <row r="17918" spans="41:41" ht="12.75" x14ac:dyDescent="0.2">
      <c r="AO17918" s="7"/>
    </row>
    <row r="17919" spans="41:41" ht="12.75" x14ac:dyDescent="0.2">
      <c r="AO17919" s="7"/>
    </row>
    <row r="17920" spans="41:41" ht="12.75" x14ac:dyDescent="0.2">
      <c r="AO17920" s="7"/>
    </row>
    <row r="17921" spans="41:41" ht="12.75" x14ac:dyDescent="0.2">
      <c r="AO17921" s="7"/>
    </row>
    <row r="17922" spans="41:41" ht="12.75" x14ac:dyDescent="0.2">
      <c r="AO17922" s="7"/>
    </row>
    <row r="17923" spans="41:41" ht="12.75" x14ac:dyDescent="0.2">
      <c r="AO17923" s="7"/>
    </row>
    <row r="17924" spans="41:41" ht="12.75" x14ac:dyDescent="0.2">
      <c r="AO17924" s="7"/>
    </row>
    <row r="17925" spans="41:41" ht="12.75" x14ac:dyDescent="0.2">
      <c r="AO17925" s="7"/>
    </row>
    <row r="17926" spans="41:41" ht="12.75" x14ac:dyDescent="0.2">
      <c r="AO17926" s="7"/>
    </row>
    <row r="17927" spans="41:41" ht="12.75" x14ac:dyDescent="0.2">
      <c r="AO17927" s="7"/>
    </row>
    <row r="17928" spans="41:41" ht="12.75" x14ac:dyDescent="0.2">
      <c r="AO17928" s="7"/>
    </row>
    <row r="17929" spans="41:41" ht="12.75" x14ac:dyDescent="0.2">
      <c r="AO17929" s="7"/>
    </row>
    <row r="17930" spans="41:41" ht="12.75" x14ac:dyDescent="0.2">
      <c r="AO17930" s="7"/>
    </row>
    <row r="17931" spans="41:41" ht="12.75" x14ac:dyDescent="0.2">
      <c r="AO17931" s="7"/>
    </row>
    <row r="17932" spans="41:41" ht="12.75" x14ac:dyDescent="0.2">
      <c r="AO17932" s="7"/>
    </row>
    <row r="17933" spans="41:41" ht="12.75" x14ac:dyDescent="0.2">
      <c r="AO17933" s="7"/>
    </row>
    <row r="17934" spans="41:41" ht="12.75" x14ac:dyDescent="0.2">
      <c r="AO17934" s="7"/>
    </row>
    <row r="17935" spans="41:41" ht="12.75" x14ac:dyDescent="0.2">
      <c r="AO17935" s="7"/>
    </row>
    <row r="17936" spans="41:41" ht="12.75" x14ac:dyDescent="0.2">
      <c r="AO17936" s="7"/>
    </row>
    <row r="17937" spans="41:41" ht="12.75" x14ac:dyDescent="0.2">
      <c r="AO17937" s="7"/>
    </row>
    <row r="17938" spans="41:41" ht="12.75" x14ac:dyDescent="0.2">
      <c r="AO17938" s="7"/>
    </row>
    <row r="17939" spans="41:41" ht="12.75" x14ac:dyDescent="0.2">
      <c r="AO17939" s="7"/>
    </row>
    <row r="17940" spans="41:41" ht="12.75" x14ac:dyDescent="0.2">
      <c r="AO17940" s="7"/>
    </row>
    <row r="17941" spans="41:41" ht="12.75" x14ac:dyDescent="0.2">
      <c r="AO17941" s="7"/>
    </row>
    <row r="17942" spans="41:41" ht="12.75" x14ac:dyDescent="0.2">
      <c r="AO17942" s="7"/>
    </row>
    <row r="17943" spans="41:41" ht="12.75" x14ac:dyDescent="0.2">
      <c r="AO17943" s="7"/>
    </row>
    <row r="17944" spans="41:41" ht="12.75" x14ac:dyDescent="0.2">
      <c r="AO17944" s="7"/>
    </row>
    <row r="17945" spans="41:41" ht="12.75" x14ac:dyDescent="0.2">
      <c r="AO17945" s="7"/>
    </row>
    <row r="17946" spans="41:41" ht="12.75" x14ac:dyDescent="0.2">
      <c r="AO17946" s="7"/>
    </row>
    <row r="17947" spans="41:41" ht="12.75" x14ac:dyDescent="0.2">
      <c r="AO17947" s="7"/>
    </row>
    <row r="17948" spans="41:41" ht="12.75" x14ac:dyDescent="0.2">
      <c r="AO17948" s="7"/>
    </row>
    <row r="17949" spans="41:41" ht="12.75" x14ac:dyDescent="0.2">
      <c r="AO17949" s="7"/>
    </row>
    <row r="17950" spans="41:41" ht="12.75" x14ac:dyDescent="0.2">
      <c r="AO17950" s="7"/>
    </row>
    <row r="17951" spans="41:41" ht="12.75" x14ac:dyDescent="0.2">
      <c r="AO17951" s="7"/>
    </row>
    <row r="17952" spans="41:41" ht="12.75" x14ac:dyDescent="0.2">
      <c r="AO17952" s="7"/>
    </row>
    <row r="17953" spans="41:41" ht="12.75" x14ac:dyDescent="0.2">
      <c r="AO17953" s="7"/>
    </row>
    <row r="17954" spans="41:41" ht="12.75" x14ac:dyDescent="0.2">
      <c r="AO17954" s="7"/>
    </row>
    <row r="17955" spans="41:41" ht="12.75" x14ac:dyDescent="0.2">
      <c r="AO17955" s="7"/>
    </row>
    <row r="17956" spans="41:41" ht="12.75" x14ac:dyDescent="0.2">
      <c r="AO17956" s="7"/>
    </row>
    <row r="17957" spans="41:41" ht="12.75" x14ac:dyDescent="0.2">
      <c r="AO17957" s="7"/>
    </row>
    <row r="17958" spans="41:41" ht="12.75" x14ac:dyDescent="0.2">
      <c r="AO17958" s="7"/>
    </row>
    <row r="17959" spans="41:41" ht="12.75" x14ac:dyDescent="0.2">
      <c r="AO17959" s="7"/>
    </row>
    <row r="17960" spans="41:41" ht="12.75" x14ac:dyDescent="0.2">
      <c r="AO17960" s="7"/>
    </row>
    <row r="17961" spans="41:41" ht="12.75" x14ac:dyDescent="0.2">
      <c r="AO17961" s="7"/>
    </row>
    <row r="17962" spans="41:41" ht="12.75" x14ac:dyDescent="0.2">
      <c r="AO17962" s="7"/>
    </row>
    <row r="17963" spans="41:41" ht="12.75" x14ac:dyDescent="0.2">
      <c r="AO17963" s="7"/>
    </row>
    <row r="17964" spans="41:41" ht="12.75" x14ac:dyDescent="0.2">
      <c r="AO17964" s="7"/>
    </row>
    <row r="17965" spans="41:41" ht="12.75" x14ac:dyDescent="0.2">
      <c r="AO17965" s="7"/>
    </row>
    <row r="17966" spans="41:41" ht="12.75" x14ac:dyDescent="0.2">
      <c r="AO17966" s="7"/>
    </row>
    <row r="17967" spans="41:41" ht="12.75" x14ac:dyDescent="0.2">
      <c r="AO17967" s="7"/>
    </row>
    <row r="17968" spans="41:41" ht="12.75" x14ac:dyDescent="0.2">
      <c r="AO17968" s="7"/>
    </row>
    <row r="17969" spans="41:41" ht="12.75" x14ac:dyDescent="0.2">
      <c r="AO17969" s="7"/>
    </row>
    <row r="17970" spans="41:41" ht="12.75" x14ac:dyDescent="0.2">
      <c r="AO17970" s="7"/>
    </row>
    <row r="17971" spans="41:41" ht="12.75" x14ac:dyDescent="0.2">
      <c r="AO17971" s="7"/>
    </row>
    <row r="17972" spans="41:41" ht="12.75" x14ac:dyDescent="0.2">
      <c r="AO17972" s="7"/>
    </row>
    <row r="17973" spans="41:41" ht="12.75" x14ac:dyDescent="0.2">
      <c r="AO17973" s="7"/>
    </row>
    <row r="17974" spans="41:41" ht="12.75" x14ac:dyDescent="0.2">
      <c r="AO17974" s="7"/>
    </row>
    <row r="17975" spans="41:41" ht="12.75" x14ac:dyDescent="0.2">
      <c r="AO17975" s="7"/>
    </row>
    <row r="17976" spans="41:41" ht="12.75" x14ac:dyDescent="0.2">
      <c r="AO17976" s="7"/>
    </row>
    <row r="17977" spans="41:41" ht="12.75" x14ac:dyDescent="0.2">
      <c r="AO17977" s="7"/>
    </row>
    <row r="17978" spans="41:41" ht="12.75" x14ac:dyDescent="0.2">
      <c r="AO17978" s="7"/>
    </row>
    <row r="17979" spans="41:41" ht="12.75" x14ac:dyDescent="0.2">
      <c r="AO17979" s="7"/>
    </row>
    <row r="17980" spans="41:41" ht="12.75" x14ac:dyDescent="0.2">
      <c r="AO17980" s="7"/>
    </row>
    <row r="17981" spans="41:41" ht="12.75" x14ac:dyDescent="0.2">
      <c r="AO17981" s="7"/>
    </row>
    <row r="17982" spans="41:41" ht="12.75" x14ac:dyDescent="0.2">
      <c r="AO17982" s="7"/>
    </row>
    <row r="17983" spans="41:41" ht="12.75" x14ac:dyDescent="0.2">
      <c r="AO17983" s="7"/>
    </row>
    <row r="17984" spans="41:41" ht="12.75" x14ac:dyDescent="0.2">
      <c r="AO17984" s="7"/>
    </row>
    <row r="17985" spans="41:41" ht="12.75" x14ac:dyDescent="0.2">
      <c r="AO17985" s="7"/>
    </row>
    <row r="17986" spans="41:41" ht="12.75" x14ac:dyDescent="0.2">
      <c r="AO17986" s="7"/>
    </row>
    <row r="17987" spans="41:41" ht="12.75" x14ac:dyDescent="0.2">
      <c r="AO17987" s="7"/>
    </row>
    <row r="17988" spans="41:41" ht="12.75" x14ac:dyDescent="0.2">
      <c r="AO17988" s="7"/>
    </row>
    <row r="17989" spans="41:41" ht="12.75" x14ac:dyDescent="0.2">
      <c r="AO17989" s="7"/>
    </row>
    <row r="17990" spans="41:41" ht="12.75" x14ac:dyDescent="0.2">
      <c r="AO17990" s="7"/>
    </row>
    <row r="17991" spans="41:41" ht="12.75" x14ac:dyDescent="0.2">
      <c r="AO17991" s="7"/>
    </row>
    <row r="17992" spans="41:41" ht="12.75" x14ac:dyDescent="0.2">
      <c r="AO17992" s="7"/>
    </row>
    <row r="17993" spans="41:41" ht="12.75" x14ac:dyDescent="0.2">
      <c r="AO17993" s="7"/>
    </row>
    <row r="17994" spans="41:41" ht="12.75" x14ac:dyDescent="0.2">
      <c r="AO17994" s="7"/>
    </row>
    <row r="17995" spans="41:41" ht="12.75" x14ac:dyDescent="0.2">
      <c r="AO17995" s="7"/>
    </row>
    <row r="17996" spans="41:41" ht="12.75" x14ac:dyDescent="0.2">
      <c r="AO17996" s="7"/>
    </row>
    <row r="17997" spans="41:41" ht="12.75" x14ac:dyDescent="0.2">
      <c r="AO17997" s="7"/>
    </row>
    <row r="17998" spans="41:41" ht="12.75" x14ac:dyDescent="0.2">
      <c r="AO17998" s="7"/>
    </row>
    <row r="17999" spans="41:41" ht="12.75" x14ac:dyDescent="0.2">
      <c r="AO17999" s="7"/>
    </row>
    <row r="18000" spans="41:41" ht="12.75" x14ac:dyDescent="0.2">
      <c r="AO18000" s="7"/>
    </row>
    <row r="18001" spans="41:41" ht="12.75" x14ac:dyDescent="0.2">
      <c r="AO18001" s="7"/>
    </row>
    <row r="18002" spans="41:41" ht="12.75" x14ac:dyDescent="0.2">
      <c r="AO18002" s="7"/>
    </row>
    <row r="18003" spans="41:41" ht="12.75" x14ac:dyDescent="0.2">
      <c r="AO18003" s="7"/>
    </row>
    <row r="18004" spans="41:41" ht="12.75" x14ac:dyDescent="0.2">
      <c r="AO18004" s="7"/>
    </row>
    <row r="18005" spans="41:41" ht="12.75" x14ac:dyDescent="0.2">
      <c r="AO18005" s="7"/>
    </row>
    <row r="18006" spans="41:41" ht="12.75" x14ac:dyDescent="0.2">
      <c r="AO18006" s="7"/>
    </row>
    <row r="18007" spans="41:41" ht="12.75" x14ac:dyDescent="0.2">
      <c r="AO18007" s="7"/>
    </row>
    <row r="18008" spans="41:41" ht="12.75" x14ac:dyDescent="0.2">
      <c r="AO18008" s="7"/>
    </row>
    <row r="18009" spans="41:41" ht="12.75" x14ac:dyDescent="0.2">
      <c r="AO18009" s="7"/>
    </row>
    <row r="18010" spans="41:41" ht="12.75" x14ac:dyDescent="0.2">
      <c r="AO18010" s="7"/>
    </row>
    <row r="18011" spans="41:41" ht="12.75" x14ac:dyDescent="0.2">
      <c r="AO18011" s="7"/>
    </row>
    <row r="18012" spans="41:41" ht="12.75" x14ac:dyDescent="0.2">
      <c r="AO18012" s="7"/>
    </row>
    <row r="18013" spans="41:41" ht="12.75" x14ac:dyDescent="0.2">
      <c r="AO18013" s="7"/>
    </row>
    <row r="18014" spans="41:41" ht="12.75" x14ac:dyDescent="0.2">
      <c r="AO18014" s="7"/>
    </row>
    <row r="18015" spans="41:41" ht="12.75" x14ac:dyDescent="0.2">
      <c r="AO18015" s="7"/>
    </row>
    <row r="18016" spans="41:41" ht="12.75" x14ac:dyDescent="0.2">
      <c r="AO18016" s="7"/>
    </row>
    <row r="18017" spans="41:41" ht="12.75" x14ac:dyDescent="0.2">
      <c r="AO18017" s="7"/>
    </row>
    <row r="18018" spans="41:41" ht="12.75" x14ac:dyDescent="0.2">
      <c r="AO18018" s="7"/>
    </row>
    <row r="18019" spans="41:41" ht="12.75" x14ac:dyDescent="0.2">
      <c r="AO18019" s="7"/>
    </row>
    <row r="18020" spans="41:41" ht="12.75" x14ac:dyDescent="0.2">
      <c r="AO18020" s="7"/>
    </row>
    <row r="18021" spans="41:41" ht="12.75" x14ac:dyDescent="0.2">
      <c r="AO18021" s="7"/>
    </row>
    <row r="18022" spans="41:41" ht="12.75" x14ac:dyDescent="0.2">
      <c r="AO18022" s="7"/>
    </row>
    <row r="18023" spans="41:41" ht="12.75" x14ac:dyDescent="0.2">
      <c r="AO18023" s="7"/>
    </row>
    <row r="18024" spans="41:41" ht="12.75" x14ac:dyDescent="0.2">
      <c r="AO18024" s="7"/>
    </row>
    <row r="18025" spans="41:41" ht="12.75" x14ac:dyDescent="0.2">
      <c r="AO18025" s="7"/>
    </row>
    <row r="18026" spans="41:41" ht="12.75" x14ac:dyDescent="0.2">
      <c r="AO18026" s="7"/>
    </row>
    <row r="18027" spans="41:41" ht="12.75" x14ac:dyDescent="0.2">
      <c r="AO18027" s="7"/>
    </row>
    <row r="18028" spans="41:41" ht="12.75" x14ac:dyDescent="0.2">
      <c r="AO18028" s="7"/>
    </row>
    <row r="18029" spans="41:41" ht="12.75" x14ac:dyDescent="0.2">
      <c r="AO18029" s="7"/>
    </row>
    <row r="18030" spans="41:41" ht="12.75" x14ac:dyDescent="0.2">
      <c r="AO18030" s="7"/>
    </row>
    <row r="18031" spans="41:41" ht="12.75" x14ac:dyDescent="0.2">
      <c r="AO18031" s="7"/>
    </row>
    <row r="18032" spans="41:41" ht="12.75" x14ac:dyDescent="0.2">
      <c r="AO18032" s="7"/>
    </row>
    <row r="18033" spans="41:41" ht="12.75" x14ac:dyDescent="0.2">
      <c r="AO18033" s="7"/>
    </row>
    <row r="18034" spans="41:41" ht="12.75" x14ac:dyDescent="0.2">
      <c r="AO18034" s="7"/>
    </row>
    <row r="18035" spans="41:41" ht="12.75" x14ac:dyDescent="0.2">
      <c r="AO18035" s="7"/>
    </row>
    <row r="18036" spans="41:41" ht="12.75" x14ac:dyDescent="0.2">
      <c r="AO18036" s="7"/>
    </row>
    <row r="18037" spans="41:41" ht="12.75" x14ac:dyDescent="0.2">
      <c r="AO18037" s="7"/>
    </row>
    <row r="18038" spans="41:41" ht="12.75" x14ac:dyDescent="0.2">
      <c r="AO18038" s="7"/>
    </row>
    <row r="18039" spans="41:41" ht="12.75" x14ac:dyDescent="0.2">
      <c r="AO18039" s="7"/>
    </row>
    <row r="18040" spans="41:41" ht="12.75" x14ac:dyDescent="0.2">
      <c r="AO18040" s="7"/>
    </row>
    <row r="18041" spans="41:41" ht="12.75" x14ac:dyDescent="0.2">
      <c r="AO18041" s="7"/>
    </row>
    <row r="18042" spans="41:41" ht="12.75" x14ac:dyDescent="0.2">
      <c r="AO18042" s="7"/>
    </row>
    <row r="18043" spans="41:41" ht="12.75" x14ac:dyDescent="0.2">
      <c r="AO18043" s="7"/>
    </row>
    <row r="18044" spans="41:41" ht="12.75" x14ac:dyDescent="0.2">
      <c r="AO18044" s="7"/>
    </row>
    <row r="18045" spans="41:41" ht="12.75" x14ac:dyDescent="0.2">
      <c r="AO18045" s="7"/>
    </row>
    <row r="18046" spans="41:41" ht="12.75" x14ac:dyDescent="0.2">
      <c r="AO18046" s="7"/>
    </row>
    <row r="18047" spans="41:41" ht="12.75" x14ac:dyDescent="0.2">
      <c r="AO18047" s="7"/>
    </row>
    <row r="18048" spans="41:41" ht="12.75" x14ac:dyDescent="0.2">
      <c r="AO18048" s="7"/>
    </row>
    <row r="18049" spans="41:41" ht="12.75" x14ac:dyDescent="0.2">
      <c r="AO18049" s="7"/>
    </row>
    <row r="18050" spans="41:41" ht="12.75" x14ac:dyDescent="0.2">
      <c r="AO18050" s="7"/>
    </row>
    <row r="18051" spans="41:41" ht="12.75" x14ac:dyDescent="0.2">
      <c r="AO18051" s="7"/>
    </row>
    <row r="18052" spans="41:41" ht="12.75" x14ac:dyDescent="0.2">
      <c r="AO18052" s="7"/>
    </row>
    <row r="18053" spans="41:41" ht="12.75" x14ac:dyDescent="0.2">
      <c r="AO18053" s="7"/>
    </row>
    <row r="18054" spans="41:41" ht="12.75" x14ac:dyDescent="0.2">
      <c r="AO18054" s="7"/>
    </row>
    <row r="18055" spans="41:41" ht="12.75" x14ac:dyDescent="0.2">
      <c r="AO18055" s="7"/>
    </row>
    <row r="18056" spans="41:41" ht="12.75" x14ac:dyDescent="0.2">
      <c r="AO18056" s="7"/>
    </row>
    <row r="18057" spans="41:41" ht="12.75" x14ac:dyDescent="0.2">
      <c r="AO18057" s="7"/>
    </row>
    <row r="18058" spans="41:41" ht="12.75" x14ac:dyDescent="0.2">
      <c r="AO18058" s="7"/>
    </row>
    <row r="18059" spans="41:41" ht="12.75" x14ac:dyDescent="0.2">
      <c r="AO18059" s="7"/>
    </row>
    <row r="18060" spans="41:41" ht="12.75" x14ac:dyDescent="0.2">
      <c r="AO18060" s="7"/>
    </row>
    <row r="18061" spans="41:41" ht="12.75" x14ac:dyDescent="0.2">
      <c r="AO18061" s="7"/>
    </row>
    <row r="18062" spans="41:41" ht="12.75" x14ac:dyDescent="0.2">
      <c r="AO18062" s="7"/>
    </row>
    <row r="18063" spans="41:41" ht="12.75" x14ac:dyDescent="0.2">
      <c r="AO18063" s="7"/>
    </row>
    <row r="18064" spans="41:41" ht="12.75" x14ac:dyDescent="0.2">
      <c r="AO18064" s="7"/>
    </row>
    <row r="18065" spans="41:41" ht="12.75" x14ac:dyDescent="0.2">
      <c r="AO18065" s="7"/>
    </row>
    <row r="18066" spans="41:41" ht="12.75" x14ac:dyDescent="0.2">
      <c r="AO18066" s="7"/>
    </row>
    <row r="18067" spans="41:41" ht="12.75" x14ac:dyDescent="0.2">
      <c r="AO18067" s="7"/>
    </row>
    <row r="18068" spans="41:41" ht="12.75" x14ac:dyDescent="0.2">
      <c r="AO18068" s="7"/>
    </row>
    <row r="18069" spans="41:41" ht="12.75" x14ac:dyDescent="0.2">
      <c r="AO18069" s="7"/>
    </row>
    <row r="18070" spans="41:41" ht="12.75" x14ac:dyDescent="0.2">
      <c r="AO18070" s="7"/>
    </row>
    <row r="18071" spans="41:41" ht="12.75" x14ac:dyDescent="0.2">
      <c r="AO18071" s="7"/>
    </row>
    <row r="18072" spans="41:41" ht="12.75" x14ac:dyDescent="0.2">
      <c r="AO18072" s="7"/>
    </row>
    <row r="18073" spans="41:41" ht="12.75" x14ac:dyDescent="0.2">
      <c r="AO18073" s="7"/>
    </row>
    <row r="18074" spans="41:41" ht="12.75" x14ac:dyDescent="0.2">
      <c r="AO18074" s="7"/>
    </row>
    <row r="18075" spans="41:41" ht="12.75" x14ac:dyDescent="0.2">
      <c r="AO18075" s="7"/>
    </row>
    <row r="18076" spans="41:41" ht="12.75" x14ac:dyDescent="0.2">
      <c r="AO18076" s="7"/>
    </row>
    <row r="18077" spans="41:41" ht="12.75" x14ac:dyDescent="0.2">
      <c r="AO18077" s="7"/>
    </row>
    <row r="18078" spans="41:41" ht="12.75" x14ac:dyDescent="0.2">
      <c r="AO18078" s="7"/>
    </row>
    <row r="18079" spans="41:41" ht="12.75" x14ac:dyDescent="0.2">
      <c r="AO18079" s="7"/>
    </row>
    <row r="18080" spans="41:41" ht="12.75" x14ac:dyDescent="0.2">
      <c r="AO18080" s="7"/>
    </row>
    <row r="18081" spans="41:41" ht="12.75" x14ac:dyDescent="0.2">
      <c r="AO18081" s="7"/>
    </row>
    <row r="18082" spans="41:41" ht="12.75" x14ac:dyDescent="0.2">
      <c r="AO18082" s="7"/>
    </row>
    <row r="18083" spans="41:41" ht="12.75" x14ac:dyDescent="0.2">
      <c r="AO18083" s="7"/>
    </row>
    <row r="18084" spans="41:41" ht="12.75" x14ac:dyDescent="0.2">
      <c r="AO18084" s="7"/>
    </row>
    <row r="18085" spans="41:41" ht="12.75" x14ac:dyDescent="0.2">
      <c r="AO18085" s="7"/>
    </row>
    <row r="18086" spans="41:41" ht="12.75" x14ac:dyDescent="0.2">
      <c r="AO18086" s="7"/>
    </row>
    <row r="18087" spans="41:41" ht="12.75" x14ac:dyDescent="0.2">
      <c r="AO18087" s="7"/>
    </row>
    <row r="18088" spans="41:41" ht="12.75" x14ac:dyDescent="0.2">
      <c r="AO18088" s="7"/>
    </row>
    <row r="18089" spans="41:41" ht="12.75" x14ac:dyDescent="0.2">
      <c r="AO18089" s="7"/>
    </row>
    <row r="18090" spans="41:41" ht="12.75" x14ac:dyDescent="0.2">
      <c r="AO18090" s="7"/>
    </row>
    <row r="18091" spans="41:41" ht="12.75" x14ac:dyDescent="0.2">
      <c r="AO18091" s="7"/>
    </row>
    <row r="18092" spans="41:41" ht="12.75" x14ac:dyDescent="0.2">
      <c r="AO18092" s="7"/>
    </row>
    <row r="18093" spans="41:41" ht="12.75" x14ac:dyDescent="0.2">
      <c r="AO18093" s="7"/>
    </row>
    <row r="18094" spans="41:41" ht="12.75" x14ac:dyDescent="0.2">
      <c r="AO18094" s="7"/>
    </row>
    <row r="18095" spans="41:41" ht="12.75" x14ac:dyDescent="0.2">
      <c r="AO18095" s="7"/>
    </row>
    <row r="18096" spans="41:41" ht="12.75" x14ac:dyDescent="0.2">
      <c r="AO18096" s="7"/>
    </row>
    <row r="18097" spans="41:41" ht="12.75" x14ac:dyDescent="0.2">
      <c r="AO18097" s="7"/>
    </row>
    <row r="18098" spans="41:41" ht="12.75" x14ac:dyDescent="0.2">
      <c r="AO18098" s="7"/>
    </row>
    <row r="18099" spans="41:41" ht="12.75" x14ac:dyDescent="0.2">
      <c r="AO18099" s="7"/>
    </row>
    <row r="18100" spans="41:41" ht="12.75" x14ac:dyDescent="0.2">
      <c r="AO18100" s="7"/>
    </row>
    <row r="18101" spans="41:41" ht="12.75" x14ac:dyDescent="0.2">
      <c r="AO18101" s="7"/>
    </row>
    <row r="18102" spans="41:41" ht="12.75" x14ac:dyDescent="0.2">
      <c r="AO18102" s="7"/>
    </row>
    <row r="18103" spans="41:41" ht="12.75" x14ac:dyDescent="0.2">
      <c r="AO18103" s="7"/>
    </row>
    <row r="18104" spans="41:41" ht="12.75" x14ac:dyDescent="0.2">
      <c r="AO18104" s="7"/>
    </row>
    <row r="18105" spans="41:41" ht="12.75" x14ac:dyDescent="0.2">
      <c r="AO18105" s="7"/>
    </row>
    <row r="18106" spans="41:41" ht="12.75" x14ac:dyDescent="0.2">
      <c r="AO18106" s="7"/>
    </row>
    <row r="18107" spans="41:41" ht="12.75" x14ac:dyDescent="0.2">
      <c r="AO18107" s="7"/>
    </row>
    <row r="18108" spans="41:41" ht="12.75" x14ac:dyDescent="0.2">
      <c r="AO18108" s="7"/>
    </row>
    <row r="18109" spans="41:41" ht="12.75" x14ac:dyDescent="0.2">
      <c r="AO18109" s="7"/>
    </row>
    <row r="18110" spans="41:41" ht="12.75" x14ac:dyDescent="0.2">
      <c r="AO18110" s="7"/>
    </row>
    <row r="18111" spans="41:41" ht="12.75" x14ac:dyDescent="0.2">
      <c r="AO18111" s="7"/>
    </row>
    <row r="18112" spans="41:41" ht="12.75" x14ac:dyDescent="0.2">
      <c r="AO18112" s="7"/>
    </row>
    <row r="18113" spans="41:41" ht="12.75" x14ac:dyDescent="0.2">
      <c r="AO18113" s="7"/>
    </row>
    <row r="18114" spans="41:41" ht="12.75" x14ac:dyDescent="0.2">
      <c r="AO18114" s="7"/>
    </row>
    <row r="18115" spans="41:41" ht="12.75" x14ac:dyDescent="0.2">
      <c r="AO18115" s="7"/>
    </row>
    <row r="18116" spans="41:41" ht="12.75" x14ac:dyDescent="0.2">
      <c r="AO18116" s="7"/>
    </row>
    <row r="18117" spans="41:41" ht="12.75" x14ac:dyDescent="0.2">
      <c r="AO18117" s="7"/>
    </row>
    <row r="18118" spans="41:41" ht="12.75" x14ac:dyDescent="0.2">
      <c r="AO18118" s="7"/>
    </row>
    <row r="18119" spans="41:41" ht="12.75" x14ac:dyDescent="0.2">
      <c r="AO18119" s="7"/>
    </row>
    <row r="18120" spans="41:41" ht="12.75" x14ac:dyDescent="0.2">
      <c r="AO18120" s="7"/>
    </row>
    <row r="18121" spans="41:41" ht="12.75" x14ac:dyDescent="0.2">
      <c r="AO18121" s="7"/>
    </row>
    <row r="18122" spans="41:41" ht="12.75" x14ac:dyDescent="0.2">
      <c r="AO18122" s="7"/>
    </row>
    <row r="18123" spans="41:41" ht="12.75" x14ac:dyDescent="0.2">
      <c r="AO18123" s="7"/>
    </row>
    <row r="18124" spans="41:41" ht="12.75" x14ac:dyDescent="0.2">
      <c r="AO18124" s="7"/>
    </row>
    <row r="18125" spans="41:41" ht="12.75" x14ac:dyDescent="0.2">
      <c r="AO18125" s="7"/>
    </row>
    <row r="18126" spans="41:41" ht="12.75" x14ac:dyDescent="0.2">
      <c r="AO18126" s="7"/>
    </row>
    <row r="18127" spans="41:41" ht="12.75" x14ac:dyDescent="0.2">
      <c r="AO18127" s="7"/>
    </row>
    <row r="18128" spans="41:41" ht="12.75" x14ac:dyDescent="0.2">
      <c r="AO18128" s="7"/>
    </row>
    <row r="18129" spans="41:41" ht="12.75" x14ac:dyDescent="0.2">
      <c r="AO18129" s="7"/>
    </row>
    <row r="18130" spans="41:41" ht="12.75" x14ac:dyDescent="0.2">
      <c r="AO18130" s="7"/>
    </row>
    <row r="18131" spans="41:41" ht="12.75" x14ac:dyDescent="0.2">
      <c r="AO18131" s="7"/>
    </row>
    <row r="18132" spans="41:41" ht="12.75" x14ac:dyDescent="0.2">
      <c r="AO18132" s="7"/>
    </row>
    <row r="18133" spans="41:41" ht="12.75" x14ac:dyDescent="0.2">
      <c r="AO18133" s="7"/>
    </row>
    <row r="18134" spans="41:41" ht="12.75" x14ac:dyDescent="0.2">
      <c r="AO18134" s="7"/>
    </row>
    <row r="18135" spans="41:41" ht="12.75" x14ac:dyDescent="0.2">
      <c r="AO18135" s="7"/>
    </row>
    <row r="18136" spans="41:41" ht="12.75" x14ac:dyDescent="0.2">
      <c r="AO18136" s="7"/>
    </row>
    <row r="18137" spans="41:41" ht="12.75" x14ac:dyDescent="0.2">
      <c r="AO18137" s="7"/>
    </row>
    <row r="18138" spans="41:41" ht="12.75" x14ac:dyDescent="0.2">
      <c r="AO18138" s="7"/>
    </row>
    <row r="18139" spans="41:41" ht="12.75" x14ac:dyDescent="0.2">
      <c r="AO18139" s="7"/>
    </row>
    <row r="18140" spans="41:41" ht="12.75" x14ac:dyDescent="0.2">
      <c r="AO18140" s="7"/>
    </row>
    <row r="18141" spans="41:41" ht="12.75" x14ac:dyDescent="0.2">
      <c r="AO18141" s="7"/>
    </row>
    <row r="18142" spans="41:41" ht="12.75" x14ac:dyDescent="0.2">
      <c r="AO18142" s="7"/>
    </row>
    <row r="18143" spans="41:41" ht="12.75" x14ac:dyDescent="0.2">
      <c r="AO18143" s="7"/>
    </row>
    <row r="18144" spans="41:41" ht="12.75" x14ac:dyDescent="0.2">
      <c r="AO18144" s="7"/>
    </row>
    <row r="18145" spans="41:41" ht="12.75" x14ac:dyDescent="0.2">
      <c r="AO18145" s="7"/>
    </row>
    <row r="18146" spans="41:41" ht="12.75" x14ac:dyDescent="0.2">
      <c r="AO18146" s="7"/>
    </row>
    <row r="18147" spans="41:41" ht="12.75" x14ac:dyDescent="0.2">
      <c r="AO18147" s="7"/>
    </row>
    <row r="18148" spans="41:41" ht="12.75" x14ac:dyDescent="0.2">
      <c r="AO18148" s="7"/>
    </row>
    <row r="18149" spans="41:41" ht="12.75" x14ac:dyDescent="0.2">
      <c r="AO18149" s="7"/>
    </row>
    <row r="18150" spans="41:41" ht="12.75" x14ac:dyDescent="0.2">
      <c r="AO18150" s="7"/>
    </row>
    <row r="18151" spans="41:41" ht="12.75" x14ac:dyDescent="0.2">
      <c r="AO18151" s="7"/>
    </row>
    <row r="18152" spans="41:41" ht="12.75" x14ac:dyDescent="0.2">
      <c r="AO18152" s="7"/>
    </row>
    <row r="18153" spans="41:41" ht="12.75" x14ac:dyDescent="0.2">
      <c r="AO18153" s="7"/>
    </row>
    <row r="18154" spans="41:41" ht="12.75" x14ac:dyDescent="0.2">
      <c r="AO18154" s="7"/>
    </row>
    <row r="18155" spans="41:41" ht="12.75" x14ac:dyDescent="0.2">
      <c r="AO18155" s="7"/>
    </row>
    <row r="18156" spans="41:41" ht="12.75" x14ac:dyDescent="0.2">
      <c r="AO18156" s="7"/>
    </row>
    <row r="18157" spans="41:41" ht="12.75" x14ac:dyDescent="0.2">
      <c r="AO18157" s="7"/>
    </row>
    <row r="18158" spans="41:41" ht="12.75" x14ac:dyDescent="0.2">
      <c r="AO18158" s="7"/>
    </row>
    <row r="18159" spans="41:41" ht="12.75" x14ac:dyDescent="0.2">
      <c r="AO18159" s="7"/>
    </row>
    <row r="18160" spans="41:41" ht="12.75" x14ac:dyDescent="0.2">
      <c r="AO18160" s="7"/>
    </row>
    <row r="18161" spans="41:41" ht="12.75" x14ac:dyDescent="0.2">
      <c r="AO18161" s="7"/>
    </row>
    <row r="18162" spans="41:41" ht="12.75" x14ac:dyDescent="0.2">
      <c r="AO18162" s="7"/>
    </row>
    <row r="18163" spans="41:41" ht="12.75" x14ac:dyDescent="0.2">
      <c r="AO18163" s="7"/>
    </row>
    <row r="18164" spans="41:41" ht="12.75" x14ac:dyDescent="0.2">
      <c r="AO18164" s="7"/>
    </row>
    <row r="18165" spans="41:41" ht="12.75" x14ac:dyDescent="0.2">
      <c r="AO18165" s="7"/>
    </row>
    <row r="18166" spans="41:41" ht="12.75" x14ac:dyDescent="0.2">
      <c r="AO18166" s="7"/>
    </row>
    <row r="18167" spans="41:41" ht="12.75" x14ac:dyDescent="0.2">
      <c r="AO18167" s="7"/>
    </row>
    <row r="18168" spans="41:41" ht="12.75" x14ac:dyDescent="0.2">
      <c r="AO18168" s="7"/>
    </row>
    <row r="18169" spans="41:41" ht="12.75" x14ac:dyDescent="0.2">
      <c r="AO18169" s="7"/>
    </row>
    <row r="18170" spans="41:41" ht="12.75" x14ac:dyDescent="0.2">
      <c r="AO18170" s="7"/>
    </row>
    <row r="18171" spans="41:41" ht="12.75" x14ac:dyDescent="0.2">
      <c r="AO18171" s="7"/>
    </row>
    <row r="18172" spans="41:41" ht="12.75" x14ac:dyDescent="0.2">
      <c r="AO18172" s="7"/>
    </row>
    <row r="18173" spans="41:41" ht="12.75" x14ac:dyDescent="0.2">
      <c r="AO18173" s="7"/>
    </row>
    <row r="18174" spans="41:41" ht="12.75" x14ac:dyDescent="0.2">
      <c r="AO18174" s="7"/>
    </row>
    <row r="18175" spans="41:41" ht="12.75" x14ac:dyDescent="0.2">
      <c r="AO18175" s="7"/>
    </row>
    <row r="18176" spans="41:41" ht="12.75" x14ac:dyDescent="0.2">
      <c r="AO18176" s="7"/>
    </row>
    <row r="18177" spans="41:41" ht="12.75" x14ac:dyDescent="0.2">
      <c r="AO18177" s="7"/>
    </row>
    <row r="18178" spans="41:41" ht="12.75" x14ac:dyDescent="0.2">
      <c r="AO18178" s="7"/>
    </row>
    <row r="18179" spans="41:41" ht="12.75" x14ac:dyDescent="0.2">
      <c r="AO18179" s="7"/>
    </row>
    <row r="18180" spans="41:41" ht="12.75" x14ac:dyDescent="0.2">
      <c r="AO18180" s="7"/>
    </row>
    <row r="18181" spans="41:41" ht="12.75" x14ac:dyDescent="0.2">
      <c r="AO18181" s="7"/>
    </row>
    <row r="18182" spans="41:41" ht="12.75" x14ac:dyDescent="0.2">
      <c r="AO18182" s="7"/>
    </row>
    <row r="18183" spans="41:41" ht="12.75" x14ac:dyDescent="0.2">
      <c r="AO18183" s="7"/>
    </row>
    <row r="18184" spans="41:41" ht="12.75" x14ac:dyDescent="0.2">
      <c r="AO18184" s="7"/>
    </row>
    <row r="18185" spans="41:41" ht="12.75" x14ac:dyDescent="0.2">
      <c r="AO18185" s="7"/>
    </row>
    <row r="18186" spans="41:41" ht="12.75" x14ac:dyDescent="0.2">
      <c r="AO18186" s="7"/>
    </row>
    <row r="18187" spans="41:41" ht="12.75" x14ac:dyDescent="0.2">
      <c r="AO18187" s="7"/>
    </row>
    <row r="18188" spans="41:41" ht="12.75" x14ac:dyDescent="0.2">
      <c r="AO18188" s="7"/>
    </row>
    <row r="18189" spans="41:41" ht="12.75" x14ac:dyDescent="0.2">
      <c r="AO18189" s="7"/>
    </row>
    <row r="18190" spans="41:41" ht="12.75" x14ac:dyDescent="0.2">
      <c r="AO18190" s="7"/>
    </row>
    <row r="18191" spans="41:41" ht="12.75" x14ac:dyDescent="0.2">
      <c r="AO18191" s="7"/>
    </row>
    <row r="18192" spans="41:41" ht="12.75" x14ac:dyDescent="0.2">
      <c r="AO18192" s="7"/>
    </row>
    <row r="18193" spans="41:41" ht="12.75" x14ac:dyDescent="0.2">
      <c r="AO18193" s="7"/>
    </row>
    <row r="18194" spans="41:41" ht="12.75" x14ac:dyDescent="0.2">
      <c r="AO18194" s="7"/>
    </row>
    <row r="18195" spans="41:41" ht="12.75" x14ac:dyDescent="0.2">
      <c r="AO18195" s="7"/>
    </row>
    <row r="18196" spans="41:41" ht="12.75" x14ac:dyDescent="0.2">
      <c r="AO18196" s="7"/>
    </row>
    <row r="18197" spans="41:41" ht="12.75" x14ac:dyDescent="0.2">
      <c r="AO18197" s="7"/>
    </row>
    <row r="18198" spans="41:41" ht="12.75" x14ac:dyDescent="0.2">
      <c r="AO18198" s="7"/>
    </row>
    <row r="18199" spans="41:41" ht="12.75" x14ac:dyDescent="0.2">
      <c r="AO18199" s="7"/>
    </row>
    <row r="18200" spans="41:41" ht="12.75" x14ac:dyDescent="0.2">
      <c r="AO18200" s="7"/>
    </row>
    <row r="18201" spans="41:41" ht="12.75" x14ac:dyDescent="0.2">
      <c r="AO18201" s="7"/>
    </row>
    <row r="18202" spans="41:41" ht="12.75" x14ac:dyDescent="0.2">
      <c r="AO18202" s="7"/>
    </row>
    <row r="18203" spans="41:41" ht="12.75" x14ac:dyDescent="0.2">
      <c r="AO18203" s="7"/>
    </row>
    <row r="18204" spans="41:41" ht="12.75" x14ac:dyDescent="0.2">
      <c r="AO18204" s="7"/>
    </row>
    <row r="18205" spans="41:41" ht="12.75" x14ac:dyDescent="0.2">
      <c r="AO18205" s="7"/>
    </row>
    <row r="18206" spans="41:41" ht="12.75" x14ac:dyDescent="0.2">
      <c r="AO18206" s="7"/>
    </row>
    <row r="18207" spans="41:41" ht="12.75" x14ac:dyDescent="0.2">
      <c r="AO18207" s="7"/>
    </row>
    <row r="18208" spans="41:41" ht="12.75" x14ac:dyDescent="0.2">
      <c r="AO18208" s="7"/>
    </row>
    <row r="18209" spans="41:41" ht="12.75" x14ac:dyDescent="0.2">
      <c r="AO18209" s="7"/>
    </row>
    <row r="18210" spans="41:41" ht="12.75" x14ac:dyDescent="0.2">
      <c r="AO18210" s="7"/>
    </row>
    <row r="18211" spans="41:41" ht="12.75" x14ac:dyDescent="0.2">
      <c r="AO18211" s="7"/>
    </row>
    <row r="18212" spans="41:41" ht="12.75" x14ac:dyDescent="0.2">
      <c r="AO18212" s="7"/>
    </row>
    <row r="18213" spans="41:41" ht="12.75" x14ac:dyDescent="0.2">
      <c r="AO18213" s="7"/>
    </row>
    <row r="18214" spans="41:41" ht="12.75" x14ac:dyDescent="0.2">
      <c r="AO18214" s="7"/>
    </row>
    <row r="18215" spans="41:41" ht="12.75" x14ac:dyDescent="0.2">
      <c r="AO18215" s="7"/>
    </row>
    <row r="18216" spans="41:41" ht="12.75" x14ac:dyDescent="0.2">
      <c r="AO18216" s="7"/>
    </row>
    <row r="18217" spans="41:41" ht="12.75" x14ac:dyDescent="0.2">
      <c r="AO18217" s="7"/>
    </row>
    <row r="18218" spans="41:41" ht="12.75" x14ac:dyDescent="0.2">
      <c r="AO18218" s="7"/>
    </row>
    <row r="18219" spans="41:41" ht="12.75" x14ac:dyDescent="0.2">
      <c r="AO18219" s="7"/>
    </row>
    <row r="18220" spans="41:41" ht="12.75" x14ac:dyDescent="0.2">
      <c r="AO18220" s="7"/>
    </row>
    <row r="18221" spans="41:41" ht="12.75" x14ac:dyDescent="0.2">
      <c r="AO18221" s="7"/>
    </row>
    <row r="18222" spans="41:41" ht="12.75" x14ac:dyDescent="0.2">
      <c r="AO18222" s="7"/>
    </row>
    <row r="18223" spans="41:41" ht="12.75" x14ac:dyDescent="0.2">
      <c r="AO18223" s="7"/>
    </row>
    <row r="18224" spans="41:41" ht="12.75" x14ac:dyDescent="0.2">
      <c r="AO18224" s="7"/>
    </row>
    <row r="18225" spans="41:41" ht="12.75" x14ac:dyDescent="0.2">
      <c r="AO18225" s="7"/>
    </row>
    <row r="18226" spans="41:41" ht="12.75" x14ac:dyDescent="0.2">
      <c r="AO18226" s="7"/>
    </row>
    <row r="18227" spans="41:41" ht="12.75" x14ac:dyDescent="0.2">
      <c r="AO18227" s="7"/>
    </row>
    <row r="18228" spans="41:41" ht="12.75" x14ac:dyDescent="0.2">
      <c r="AO18228" s="7"/>
    </row>
    <row r="18229" spans="41:41" ht="12.75" x14ac:dyDescent="0.2">
      <c r="AO18229" s="7"/>
    </row>
    <row r="18230" spans="41:41" ht="12.75" x14ac:dyDescent="0.2">
      <c r="AO18230" s="7"/>
    </row>
    <row r="18231" spans="41:41" ht="12.75" x14ac:dyDescent="0.2">
      <c r="AO18231" s="7"/>
    </row>
    <row r="18232" spans="41:41" ht="12.75" x14ac:dyDescent="0.2">
      <c r="AO18232" s="7"/>
    </row>
    <row r="18233" spans="41:41" ht="12.75" x14ac:dyDescent="0.2">
      <c r="AO18233" s="7"/>
    </row>
    <row r="18234" spans="41:41" ht="12.75" x14ac:dyDescent="0.2">
      <c r="AO18234" s="7"/>
    </row>
    <row r="18235" spans="41:41" ht="12.75" x14ac:dyDescent="0.2">
      <c r="AO18235" s="7"/>
    </row>
    <row r="18236" spans="41:41" ht="12.75" x14ac:dyDescent="0.2">
      <c r="AO18236" s="7"/>
    </row>
    <row r="18237" spans="41:41" ht="12.75" x14ac:dyDescent="0.2">
      <c r="AO18237" s="7"/>
    </row>
    <row r="18238" spans="41:41" ht="12.75" x14ac:dyDescent="0.2">
      <c r="AO18238" s="7"/>
    </row>
    <row r="18239" spans="41:41" ht="12.75" x14ac:dyDescent="0.2">
      <c r="AO18239" s="7"/>
    </row>
    <row r="18240" spans="41:41" ht="12.75" x14ac:dyDescent="0.2">
      <c r="AO18240" s="7"/>
    </row>
    <row r="18241" spans="41:41" ht="12.75" x14ac:dyDescent="0.2">
      <c r="AO18241" s="7"/>
    </row>
    <row r="18242" spans="41:41" ht="12.75" x14ac:dyDescent="0.2">
      <c r="AO18242" s="7"/>
    </row>
    <row r="18243" spans="41:41" ht="12.75" x14ac:dyDescent="0.2">
      <c r="AO18243" s="7"/>
    </row>
    <row r="18244" spans="41:41" ht="12.75" x14ac:dyDescent="0.2">
      <c r="AO18244" s="7"/>
    </row>
    <row r="18245" spans="41:41" ht="12.75" x14ac:dyDescent="0.2">
      <c r="AO18245" s="7"/>
    </row>
    <row r="18246" spans="41:41" ht="12.75" x14ac:dyDescent="0.2">
      <c r="AO18246" s="7"/>
    </row>
    <row r="18247" spans="41:41" ht="12.75" x14ac:dyDescent="0.2">
      <c r="AO18247" s="7"/>
    </row>
    <row r="18248" spans="41:41" ht="12.75" x14ac:dyDescent="0.2">
      <c r="AO18248" s="7"/>
    </row>
    <row r="18249" spans="41:41" ht="12.75" x14ac:dyDescent="0.2">
      <c r="AO18249" s="7"/>
    </row>
    <row r="18250" spans="41:41" ht="12.75" x14ac:dyDescent="0.2">
      <c r="AO18250" s="7"/>
    </row>
    <row r="18251" spans="41:41" ht="12.75" x14ac:dyDescent="0.2">
      <c r="AO18251" s="7"/>
    </row>
    <row r="18252" spans="41:41" ht="12.75" x14ac:dyDescent="0.2">
      <c r="AO18252" s="7"/>
    </row>
    <row r="18253" spans="41:41" ht="12.75" x14ac:dyDescent="0.2">
      <c r="AO18253" s="7"/>
    </row>
    <row r="18254" spans="41:41" ht="12.75" x14ac:dyDescent="0.2">
      <c r="AO18254" s="7"/>
    </row>
    <row r="18255" spans="41:41" ht="12.75" x14ac:dyDescent="0.2">
      <c r="AO18255" s="7"/>
    </row>
    <row r="18256" spans="41:41" ht="12.75" x14ac:dyDescent="0.2">
      <c r="AO18256" s="7"/>
    </row>
    <row r="18257" spans="41:41" ht="12.75" x14ac:dyDescent="0.2">
      <c r="AO18257" s="7"/>
    </row>
    <row r="18258" spans="41:41" ht="12.75" x14ac:dyDescent="0.2">
      <c r="AO18258" s="7"/>
    </row>
    <row r="18259" spans="41:41" ht="12.75" x14ac:dyDescent="0.2">
      <c r="AO18259" s="7"/>
    </row>
    <row r="18260" spans="41:41" ht="12.75" x14ac:dyDescent="0.2">
      <c r="AO18260" s="7"/>
    </row>
    <row r="18261" spans="41:41" ht="12.75" x14ac:dyDescent="0.2">
      <c r="AO18261" s="7"/>
    </row>
    <row r="18262" spans="41:41" ht="12.75" x14ac:dyDescent="0.2">
      <c r="AO18262" s="7"/>
    </row>
    <row r="18263" spans="41:41" ht="12.75" x14ac:dyDescent="0.2">
      <c r="AO18263" s="7"/>
    </row>
    <row r="18264" spans="41:41" ht="12.75" x14ac:dyDescent="0.2">
      <c r="AO18264" s="7"/>
    </row>
    <row r="18265" spans="41:41" ht="12.75" x14ac:dyDescent="0.2">
      <c r="AO18265" s="7"/>
    </row>
    <row r="18266" spans="41:41" ht="12.75" x14ac:dyDescent="0.2">
      <c r="AO18266" s="7"/>
    </row>
    <row r="18267" spans="41:41" ht="12.75" x14ac:dyDescent="0.2">
      <c r="AO18267" s="7"/>
    </row>
    <row r="18268" spans="41:41" ht="12.75" x14ac:dyDescent="0.2">
      <c r="AO18268" s="7"/>
    </row>
    <row r="18269" spans="41:41" ht="12.75" x14ac:dyDescent="0.2">
      <c r="AO18269" s="7"/>
    </row>
    <row r="18270" spans="41:41" ht="12.75" x14ac:dyDescent="0.2">
      <c r="AO18270" s="7"/>
    </row>
    <row r="18271" spans="41:41" ht="12.75" x14ac:dyDescent="0.2">
      <c r="AO18271" s="7"/>
    </row>
    <row r="18272" spans="41:41" ht="12.75" x14ac:dyDescent="0.2">
      <c r="AO18272" s="7"/>
    </row>
    <row r="18273" spans="41:41" ht="12.75" x14ac:dyDescent="0.2">
      <c r="AO18273" s="7"/>
    </row>
    <row r="18274" spans="41:41" ht="12.75" x14ac:dyDescent="0.2">
      <c r="AO18274" s="7"/>
    </row>
    <row r="18275" spans="41:41" ht="12.75" x14ac:dyDescent="0.2">
      <c r="AO18275" s="7"/>
    </row>
    <row r="18276" spans="41:41" ht="12.75" x14ac:dyDescent="0.2">
      <c r="AO18276" s="7"/>
    </row>
    <row r="18277" spans="41:41" ht="12.75" x14ac:dyDescent="0.2">
      <c r="AO18277" s="7"/>
    </row>
    <row r="18278" spans="41:41" ht="12.75" x14ac:dyDescent="0.2">
      <c r="AO18278" s="7"/>
    </row>
    <row r="18279" spans="41:41" ht="12.75" x14ac:dyDescent="0.2">
      <c r="AO18279" s="7"/>
    </row>
    <row r="18280" spans="41:41" ht="12.75" x14ac:dyDescent="0.2">
      <c r="AO18280" s="7"/>
    </row>
    <row r="18281" spans="41:41" ht="12.75" x14ac:dyDescent="0.2">
      <c r="AO18281" s="7"/>
    </row>
    <row r="18282" spans="41:41" ht="12.75" x14ac:dyDescent="0.2">
      <c r="AO18282" s="7"/>
    </row>
    <row r="18283" spans="41:41" ht="12.75" x14ac:dyDescent="0.2">
      <c r="AO18283" s="7"/>
    </row>
    <row r="18284" spans="41:41" ht="12.75" x14ac:dyDescent="0.2">
      <c r="AO18284" s="7"/>
    </row>
    <row r="18285" spans="41:41" ht="12.75" x14ac:dyDescent="0.2">
      <c r="AO18285" s="7"/>
    </row>
    <row r="18286" spans="41:41" ht="12.75" x14ac:dyDescent="0.2">
      <c r="AO18286" s="7"/>
    </row>
    <row r="18287" spans="41:41" ht="12.75" x14ac:dyDescent="0.2">
      <c r="AO18287" s="7"/>
    </row>
    <row r="18288" spans="41:41" ht="12.75" x14ac:dyDescent="0.2">
      <c r="AO18288" s="7"/>
    </row>
    <row r="18289" spans="41:41" ht="12.75" x14ac:dyDescent="0.2">
      <c r="AO18289" s="7"/>
    </row>
    <row r="18290" spans="41:41" ht="12.75" x14ac:dyDescent="0.2">
      <c r="AO18290" s="7"/>
    </row>
    <row r="18291" spans="41:41" ht="12.75" x14ac:dyDescent="0.2">
      <c r="AO18291" s="7"/>
    </row>
    <row r="18292" spans="41:41" ht="12.75" x14ac:dyDescent="0.2">
      <c r="AO18292" s="7"/>
    </row>
    <row r="18293" spans="41:41" ht="12.75" x14ac:dyDescent="0.2">
      <c r="AO18293" s="7"/>
    </row>
    <row r="18294" spans="41:41" ht="12.75" x14ac:dyDescent="0.2">
      <c r="AO18294" s="7"/>
    </row>
    <row r="18295" spans="41:41" ht="12.75" x14ac:dyDescent="0.2">
      <c r="AO18295" s="7"/>
    </row>
    <row r="18296" spans="41:41" ht="12.75" x14ac:dyDescent="0.2">
      <c r="AO18296" s="7"/>
    </row>
    <row r="18297" spans="41:41" ht="12.75" x14ac:dyDescent="0.2">
      <c r="AO18297" s="7"/>
    </row>
    <row r="18298" spans="41:41" ht="12.75" x14ac:dyDescent="0.2">
      <c r="AO18298" s="7"/>
    </row>
    <row r="18299" spans="41:41" ht="12.75" x14ac:dyDescent="0.2">
      <c r="AO18299" s="7"/>
    </row>
    <row r="18300" spans="41:41" ht="12.75" x14ac:dyDescent="0.2">
      <c r="AO18300" s="7"/>
    </row>
    <row r="18301" spans="41:41" ht="12.75" x14ac:dyDescent="0.2">
      <c r="AO18301" s="7"/>
    </row>
    <row r="18302" spans="41:41" ht="12.75" x14ac:dyDescent="0.2">
      <c r="AO18302" s="7"/>
    </row>
    <row r="18303" spans="41:41" ht="12.75" x14ac:dyDescent="0.2">
      <c r="AO18303" s="7"/>
    </row>
    <row r="18304" spans="41:41" ht="12.75" x14ac:dyDescent="0.2">
      <c r="AO18304" s="7"/>
    </row>
    <row r="18305" spans="41:41" ht="12.75" x14ac:dyDescent="0.2">
      <c r="AO18305" s="7"/>
    </row>
    <row r="18306" spans="41:41" ht="12.75" x14ac:dyDescent="0.2">
      <c r="AO18306" s="7"/>
    </row>
    <row r="18307" spans="41:41" ht="12.75" x14ac:dyDescent="0.2">
      <c r="AO18307" s="7"/>
    </row>
    <row r="18308" spans="41:41" ht="12.75" x14ac:dyDescent="0.2">
      <c r="AO18308" s="7"/>
    </row>
    <row r="18309" spans="41:41" ht="12.75" x14ac:dyDescent="0.2">
      <c r="AO18309" s="7"/>
    </row>
    <row r="18310" spans="41:41" ht="12.75" x14ac:dyDescent="0.2">
      <c r="AO18310" s="7"/>
    </row>
    <row r="18311" spans="41:41" ht="12.75" x14ac:dyDescent="0.2">
      <c r="AO18311" s="7"/>
    </row>
    <row r="18312" spans="41:41" ht="12.75" x14ac:dyDescent="0.2">
      <c r="AO18312" s="7"/>
    </row>
    <row r="18313" spans="41:41" ht="12.75" x14ac:dyDescent="0.2">
      <c r="AO18313" s="7"/>
    </row>
    <row r="18314" spans="41:41" ht="12.75" x14ac:dyDescent="0.2">
      <c r="AO18314" s="7"/>
    </row>
    <row r="18315" spans="41:41" ht="12.75" x14ac:dyDescent="0.2">
      <c r="AO18315" s="7"/>
    </row>
    <row r="18316" spans="41:41" ht="12.75" x14ac:dyDescent="0.2">
      <c r="AO18316" s="7"/>
    </row>
    <row r="18317" spans="41:41" ht="12.75" x14ac:dyDescent="0.2">
      <c r="AO18317" s="7"/>
    </row>
    <row r="18318" spans="41:41" ht="12.75" x14ac:dyDescent="0.2">
      <c r="AO18318" s="7"/>
    </row>
    <row r="18319" spans="41:41" ht="12.75" x14ac:dyDescent="0.2">
      <c r="AO18319" s="7"/>
    </row>
    <row r="18320" spans="41:41" ht="12.75" x14ac:dyDescent="0.2">
      <c r="AO18320" s="7"/>
    </row>
    <row r="18321" spans="41:41" ht="12.75" x14ac:dyDescent="0.2">
      <c r="AO18321" s="7"/>
    </row>
    <row r="18322" spans="41:41" ht="12.75" x14ac:dyDescent="0.2">
      <c r="AO18322" s="7"/>
    </row>
    <row r="18323" spans="41:41" ht="12.75" x14ac:dyDescent="0.2">
      <c r="AO18323" s="7"/>
    </row>
    <row r="18324" spans="41:41" ht="12.75" x14ac:dyDescent="0.2">
      <c r="AO18324" s="7"/>
    </row>
    <row r="18325" spans="41:41" ht="12.75" x14ac:dyDescent="0.2">
      <c r="AO18325" s="7"/>
    </row>
    <row r="18326" spans="41:41" ht="12.75" x14ac:dyDescent="0.2">
      <c r="AO18326" s="7"/>
    </row>
    <row r="18327" spans="41:41" ht="12.75" x14ac:dyDescent="0.2">
      <c r="AO18327" s="7"/>
    </row>
    <row r="18328" spans="41:41" ht="12.75" x14ac:dyDescent="0.2">
      <c r="AO18328" s="7"/>
    </row>
    <row r="18329" spans="41:41" ht="12.75" x14ac:dyDescent="0.2">
      <c r="AO18329" s="7"/>
    </row>
    <row r="18330" spans="41:41" ht="12.75" x14ac:dyDescent="0.2">
      <c r="AO18330" s="7"/>
    </row>
    <row r="18331" spans="41:41" ht="12.75" x14ac:dyDescent="0.2">
      <c r="AO18331" s="7"/>
    </row>
    <row r="18332" spans="41:41" ht="12.75" x14ac:dyDescent="0.2">
      <c r="AO18332" s="7"/>
    </row>
    <row r="18333" spans="41:41" ht="12.75" x14ac:dyDescent="0.2">
      <c r="AO18333" s="7"/>
    </row>
    <row r="18334" spans="41:41" ht="12.75" x14ac:dyDescent="0.2">
      <c r="AO18334" s="7"/>
    </row>
    <row r="18335" spans="41:41" ht="12.75" x14ac:dyDescent="0.2">
      <c r="AO18335" s="7"/>
    </row>
    <row r="18336" spans="41:41" ht="12.75" x14ac:dyDescent="0.2">
      <c r="AO18336" s="7"/>
    </row>
    <row r="18337" spans="41:41" ht="12.75" x14ac:dyDescent="0.2">
      <c r="AO18337" s="7"/>
    </row>
    <row r="18338" spans="41:41" ht="12.75" x14ac:dyDescent="0.2">
      <c r="AO18338" s="7"/>
    </row>
    <row r="18339" spans="41:41" ht="12.75" x14ac:dyDescent="0.2">
      <c r="AO18339" s="7"/>
    </row>
    <row r="18340" spans="41:41" ht="12.75" x14ac:dyDescent="0.2">
      <c r="AO18340" s="7"/>
    </row>
    <row r="18341" spans="41:41" ht="12.75" x14ac:dyDescent="0.2">
      <c r="AO18341" s="7"/>
    </row>
    <row r="18342" spans="41:41" ht="12.75" x14ac:dyDescent="0.2">
      <c r="AO18342" s="7"/>
    </row>
    <row r="18343" spans="41:41" ht="12.75" x14ac:dyDescent="0.2">
      <c r="AO18343" s="7"/>
    </row>
    <row r="18344" spans="41:41" ht="12.75" x14ac:dyDescent="0.2">
      <c r="AO18344" s="7"/>
    </row>
    <row r="18345" spans="41:41" ht="12.75" x14ac:dyDescent="0.2">
      <c r="AO18345" s="7"/>
    </row>
    <row r="18346" spans="41:41" ht="12.75" x14ac:dyDescent="0.2">
      <c r="AO18346" s="7"/>
    </row>
    <row r="18347" spans="41:41" ht="12.75" x14ac:dyDescent="0.2">
      <c r="AO18347" s="7"/>
    </row>
    <row r="18348" spans="41:41" ht="12.75" x14ac:dyDescent="0.2">
      <c r="AO18348" s="7"/>
    </row>
    <row r="18349" spans="41:41" ht="12.75" x14ac:dyDescent="0.2">
      <c r="AO18349" s="7"/>
    </row>
    <row r="18350" spans="41:41" ht="12.75" x14ac:dyDescent="0.2">
      <c r="AO18350" s="7"/>
    </row>
    <row r="18351" spans="41:41" ht="12.75" x14ac:dyDescent="0.2">
      <c r="AO18351" s="7"/>
    </row>
    <row r="18352" spans="41:41" ht="12.75" x14ac:dyDescent="0.2">
      <c r="AO18352" s="7"/>
    </row>
    <row r="18353" spans="41:41" ht="12.75" x14ac:dyDescent="0.2">
      <c r="AO18353" s="7"/>
    </row>
    <row r="18354" spans="41:41" ht="12.75" x14ac:dyDescent="0.2">
      <c r="AO18354" s="7"/>
    </row>
    <row r="18355" spans="41:41" ht="12.75" x14ac:dyDescent="0.2">
      <c r="AO18355" s="7"/>
    </row>
    <row r="18356" spans="41:41" ht="12.75" x14ac:dyDescent="0.2">
      <c r="AO18356" s="7"/>
    </row>
    <row r="18357" spans="41:41" ht="12.75" x14ac:dyDescent="0.2">
      <c r="AO18357" s="7"/>
    </row>
    <row r="18358" spans="41:41" ht="12.75" x14ac:dyDescent="0.2">
      <c r="AO18358" s="7"/>
    </row>
    <row r="18359" spans="41:41" ht="12.75" x14ac:dyDescent="0.2">
      <c r="AO18359" s="7"/>
    </row>
    <row r="18360" spans="41:41" ht="12.75" x14ac:dyDescent="0.2">
      <c r="AO18360" s="7"/>
    </row>
    <row r="18361" spans="41:41" ht="12.75" x14ac:dyDescent="0.2">
      <c r="AO18361" s="7"/>
    </row>
    <row r="18362" spans="41:41" ht="12.75" x14ac:dyDescent="0.2">
      <c r="AO18362" s="7"/>
    </row>
    <row r="18363" spans="41:41" ht="12.75" x14ac:dyDescent="0.2">
      <c r="AO18363" s="7"/>
    </row>
    <row r="18364" spans="41:41" ht="12.75" x14ac:dyDescent="0.2">
      <c r="AO18364" s="7"/>
    </row>
    <row r="18365" spans="41:41" ht="12.75" x14ac:dyDescent="0.2">
      <c r="AO18365" s="7"/>
    </row>
    <row r="18366" spans="41:41" ht="12.75" x14ac:dyDescent="0.2">
      <c r="AO18366" s="7"/>
    </row>
    <row r="18367" spans="41:41" ht="12.75" x14ac:dyDescent="0.2">
      <c r="AO18367" s="7"/>
    </row>
    <row r="18368" spans="41:41" ht="12.75" x14ac:dyDescent="0.2">
      <c r="AO18368" s="7"/>
    </row>
    <row r="18369" spans="41:41" ht="12.75" x14ac:dyDescent="0.2">
      <c r="AO18369" s="7"/>
    </row>
    <row r="18370" spans="41:41" ht="12.75" x14ac:dyDescent="0.2">
      <c r="AO18370" s="7"/>
    </row>
    <row r="18371" spans="41:41" ht="12.75" x14ac:dyDescent="0.2">
      <c r="AO18371" s="7"/>
    </row>
    <row r="18372" spans="41:41" ht="12.75" x14ac:dyDescent="0.2">
      <c r="AO18372" s="7"/>
    </row>
    <row r="18373" spans="41:41" ht="12.75" x14ac:dyDescent="0.2">
      <c r="AO18373" s="7"/>
    </row>
    <row r="18374" spans="41:41" ht="12.75" x14ac:dyDescent="0.2">
      <c r="AO18374" s="7"/>
    </row>
    <row r="18375" spans="41:41" ht="12.75" x14ac:dyDescent="0.2">
      <c r="AO18375" s="7"/>
    </row>
    <row r="18376" spans="41:41" ht="12.75" x14ac:dyDescent="0.2">
      <c r="AO18376" s="7"/>
    </row>
    <row r="18377" spans="41:41" ht="12.75" x14ac:dyDescent="0.2">
      <c r="AO18377" s="7"/>
    </row>
    <row r="18378" spans="41:41" ht="12.75" x14ac:dyDescent="0.2">
      <c r="AO18378" s="7"/>
    </row>
    <row r="18379" spans="41:41" ht="12.75" x14ac:dyDescent="0.2">
      <c r="AO18379" s="7"/>
    </row>
    <row r="18380" spans="41:41" ht="12.75" x14ac:dyDescent="0.2">
      <c r="AO18380" s="7"/>
    </row>
    <row r="18381" spans="41:41" ht="12.75" x14ac:dyDescent="0.2">
      <c r="AO18381" s="7"/>
    </row>
    <row r="18382" spans="41:41" ht="12.75" x14ac:dyDescent="0.2">
      <c r="AO18382" s="7"/>
    </row>
    <row r="18383" spans="41:41" ht="12.75" x14ac:dyDescent="0.2">
      <c r="AO18383" s="7"/>
    </row>
    <row r="18384" spans="41:41" ht="12.75" x14ac:dyDescent="0.2">
      <c r="AO18384" s="7"/>
    </row>
    <row r="18385" spans="41:41" ht="12.75" x14ac:dyDescent="0.2">
      <c r="AO18385" s="7"/>
    </row>
    <row r="18386" spans="41:41" ht="12.75" x14ac:dyDescent="0.2">
      <c r="AO18386" s="7"/>
    </row>
    <row r="18387" spans="41:41" ht="12.75" x14ac:dyDescent="0.2">
      <c r="AO18387" s="7"/>
    </row>
    <row r="18388" spans="41:41" ht="12.75" x14ac:dyDescent="0.2">
      <c r="AO18388" s="7"/>
    </row>
    <row r="18389" spans="41:41" ht="12.75" x14ac:dyDescent="0.2">
      <c r="AO18389" s="7"/>
    </row>
    <row r="18390" spans="41:41" ht="12.75" x14ac:dyDescent="0.2">
      <c r="AO18390" s="7"/>
    </row>
    <row r="18391" spans="41:41" ht="12.75" x14ac:dyDescent="0.2">
      <c r="AO18391" s="7"/>
    </row>
    <row r="18392" spans="41:41" ht="12.75" x14ac:dyDescent="0.2">
      <c r="AO18392" s="7"/>
    </row>
    <row r="18393" spans="41:41" ht="12.75" x14ac:dyDescent="0.2">
      <c r="AO18393" s="7"/>
    </row>
    <row r="18394" spans="41:41" ht="12.75" x14ac:dyDescent="0.2">
      <c r="AO18394" s="7"/>
    </row>
    <row r="18395" spans="41:41" ht="12.75" x14ac:dyDescent="0.2">
      <c r="AO18395" s="7"/>
    </row>
    <row r="18396" spans="41:41" ht="12.75" x14ac:dyDescent="0.2">
      <c r="AO18396" s="7"/>
    </row>
    <row r="18397" spans="41:41" ht="12.75" x14ac:dyDescent="0.2">
      <c r="AO18397" s="7"/>
    </row>
    <row r="18398" spans="41:41" ht="12.75" x14ac:dyDescent="0.2">
      <c r="AO18398" s="7"/>
    </row>
    <row r="18399" spans="41:41" ht="12.75" x14ac:dyDescent="0.2">
      <c r="AO18399" s="7"/>
    </row>
    <row r="18400" spans="41:41" ht="12.75" x14ac:dyDescent="0.2">
      <c r="AO18400" s="7"/>
    </row>
    <row r="18401" spans="41:41" ht="12.75" x14ac:dyDescent="0.2">
      <c r="AO18401" s="7"/>
    </row>
    <row r="18402" spans="41:41" ht="12.75" x14ac:dyDescent="0.2">
      <c r="AO18402" s="7"/>
    </row>
    <row r="18403" spans="41:41" ht="12.75" x14ac:dyDescent="0.2">
      <c r="AO18403" s="7"/>
    </row>
    <row r="18404" spans="41:41" ht="12.75" x14ac:dyDescent="0.2">
      <c r="AO18404" s="7"/>
    </row>
    <row r="18405" spans="41:41" ht="12.75" x14ac:dyDescent="0.2">
      <c r="AO18405" s="7"/>
    </row>
    <row r="18406" spans="41:41" ht="12.75" x14ac:dyDescent="0.2">
      <c r="AO18406" s="7"/>
    </row>
    <row r="18407" spans="41:41" ht="12.75" x14ac:dyDescent="0.2">
      <c r="AO18407" s="7"/>
    </row>
    <row r="18408" spans="41:41" ht="12.75" x14ac:dyDescent="0.2">
      <c r="AO18408" s="7"/>
    </row>
    <row r="18409" spans="41:41" ht="12.75" x14ac:dyDescent="0.2">
      <c r="AO18409" s="7"/>
    </row>
    <row r="18410" spans="41:41" ht="12.75" x14ac:dyDescent="0.2">
      <c r="AO18410" s="7"/>
    </row>
    <row r="18411" spans="41:41" ht="12.75" x14ac:dyDescent="0.2">
      <c r="AO18411" s="7"/>
    </row>
    <row r="18412" spans="41:41" ht="12.75" x14ac:dyDescent="0.2">
      <c r="AO18412" s="7"/>
    </row>
    <row r="18413" spans="41:41" ht="12.75" x14ac:dyDescent="0.2">
      <c r="AO18413" s="7"/>
    </row>
    <row r="18414" spans="41:41" ht="12.75" x14ac:dyDescent="0.2">
      <c r="AO18414" s="7"/>
    </row>
    <row r="18415" spans="41:41" ht="12.75" x14ac:dyDescent="0.2">
      <c r="AO18415" s="7"/>
    </row>
    <row r="18416" spans="41:41" ht="12.75" x14ac:dyDescent="0.2">
      <c r="AO18416" s="7"/>
    </row>
    <row r="18417" spans="41:41" ht="12.75" x14ac:dyDescent="0.2">
      <c r="AO18417" s="7"/>
    </row>
    <row r="18418" spans="41:41" ht="12.75" x14ac:dyDescent="0.2">
      <c r="AO18418" s="7"/>
    </row>
    <row r="18419" spans="41:41" ht="12.75" x14ac:dyDescent="0.2">
      <c r="AO18419" s="7"/>
    </row>
    <row r="18420" spans="41:41" ht="12.75" x14ac:dyDescent="0.2">
      <c r="AO18420" s="7"/>
    </row>
    <row r="18421" spans="41:41" ht="12.75" x14ac:dyDescent="0.2">
      <c r="AO18421" s="7"/>
    </row>
    <row r="18422" spans="41:41" ht="12.75" x14ac:dyDescent="0.2">
      <c r="AO18422" s="7"/>
    </row>
    <row r="18423" spans="41:41" ht="12.75" x14ac:dyDescent="0.2">
      <c r="AO18423" s="7"/>
    </row>
    <row r="18424" spans="41:41" ht="12.75" x14ac:dyDescent="0.2">
      <c r="AO18424" s="7"/>
    </row>
    <row r="18425" spans="41:41" ht="12.75" x14ac:dyDescent="0.2">
      <c r="AO18425" s="7"/>
    </row>
    <row r="18426" spans="41:41" ht="12.75" x14ac:dyDescent="0.2">
      <c r="AO18426" s="7"/>
    </row>
    <row r="18427" spans="41:41" ht="12.75" x14ac:dyDescent="0.2">
      <c r="AO18427" s="7"/>
    </row>
    <row r="18428" spans="41:41" ht="12.75" x14ac:dyDescent="0.2">
      <c r="AO18428" s="7"/>
    </row>
    <row r="18429" spans="41:41" ht="12.75" x14ac:dyDescent="0.2">
      <c r="AO18429" s="7"/>
    </row>
    <row r="18430" spans="41:41" ht="12.75" x14ac:dyDescent="0.2">
      <c r="AO18430" s="7"/>
    </row>
    <row r="18431" spans="41:41" ht="12.75" x14ac:dyDescent="0.2">
      <c r="AO18431" s="7"/>
    </row>
    <row r="18432" spans="41:41" ht="12.75" x14ac:dyDescent="0.2">
      <c r="AO18432" s="7"/>
    </row>
    <row r="18433" spans="41:41" ht="12.75" x14ac:dyDescent="0.2">
      <c r="AO18433" s="7"/>
    </row>
    <row r="18434" spans="41:41" ht="12.75" x14ac:dyDescent="0.2">
      <c r="AO18434" s="7"/>
    </row>
    <row r="18435" spans="41:41" ht="12.75" x14ac:dyDescent="0.2">
      <c r="AO18435" s="7"/>
    </row>
    <row r="18436" spans="41:41" ht="12.75" x14ac:dyDescent="0.2">
      <c r="AO18436" s="7"/>
    </row>
    <row r="18437" spans="41:41" ht="12.75" x14ac:dyDescent="0.2">
      <c r="AO18437" s="7"/>
    </row>
    <row r="18438" spans="41:41" ht="12.75" x14ac:dyDescent="0.2">
      <c r="AO18438" s="7"/>
    </row>
    <row r="18439" spans="41:41" ht="12.75" x14ac:dyDescent="0.2">
      <c r="AO18439" s="7"/>
    </row>
    <row r="18440" spans="41:41" ht="12.75" x14ac:dyDescent="0.2">
      <c r="AO18440" s="7"/>
    </row>
    <row r="18441" spans="41:41" ht="12.75" x14ac:dyDescent="0.2">
      <c r="AO18441" s="7"/>
    </row>
    <row r="18442" spans="41:41" ht="12.75" x14ac:dyDescent="0.2">
      <c r="AO18442" s="7"/>
    </row>
    <row r="18443" spans="41:41" ht="12.75" x14ac:dyDescent="0.2">
      <c r="AO18443" s="7"/>
    </row>
    <row r="18444" spans="41:41" ht="12.75" x14ac:dyDescent="0.2">
      <c r="AO18444" s="7"/>
    </row>
    <row r="18445" spans="41:41" ht="12.75" x14ac:dyDescent="0.2">
      <c r="AO18445" s="7"/>
    </row>
    <row r="18446" spans="41:41" ht="12.75" x14ac:dyDescent="0.2">
      <c r="AO18446" s="7"/>
    </row>
    <row r="18447" spans="41:41" ht="12.75" x14ac:dyDescent="0.2">
      <c r="AO18447" s="7"/>
    </row>
    <row r="18448" spans="41:41" ht="12.75" x14ac:dyDescent="0.2">
      <c r="AO18448" s="7"/>
    </row>
    <row r="18449" spans="41:41" ht="12.75" x14ac:dyDescent="0.2">
      <c r="AO18449" s="7"/>
    </row>
    <row r="18450" spans="41:41" ht="12.75" x14ac:dyDescent="0.2">
      <c r="AO18450" s="7"/>
    </row>
    <row r="18451" spans="41:41" ht="12.75" x14ac:dyDescent="0.2">
      <c r="AO18451" s="7"/>
    </row>
    <row r="18452" spans="41:41" ht="12.75" x14ac:dyDescent="0.2">
      <c r="AO18452" s="7"/>
    </row>
    <row r="18453" spans="41:41" ht="12.75" x14ac:dyDescent="0.2">
      <c r="AO18453" s="7"/>
    </row>
    <row r="18454" spans="41:41" ht="12.75" x14ac:dyDescent="0.2">
      <c r="AO18454" s="7"/>
    </row>
    <row r="18455" spans="41:41" ht="12.75" x14ac:dyDescent="0.2">
      <c r="AO18455" s="7"/>
    </row>
    <row r="18456" spans="41:41" ht="12.75" x14ac:dyDescent="0.2">
      <c r="AO18456" s="7"/>
    </row>
    <row r="18457" spans="41:41" ht="12.75" x14ac:dyDescent="0.2">
      <c r="AO18457" s="7"/>
    </row>
    <row r="18458" spans="41:41" ht="12.75" x14ac:dyDescent="0.2">
      <c r="AO18458" s="7"/>
    </row>
    <row r="18459" spans="41:41" ht="12.75" x14ac:dyDescent="0.2">
      <c r="AO18459" s="7"/>
    </row>
    <row r="18460" spans="41:41" ht="12.75" x14ac:dyDescent="0.2">
      <c r="AO18460" s="7"/>
    </row>
    <row r="18461" spans="41:41" ht="12.75" x14ac:dyDescent="0.2">
      <c r="AO18461" s="7"/>
    </row>
    <row r="18462" spans="41:41" ht="12.75" x14ac:dyDescent="0.2">
      <c r="AO18462" s="7"/>
    </row>
    <row r="18463" spans="41:41" ht="12.75" x14ac:dyDescent="0.2">
      <c r="AO18463" s="7"/>
    </row>
    <row r="18464" spans="41:41" ht="12.75" x14ac:dyDescent="0.2">
      <c r="AO18464" s="7"/>
    </row>
    <row r="18465" spans="41:41" ht="12.75" x14ac:dyDescent="0.2">
      <c r="AO18465" s="7"/>
    </row>
    <row r="18466" spans="41:41" ht="12.75" x14ac:dyDescent="0.2">
      <c r="AO18466" s="7"/>
    </row>
    <row r="18467" spans="41:41" ht="12.75" x14ac:dyDescent="0.2">
      <c r="AO18467" s="7"/>
    </row>
    <row r="18468" spans="41:41" ht="12.75" x14ac:dyDescent="0.2">
      <c r="AO18468" s="7"/>
    </row>
    <row r="18469" spans="41:41" ht="12.75" x14ac:dyDescent="0.2">
      <c r="AO18469" s="7"/>
    </row>
    <row r="18470" spans="41:41" ht="12.75" x14ac:dyDescent="0.2">
      <c r="AO18470" s="7"/>
    </row>
    <row r="18471" spans="41:41" ht="12.75" x14ac:dyDescent="0.2">
      <c r="AO18471" s="7"/>
    </row>
    <row r="18472" spans="41:41" ht="12.75" x14ac:dyDescent="0.2">
      <c r="AO18472" s="7"/>
    </row>
    <row r="18473" spans="41:41" ht="12.75" x14ac:dyDescent="0.2">
      <c r="AO18473" s="7"/>
    </row>
    <row r="18474" spans="41:41" ht="12.75" x14ac:dyDescent="0.2">
      <c r="AO18474" s="7"/>
    </row>
    <row r="18475" spans="41:41" ht="12.75" x14ac:dyDescent="0.2">
      <c r="AO18475" s="7"/>
    </row>
    <row r="18476" spans="41:41" ht="12.75" x14ac:dyDescent="0.2">
      <c r="AO18476" s="7"/>
    </row>
    <row r="18477" spans="41:41" ht="12.75" x14ac:dyDescent="0.2">
      <c r="AO18477" s="7"/>
    </row>
    <row r="18478" spans="41:41" ht="12.75" x14ac:dyDescent="0.2">
      <c r="AO18478" s="7"/>
    </row>
    <row r="18479" spans="41:41" ht="12.75" x14ac:dyDescent="0.2">
      <c r="AO18479" s="7"/>
    </row>
    <row r="18480" spans="41:41" ht="12.75" x14ac:dyDescent="0.2">
      <c r="AO18480" s="7"/>
    </row>
    <row r="18481" spans="41:41" ht="12.75" x14ac:dyDescent="0.2">
      <c r="AO18481" s="7"/>
    </row>
    <row r="18482" spans="41:41" ht="12.75" x14ac:dyDescent="0.2">
      <c r="AO18482" s="7"/>
    </row>
    <row r="18483" spans="41:41" ht="12.75" x14ac:dyDescent="0.2">
      <c r="AO18483" s="7"/>
    </row>
    <row r="18484" spans="41:41" ht="12.75" x14ac:dyDescent="0.2">
      <c r="AO18484" s="7"/>
    </row>
    <row r="18485" spans="41:41" ht="12.75" x14ac:dyDescent="0.2">
      <c r="AO18485" s="7"/>
    </row>
    <row r="18486" spans="41:41" ht="12.75" x14ac:dyDescent="0.2">
      <c r="AO18486" s="7"/>
    </row>
    <row r="18487" spans="41:41" ht="12.75" x14ac:dyDescent="0.2">
      <c r="AO18487" s="7"/>
    </row>
    <row r="18488" spans="41:41" ht="12.75" x14ac:dyDescent="0.2">
      <c r="AO18488" s="7"/>
    </row>
    <row r="18489" spans="41:41" ht="12.75" x14ac:dyDescent="0.2">
      <c r="AO18489" s="7"/>
    </row>
    <row r="18490" spans="41:41" ht="12.75" x14ac:dyDescent="0.2">
      <c r="AO18490" s="7"/>
    </row>
    <row r="18491" spans="41:41" ht="12.75" x14ac:dyDescent="0.2">
      <c r="AO18491" s="7"/>
    </row>
    <row r="18492" spans="41:41" ht="12.75" x14ac:dyDescent="0.2">
      <c r="AO18492" s="7"/>
    </row>
    <row r="18493" spans="41:41" ht="12.75" x14ac:dyDescent="0.2">
      <c r="AO18493" s="7"/>
    </row>
    <row r="18494" spans="41:41" ht="12.75" x14ac:dyDescent="0.2">
      <c r="AO18494" s="7"/>
    </row>
    <row r="18495" spans="41:41" ht="12.75" x14ac:dyDescent="0.2">
      <c r="AO18495" s="7"/>
    </row>
    <row r="18496" spans="41:41" ht="12.75" x14ac:dyDescent="0.2">
      <c r="AO18496" s="7"/>
    </row>
    <row r="18497" spans="41:41" ht="12.75" x14ac:dyDescent="0.2">
      <c r="AO18497" s="7"/>
    </row>
    <row r="18498" spans="41:41" ht="12.75" x14ac:dyDescent="0.2">
      <c r="AO18498" s="7"/>
    </row>
    <row r="18499" spans="41:41" ht="12.75" x14ac:dyDescent="0.2">
      <c r="AO18499" s="7"/>
    </row>
    <row r="18500" spans="41:41" ht="12.75" x14ac:dyDescent="0.2">
      <c r="AO18500" s="7"/>
    </row>
    <row r="18501" spans="41:41" ht="12.75" x14ac:dyDescent="0.2">
      <c r="AO18501" s="7"/>
    </row>
    <row r="18502" spans="41:41" ht="12.75" x14ac:dyDescent="0.2">
      <c r="AO18502" s="7"/>
    </row>
    <row r="18503" spans="41:41" ht="12.75" x14ac:dyDescent="0.2">
      <c r="AO18503" s="7"/>
    </row>
    <row r="18504" spans="41:41" ht="12.75" x14ac:dyDescent="0.2">
      <c r="AO18504" s="7"/>
    </row>
    <row r="18505" spans="41:41" ht="12.75" x14ac:dyDescent="0.2">
      <c r="AO18505" s="7"/>
    </row>
    <row r="18506" spans="41:41" ht="12.75" x14ac:dyDescent="0.2">
      <c r="AO18506" s="7"/>
    </row>
    <row r="18507" spans="41:41" ht="12.75" x14ac:dyDescent="0.2">
      <c r="AO18507" s="7"/>
    </row>
    <row r="18508" spans="41:41" ht="12.75" x14ac:dyDescent="0.2">
      <c r="AO18508" s="7"/>
    </row>
    <row r="18509" spans="41:41" ht="12.75" x14ac:dyDescent="0.2">
      <c r="AO18509" s="7"/>
    </row>
    <row r="18510" spans="41:41" ht="12.75" x14ac:dyDescent="0.2">
      <c r="AO18510" s="7"/>
    </row>
    <row r="18511" spans="41:41" ht="12.75" x14ac:dyDescent="0.2">
      <c r="AO18511" s="7"/>
    </row>
    <row r="18512" spans="41:41" ht="12.75" x14ac:dyDescent="0.2">
      <c r="AO18512" s="7"/>
    </row>
    <row r="18513" spans="41:41" ht="12.75" x14ac:dyDescent="0.2">
      <c r="AO18513" s="7"/>
    </row>
    <row r="18514" spans="41:41" ht="12.75" x14ac:dyDescent="0.2">
      <c r="AO18514" s="7"/>
    </row>
    <row r="18515" spans="41:41" ht="12.75" x14ac:dyDescent="0.2">
      <c r="AO18515" s="7"/>
    </row>
    <row r="18516" spans="41:41" ht="12.75" x14ac:dyDescent="0.2">
      <c r="AO18516" s="7"/>
    </row>
    <row r="18517" spans="41:41" ht="12.75" x14ac:dyDescent="0.2">
      <c r="AO18517" s="7"/>
    </row>
    <row r="18518" spans="41:41" ht="12.75" x14ac:dyDescent="0.2">
      <c r="AO18518" s="7"/>
    </row>
    <row r="18519" spans="41:41" ht="12.75" x14ac:dyDescent="0.2">
      <c r="AO18519" s="7"/>
    </row>
    <row r="18520" spans="41:41" ht="12.75" x14ac:dyDescent="0.2">
      <c r="AO18520" s="7"/>
    </row>
    <row r="18521" spans="41:41" ht="12.75" x14ac:dyDescent="0.2">
      <c r="AO18521" s="7"/>
    </row>
    <row r="18522" spans="41:41" ht="12.75" x14ac:dyDescent="0.2">
      <c r="AO18522" s="7"/>
    </row>
    <row r="18523" spans="41:41" ht="12.75" x14ac:dyDescent="0.2">
      <c r="AO18523" s="7"/>
    </row>
    <row r="18524" spans="41:41" ht="12.75" x14ac:dyDescent="0.2">
      <c r="AO18524" s="7"/>
    </row>
    <row r="18525" spans="41:41" ht="12.75" x14ac:dyDescent="0.2">
      <c r="AO18525" s="7"/>
    </row>
    <row r="18526" spans="41:41" ht="12.75" x14ac:dyDescent="0.2">
      <c r="AO18526" s="7"/>
    </row>
    <row r="18527" spans="41:41" ht="12.75" x14ac:dyDescent="0.2">
      <c r="AO18527" s="7"/>
    </row>
    <row r="18528" spans="41:41" ht="12.75" x14ac:dyDescent="0.2">
      <c r="AO18528" s="7"/>
    </row>
    <row r="18529" spans="41:41" ht="12.75" x14ac:dyDescent="0.2">
      <c r="AO18529" s="7"/>
    </row>
    <row r="18530" spans="41:41" ht="12.75" x14ac:dyDescent="0.2">
      <c r="AO18530" s="7"/>
    </row>
    <row r="18531" spans="41:41" ht="12.75" x14ac:dyDescent="0.2">
      <c r="AO18531" s="7"/>
    </row>
    <row r="18532" spans="41:41" ht="12.75" x14ac:dyDescent="0.2">
      <c r="AO18532" s="7"/>
    </row>
    <row r="18533" spans="41:41" ht="12.75" x14ac:dyDescent="0.2">
      <c r="AO18533" s="7"/>
    </row>
    <row r="18534" spans="41:41" ht="12.75" x14ac:dyDescent="0.2">
      <c r="AO18534" s="7"/>
    </row>
    <row r="18535" spans="41:41" ht="12.75" x14ac:dyDescent="0.2">
      <c r="AO18535" s="7"/>
    </row>
    <row r="18536" spans="41:41" ht="12.75" x14ac:dyDescent="0.2">
      <c r="AO18536" s="7"/>
    </row>
    <row r="18537" spans="41:41" ht="12.75" x14ac:dyDescent="0.2">
      <c r="AO18537" s="7"/>
    </row>
    <row r="18538" spans="41:41" ht="12.75" x14ac:dyDescent="0.2">
      <c r="AO18538" s="7"/>
    </row>
    <row r="18539" spans="41:41" ht="12.75" x14ac:dyDescent="0.2">
      <c r="AO18539" s="7"/>
    </row>
    <row r="18540" spans="41:41" ht="12.75" x14ac:dyDescent="0.2">
      <c r="AO18540" s="7"/>
    </row>
    <row r="18541" spans="41:41" ht="12.75" x14ac:dyDescent="0.2">
      <c r="AO18541" s="7"/>
    </row>
    <row r="18542" spans="41:41" ht="12.75" x14ac:dyDescent="0.2">
      <c r="AO18542" s="7"/>
    </row>
    <row r="18543" spans="41:41" ht="12.75" x14ac:dyDescent="0.2">
      <c r="AO18543" s="7"/>
    </row>
    <row r="18544" spans="41:41" ht="12.75" x14ac:dyDescent="0.2">
      <c r="AO18544" s="7"/>
    </row>
    <row r="18545" spans="41:41" ht="12.75" x14ac:dyDescent="0.2">
      <c r="AO18545" s="7"/>
    </row>
    <row r="18546" spans="41:41" ht="12.75" x14ac:dyDescent="0.2">
      <c r="AO18546" s="7"/>
    </row>
    <row r="18547" spans="41:41" ht="12.75" x14ac:dyDescent="0.2">
      <c r="AO18547" s="7"/>
    </row>
    <row r="18548" spans="41:41" ht="12.75" x14ac:dyDescent="0.2">
      <c r="AO18548" s="7"/>
    </row>
    <row r="18549" spans="41:41" ht="12.75" x14ac:dyDescent="0.2">
      <c r="AO18549" s="7"/>
    </row>
    <row r="18550" spans="41:41" ht="12.75" x14ac:dyDescent="0.2">
      <c r="AO18550" s="7"/>
    </row>
    <row r="18551" spans="41:41" ht="12.75" x14ac:dyDescent="0.2">
      <c r="AO18551" s="7"/>
    </row>
    <row r="18552" spans="41:41" ht="12.75" x14ac:dyDescent="0.2">
      <c r="AO18552" s="7"/>
    </row>
    <row r="18553" spans="41:41" ht="12.75" x14ac:dyDescent="0.2">
      <c r="AO18553" s="7"/>
    </row>
    <row r="18554" spans="41:41" ht="12.75" x14ac:dyDescent="0.2">
      <c r="AO18554" s="7"/>
    </row>
    <row r="18555" spans="41:41" ht="12.75" x14ac:dyDescent="0.2">
      <c r="AO18555" s="7"/>
    </row>
    <row r="18556" spans="41:41" ht="12.75" x14ac:dyDescent="0.2">
      <c r="AO18556" s="7"/>
    </row>
    <row r="18557" spans="41:41" ht="12.75" x14ac:dyDescent="0.2">
      <c r="AO18557" s="7"/>
    </row>
    <row r="18558" spans="41:41" ht="12.75" x14ac:dyDescent="0.2">
      <c r="AO18558" s="7"/>
    </row>
    <row r="18559" spans="41:41" ht="12.75" x14ac:dyDescent="0.2">
      <c r="AO18559" s="7"/>
    </row>
    <row r="18560" spans="41:41" ht="12.75" x14ac:dyDescent="0.2">
      <c r="AO18560" s="7"/>
    </row>
    <row r="18561" spans="41:41" ht="12.75" x14ac:dyDescent="0.2">
      <c r="AO18561" s="7"/>
    </row>
    <row r="18562" spans="41:41" ht="12.75" x14ac:dyDescent="0.2">
      <c r="AO18562" s="7"/>
    </row>
    <row r="18563" spans="41:41" ht="12.75" x14ac:dyDescent="0.2">
      <c r="AO18563" s="7"/>
    </row>
    <row r="18564" spans="41:41" ht="12.75" x14ac:dyDescent="0.2">
      <c r="AO18564" s="7"/>
    </row>
    <row r="18565" spans="41:41" ht="12.75" x14ac:dyDescent="0.2">
      <c r="AO18565" s="7"/>
    </row>
    <row r="18566" spans="41:41" ht="12.75" x14ac:dyDescent="0.2">
      <c r="AO18566" s="7"/>
    </row>
    <row r="18567" spans="41:41" ht="12.75" x14ac:dyDescent="0.2">
      <c r="AO18567" s="7"/>
    </row>
    <row r="18568" spans="41:41" ht="12.75" x14ac:dyDescent="0.2">
      <c r="AO18568" s="7"/>
    </row>
    <row r="18569" spans="41:41" ht="12.75" x14ac:dyDescent="0.2">
      <c r="AO18569" s="7"/>
    </row>
    <row r="18570" spans="41:41" ht="12.75" x14ac:dyDescent="0.2">
      <c r="AO18570" s="7"/>
    </row>
    <row r="18571" spans="41:41" ht="12.75" x14ac:dyDescent="0.2">
      <c r="AO18571" s="7"/>
    </row>
    <row r="18572" spans="41:41" ht="12.75" x14ac:dyDescent="0.2">
      <c r="AO18572" s="7"/>
    </row>
    <row r="18573" spans="41:41" ht="12.75" x14ac:dyDescent="0.2">
      <c r="AO18573" s="7"/>
    </row>
    <row r="18574" spans="41:41" ht="12.75" x14ac:dyDescent="0.2">
      <c r="AO18574" s="7"/>
    </row>
    <row r="18575" spans="41:41" ht="12.75" x14ac:dyDescent="0.2">
      <c r="AO18575" s="7"/>
    </row>
    <row r="18576" spans="41:41" ht="12.75" x14ac:dyDescent="0.2">
      <c r="AO18576" s="7"/>
    </row>
    <row r="18577" spans="41:41" ht="12.75" x14ac:dyDescent="0.2">
      <c r="AO18577" s="7"/>
    </row>
    <row r="18578" spans="41:41" ht="12.75" x14ac:dyDescent="0.2">
      <c r="AO18578" s="7"/>
    </row>
    <row r="18579" spans="41:41" ht="12.75" x14ac:dyDescent="0.2">
      <c r="AO18579" s="7"/>
    </row>
    <row r="18580" spans="41:41" ht="12.75" x14ac:dyDescent="0.2">
      <c r="AO18580" s="7"/>
    </row>
    <row r="18581" spans="41:41" ht="12.75" x14ac:dyDescent="0.2">
      <c r="AO18581" s="7"/>
    </row>
    <row r="18582" spans="41:41" ht="12.75" x14ac:dyDescent="0.2">
      <c r="AO18582" s="7"/>
    </row>
    <row r="18583" spans="41:41" ht="12.75" x14ac:dyDescent="0.2">
      <c r="AO18583" s="7"/>
    </row>
    <row r="18584" spans="41:41" ht="12.75" x14ac:dyDescent="0.2">
      <c r="AO18584" s="7"/>
    </row>
    <row r="18585" spans="41:41" ht="12.75" x14ac:dyDescent="0.2">
      <c r="AO18585" s="7"/>
    </row>
    <row r="18586" spans="41:41" ht="12.75" x14ac:dyDescent="0.2">
      <c r="AO18586" s="7"/>
    </row>
    <row r="18587" spans="41:41" ht="12.75" x14ac:dyDescent="0.2">
      <c r="AO18587" s="7"/>
    </row>
    <row r="18588" spans="41:41" ht="12.75" x14ac:dyDescent="0.2">
      <c r="AO18588" s="7"/>
    </row>
    <row r="18589" spans="41:41" ht="12.75" x14ac:dyDescent="0.2">
      <c r="AO18589" s="7"/>
    </row>
    <row r="18590" spans="41:41" ht="12.75" x14ac:dyDescent="0.2">
      <c r="AO18590" s="7"/>
    </row>
    <row r="18591" spans="41:41" ht="12.75" x14ac:dyDescent="0.2">
      <c r="AO18591" s="7"/>
    </row>
    <row r="18592" spans="41:41" ht="12.75" x14ac:dyDescent="0.2">
      <c r="AO18592" s="7"/>
    </row>
    <row r="18593" spans="41:41" ht="12.75" x14ac:dyDescent="0.2">
      <c r="AO18593" s="7"/>
    </row>
    <row r="18594" spans="41:41" ht="12.75" x14ac:dyDescent="0.2">
      <c r="AO18594" s="7"/>
    </row>
    <row r="18595" spans="41:41" ht="12.75" x14ac:dyDescent="0.2">
      <c r="AO18595" s="7"/>
    </row>
    <row r="18596" spans="41:41" ht="12.75" x14ac:dyDescent="0.2">
      <c r="AO18596" s="7"/>
    </row>
    <row r="18597" spans="41:41" ht="12.75" x14ac:dyDescent="0.2">
      <c r="AO18597" s="7"/>
    </row>
    <row r="18598" spans="41:41" ht="12.75" x14ac:dyDescent="0.2">
      <c r="AO18598" s="7"/>
    </row>
    <row r="18599" spans="41:41" ht="12.75" x14ac:dyDescent="0.2">
      <c r="AO18599" s="7"/>
    </row>
    <row r="18600" spans="41:41" ht="12.75" x14ac:dyDescent="0.2">
      <c r="AO18600" s="7"/>
    </row>
    <row r="18601" spans="41:41" ht="12.75" x14ac:dyDescent="0.2">
      <c r="AO18601" s="7"/>
    </row>
    <row r="18602" spans="41:41" ht="12.75" x14ac:dyDescent="0.2">
      <c r="AO18602" s="7"/>
    </row>
    <row r="18603" spans="41:41" ht="12.75" x14ac:dyDescent="0.2">
      <c r="AO18603" s="7"/>
    </row>
    <row r="18604" spans="41:41" ht="12.75" x14ac:dyDescent="0.2">
      <c r="AO18604" s="7"/>
    </row>
    <row r="18605" spans="41:41" ht="12.75" x14ac:dyDescent="0.2">
      <c r="AO18605" s="7"/>
    </row>
    <row r="18606" spans="41:41" ht="12.75" x14ac:dyDescent="0.2">
      <c r="AO18606" s="7"/>
    </row>
    <row r="18607" spans="41:41" ht="12.75" x14ac:dyDescent="0.2">
      <c r="AO18607" s="7"/>
    </row>
    <row r="18608" spans="41:41" ht="12.75" x14ac:dyDescent="0.2">
      <c r="AO18608" s="7"/>
    </row>
    <row r="18609" spans="41:41" ht="12.75" x14ac:dyDescent="0.2">
      <c r="AO18609" s="7"/>
    </row>
    <row r="18610" spans="41:41" ht="12.75" x14ac:dyDescent="0.2">
      <c r="AO18610" s="7"/>
    </row>
    <row r="18611" spans="41:41" ht="12.75" x14ac:dyDescent="0.2">
      <c r="AO18611" s="7"/>
    </row>
    <row r="18612" spans="41:41" ht="12.75" x14ac:dyDescent="0.2">
      <c r="AO18612" s="7"/>
    </row>
    <row r="18613" spans="41:41" ht="12.75" x14ac:dyDescent="0.2">
      <c r="AO18613" s="7"/>
    </row>
    <row r="18614" spans="41:41" ht="12.75" x14ac:dyDescent="0.2">
      <c r="AO18614" s="7"/>
    </row>
    <row r="18615" spans="41:41" ht="12.75" x14ac:dyDescent="0.2">
      <c r="AO18615" s="7"/>
    </row>
    <row r="18616" spans="41:41" ht="12.75" x14ac:dyDescent="0.2">
      <c r="AO18616" s="7"/>
    </row>
    <row r="18617" spans="41:41" ht="12.75" x14ac:dyDescent="0.2">
      <c r="AO18617" s="7"/>
    </row>
    <row r="18618" spans="41:41" ht="12.75" x14ac:dyDescent="0.2">
      <c r="AO18618" s="7"/>
    </row>
    <row r="18619" spans="41:41" ht="12.75" x14ac:dyDescent="0.2">
      <c r="AO18619" s="7"/>
    </row>
    <row r="18620" spans="41:41" ht="12.75" x14ac:dyDescent="0.2">
      <c r="AO18620" s="7"/>
    </row>
    <row r="18621" spans="41:41" ht="12.75" x14ac:dyDescent="0.2">
      <c r="AO18621" s="7"/>
    </row>
    <row r="18622" spans="41:41" ht="12.75" x14ac:dyDescent="0.2">
      <c r="AO18622" s="7"/>
    </row>
    <row r="18623" spans="41:41" ht="12.75" x14ac:dyDescent="0.2">
      <c r="AO18623" s="7"/>
    </row>
    <row r="18624" spans="41:41" ht="12.75" x14ac:dyDescent="0.2">
      <c r="AO18624" s="7"/>
    </row>
    <row r="18625" spans="41:41" ht="12.75" x14ac:dyDescent="0.2">
      <c r="AO18625" s="7"/>
    </row>
    <row r="18626" spans="41:41" ht="12.75" x14ac:dyDescent="0.2">
      <c r="AO18626" s="7"/>
    </row>
    <row r="18627" spans="41:41" ht="12.75" x14ac:dyDescent="0.2">
      <c r="AO18627" s="7"/>
    </row>
    <row r="18628" spans="41:41" ht="12.75" x14ac:dyDescent="0.2">
      <c r="AO18628" s="7"/>
    </row>
    <row r="18629" spans="41:41" ht="12.75" x14ac:dyDescent="0.2">
      <c r="AO18629" s="7"/>
    </row>
    <row r="18630" spans="41:41" ht="12.75" x14ac:dyDescent="0.2">
      <c r="AO18630" s="7"/>
    </row>
    <row r="18631" spans="41:41" ht="12.75" x14ac:dyDescent="0.2">
      <c r="AO18631" s="7"/>
    </row>
    <row r="18632" spans="41:41" ht="12.75" x14ac:dyDescent="0.2">
      <c r="AO18632" s="7"/>
    </row>
    <row r="18633" spans="41:41" ht="12.75" x14ac:dyDescent="0.2">
      <c r="AO18633" s="7"/>
    </row>
    <row r="18634" spans="41:41" ht="12.75" x14ac:dyDescent="0.2">
      <c r="AO18634" s="7"/>
    </row>
    <row r="18635" spans="41:41" ht="12.75" x14ac:dyDescent="0.2">
      <c r="AO18635" s="7"/>
    </row>
    <row r="18636" spans="41:41" ht="12.75" x14ac:dyDescent="0.2">
      <c r="AO18636" s="7"/>
    </row>
    <row r="18637" spans="41:41" ht="12.75" x14ac:dyDescent="0.2">
      <c r="AO18637" s="7"/>
    </row>
    <row r="18638" spans="41:41" ht="12.75" x14ac:dyDescent="0.2">
      <c r="AO18638" s="7"/>
    </row>
    <row r="18639" spans="41:41" ht="12.75" x14ac:dyDescent="0.2">
      <c r="AO18639" s="7"/>
    </row>
    <row r="18640" spans="41:41" ht="12.75" x14ac:dyDescent="0.2">
      <c r="AO18640" s="7"/>
    </row>
    <row r="18641" spans="41:41" ht="12.75" x14ac:dyDescent="0.2">
      <c r="AO18641" s="7"/>
    </row>
    <row r="18642" spans="41:41" ht="12.75" x14ac:dyDescent="0.2">
      <c r="AO18642" s="7"/>
    </row>
    <row r="18643" spans="41:41" ht="12.75" x14ac:dyDescent="0.2">
      <c r="AO18643" s="7"/>
    </row>
    <row r="18644" spans="41:41" ht="12.75" x14ac:dyDescent="0.2">
      <c r="AO18644" s="7"/>
    </row>
    <row r="18645" spans="41:41" ht="12.75" x14ac:dyDescent="0.2">
      <c r="AO18645" s="7"/>
    </row>
    <row r="18646" spans="41:41" ht="12.75" x14ac:dyDescent="0.2">
      <c r="AO18646" s="7"/>
    </row>
    <row r="18647" spans="41:41" ht="12.75" x14ac:dyDescent="0.2">
      <c r="AO18647" s="7"/>
    </row>
    <row r="18648" spans="41:41" ht="12.75" x14ac:dyDescent="0.2">
      <c r="AO18648" s="7"/>
    </row>
    <row r="18649" spans="41:41" ht="12.75" x14ac:dyDescent="0.2">
      <c r="AO18649" s="7"/>
    </row>
    <row r="18650" spans="41:41" ht="12.75" x14ac:dyDescent="0.2">
      <c r="AO18650" s="7"/>
    </row>
    <row r="18651" spans="41:41" ht="12.75" x14ac:dyDescent="0.2">
      <c r="AO18651" s="7"/>
    </row>
    <row r="18652" spans="41:41" ht="12.75" x14ac:dyDescent="0.2">
      <c r="AO18652" s="7"/>
    </row>
    <row r="18653" spans="41:41" ht="12.75" x14ac:dyDescent="0.2">
      <c r="AO18653" s="7"/>
    </row>
    <row r="18654" spans="41:41" ht="12.75" x14ac:dyDescent="0.2">
      <c r="AO18654" s="7"/>
    </row>
    <row r="18655" spans="41:41" ht="12.75" x14ac:dyDescent="0.2">
      <c r="AO18655" s="7"/>
    </row>
    <row r="18656" spans="41:41" ht="12.75" x14ac:dyDescent="0.2">
      <c r="AO18656" s="7"/>
    </row>
    <row r="18657" spans="41:41" ht="12.75" x14ac:dyDescent="0.2">
      <c r="AO18657" s="7"/>
    </row>
    <row r="18658" spans="41:41" ht="12.75" x14ac:dyDescent="0.2">
      <c r="AO18658" s="7"/>
    </row>
    <row r="18659" spans="41:41" ht="12.75" x14ac:dyDescent="0.2">
      <c r="AO18659" s="7"/>
    </row>
    <row r="18660" spans="41:41" ht="12.75" x14ac:dyDescent="0.2">
      <c r="AO18660" s="7"/>
    </row>
    <row r="18661" spans="41:41" ht="12.75" x14ac:dyDescent="0.2">
      <c r="AO18661" s="7"/>
    </row>
    <row r="18662" spans="41:41" ht="12.75" x14ac:dyDescent="0.2">
      <c r="AO18662" s="7"/>
    </row>
    <row r="18663" spans="41:41" ht="12.75" x14ac:dyDescent="0.2">
      <c r="AO18663" s="7"/>
    </row>
    <row r="18664" spans="41:41" ht="12.75" x14ac:dyDescent="0.2">
      <c r="AO18664" s="7"/>
    </row>
    <row r="18665" spans="41:41" ht="12.75" x14ac:dyDescent="0.2">
      <c r="AO18665" s="7"/>
    </row>
    <row r="18666" spans="41:41" ht="12.75" x14ac:dyDescent="0.2">
      <c r="AO18666" s="7"/>
    </row>
    <row r="18667" spans="41:41" ht="12.75" x14ac:dyDescent="0.2">
      <c r="AO18667" s="7"/>
    </row>
    <row r="18668" spans="41:41" ht="12.75" x14ac:dyDescent="0.2">
      <c r="AO18668" s="7"/>
    </row>
    <row r="18669" spans="41:41" ht="12.75" x14ac:dyDescent="0.2">
      <c r="AO18669" s="7"/>
    </row>
    <row r="18670" spans="41:41" ht="12.75" x14ac:dyDescent="0.2">
      <c r="AO18670" s="7"/>
    </row>
    <row r="18671" spans="41:41" ht="12.75" x14ac:dyDescent="0.2">
      <c r="AO18671" s="7"/>
    </row>
    <row r="18672" spans="41:41" ht="12.75" x14ac:dyDescent="0.2">
      <c r="AO18672" s="7"/>
    </row>
    <row r="18673" spans="41:41" ht="12.75" x14ac:dyDescent="0.2">
      <c r="AO18673" s="7"/>
    </row>
    <row r="18674" spans="41:41" ht="12.75" x14ac:dyDescent="0.2">
      <c r="AO18674" s="7"/>
    </row>
    <row r="18675" spans="41:41" ht="12.75" x14ac:dyDescent="0.2">
      <c r="AO18675" s="7"/>
    </row>
    <row r="18676" spans="41:41" ht="12.75" x14ac:dyDescent="0.2">
      <c r="AO18676" s="7"/>
    </row>
    <row r="18677" spans="41:41" ht="12.75" x14ac:dyDescent="0.2">
      <c r="AO18677" s="7"/>
    </row>
    <row r="18678" spans="41:41" ht="12.75" x14ac:dyDescent="0.2">
      <c r="AO18678" s="7"/>
    </row>
    <row r="18679" spans="41:41" ht="12.75" x14ac:dyDescent="0.2">
      <c r="AO18679" s="7"/>
    </row>
    <row r="18680" spans="41:41" ht="12.75" x14ac:dyDescent="0.2">
      <c r="AO18680" s="7"/>
    </row>
    <row r="18681" spans="41:41" ht="12.75" x14ac:dyDescent="0.2">
      <c r="AO18681" s="7"/>
    </row>
    <row r="18682" spans="41:41" ht="12.75" x14ac:dyDescent="0.2">
      <c r="AO18682" s="7"/>
    </row>
    <row r="18683" spans="41:41" ht="12.75" x14ac:dyDescent="0.2">
      <c r="AO18683" s="7"/>
    </row>
    <row r="18684" spans="41:41" ht="12.75" x14ac:dyDescent="0.2">
      <c r="AO18684" s="7"/>
    </row>
    <row r="18685" spans="41:41" ht="12.75" x14ac:dyDescent="0.2">
      <c r="AO18685" s="7"/>
    </row>
    <row r="18686" spans="41:41" ht="12.75" x14ac:dyDescent="0.2">
      <c r="AO18686" s="7"/>
    </row>
    <row r="18687" spans="41:41" ht="12.75" x14ac:dyDescent="0.2">
      <c r="AO18687" s="7"/>
    </row>
    <row r="18688" spans="41:41" ht="12.75" x14ac:dyDescent="0.2">
      <c r="AO18688" s="7"/>
    </row>
    <row r="18689" spans="41:41" ht="12.75" x14ac:dyDescent="0.2">
      <c r="AO18689" s="7"/>
    </row>
    <row r="18690" spans="41:41" ht="12.75" x14ac:dyDescent="0.2">
      <c r="AO18690" s="7"/>
    </row>
    <row r="18691" spans="41:41" ht="12.75" x14ac:dyDescent="0.2">
      <c r="AO18691" s="7"/>
    </row>
    <row r="18692" spans="41:41" ht="12.75" x14ac:dyDescent="0.2">
      <c r="AO18692" s="7"/>
    </row>
    <row r="18693" spans="41:41" ht="12.75" x14ac:dyDescent="0.2">
      <c r="AO18693" s="7"/>
    </row>
    <row r="18694" spans="41:41" ht="12.75" x14ac:dyDescent="0.2">
      <c r="AO18694" s="7"/>
    </row>
    <row r="18695" spans="41:41" ht="12.75" x14ac:dyDescent="0.2">
      <c r="AO18695" s="7"/>
    </row>
    <row r="18696" spans="41:41" ht="12.75" x14ac:dyDescent="0.2">
      <c r="AO18696" s="7"/>
    </row>
    <row r="18697" spans="41:41" ht="12.75" x14ac:dyDescent="0.2">
      <c r="AO18697" s="7"/>
    </row>
    <row r="18698" spans="41:41" ht="12.75" x14ac:dyDescent="0.2">
      <c r="AO18698" s="7"/>
    </row>
    <row r="18699" spans="41:41" ht="12.75" x14ac:dyDescent="0.2">
      <c r="AO18699" s="7"/>
    </row>
    <row r="18700" spans="41:41" ht="12.75" x14ac:dyDescent="0.2">
      <c r="AO18700" s="7"/>
    </row>
    <row r="18701" spans="41:41" ht="12.75" x14ac:dyDescent="0.2">
      <c r="AO18701" s="7"/>
    </row>
    <row r="18702" spans="41:41" ht="12.75" x14ac:dyDescent="0.2">
      <c r="AO18702" s="7"/>
    </row>
    <row r="18703" spans="41:41" ht="12.75" x14ac:dyDescent="0.2">
      <c r="AO18703" s="7"/>
    </row>
    <row r="18704" spans="41:41" ht="12.75" x14ac:dyDescent="0.2">
      <c r="AO18704" s="7"/>
    </row>
    <row r="18705" spans="41:41" ht="12.75" x14ac:dyDescent="0.2">
      <c r="AO18705" s="7"/>
    </row>
    <row r="18706" spans="41:41" ht="12.75" x14ac:dyDescent="0.2">
      <c r="AO18706" s="7"/>
    </row>
    <row r="18707" spans="41:41" ht="12.75" x14ac:dyDescent="0.2">
      <c r="AO18707" s="7"/>
    </row>
    <row r="18708" spans="41:41" ht="12.75" x14ac:dyDescent="0.2">
      <c r="AO18708" s="7"/>
    </row>
    <row r="18709" spans="41:41" ht="12.75" x14ac:dyDescent="0.2">
      <c r="AO18709" s="7"/>
    </row>
    <row r="18710" spans="41:41" ht="12.75" x14ac:dyDescent="0.2">
      <c r="AO18710" s="7"/>
    </row>
    <row r="18711" spans="41:41" ht="12.75" x14ac:dyDescent="0.2">
      <c r="AO18711" s="7"/>
    </row>
    <row r="18712" spans="41:41" ht="12.75" x14ac:dyDescent="0.2">
      <c r="AO18712" s="7"/>
    </row>
    <row r="18713" spans="41:41" ht="12.75" x14ac:dyDescent="0.2">
      <c r="AO18713" s="7"/>
    </row>
    <row r="18714" spans="41:41" ht="12.75" x14ac:dyDescent="0.2">
      <c r="AO18714" s="7"/>
    </row>
    <row r="18715" spans="41:41" ht="12.75" x14ac:dyDescent="0.2">
      <c r="AO18715" s="7"/>
    </row>
    <row r="18716" spans="41:41" ht="12.75" x14ac:dyDescent="0.2">
      <c r="AO18716" s="7"/>
    </row>
    <row r="18717" spans="41:41" ht="12.75" x14ac:dyDescent="0.2">
      <c r="AO18717" s="7"/>
    </row>
    <row r="18718" spans="41:41" ht="12.75" x14ac:dyDescent="0.2">
      <c r="AO18718" s="7"/>
    </row>
    <row r="18719" spans="41:41" ht="12.75" x14ac:dyDescent="0.2">
      <c r="AO18719" s="7"/>
    </row>
    <row r="18720" spans="41:41" ht="12.75" x14ac:dyDescent="0.2">
      <c r="AO18720" s="7"/>
    </row>
    <row r="18721" spans="41:41" ht="12.75" x14ac:dyDescent="0.2">
      <c r="AO18721" s="7"/>
    </row>
    <row r="18722" spans="41:41" ht="12.75" x14ac:dyDescent="0.2">
      <c r="AO18722" s="7"/>
    </row>
    <row r="18723" spans="41:41" ht="12.75" x14ac:dyDescent="0.2">
      <c r="AO18723" s="7"/>
    </row>
    <row r="18724" spans="41:41" ht="12.75" x14ac:dyDescent="0.2">
      <c r="AO18724" s="7"/>
    </row>
    <row r="18725" spans="41:41" ht="12.75" x14ac:dyDescent="0.2">
      <c r="AO18725" s="7"/>
    </row>
    <row r="18726" spans="41:41" ht="12.75" x14ac:dyDescent="0.2">
      <c r="AO18726" s="7"/>
    </row>
    <row r="18727" spans="41:41" ht="12.75" x14ac:dyDescent="0.2">
      <c r="AO18727" s="7"/>
    </row>
    <row r="18728" spans="41:41" ht="12.75" x14ac:dyDescent="0.2">
      <c r="AO18728" s="7"/>
    </row>
    <row r="18729" spans="41:41" ht="12.75" x14ac:dyDescent="0.2">
      <c r="AO18729" s="7"/>
    </row>
    <row r="18730" spans="41:41" ht="12.75" x14ac:dyDescent="0.2">
      <c r="AO18730" s="7"/>
    </row>
    <row r="18731" spans="41:41" ht="12.75" x14ac:dyDescent="0.2">
      <c r="AO18731" s="7"/>
    </row>
    <row r="18732" spans="41:41" ht="12.75" x14ac:dyDescent="0.2">
      <c r="AO18732" s="7"/>
    </row>
    <row r="18733" spans="41:41" ht="12.75" x14ac:dyDescent="0.2">
      <c r="AO18733" s="7"/>
    </row>
    <row r="18734" spans="41:41" ht="12.75" x14ac:dyDescent="0.2">
      <c r="AO18734" s="7"/>
    </row>
    <row r="18735" spans="41:41" ht="12.75" x14ac:dyDescent="0.2">
      <c r="AO18735" s="7"/>
    </row>
    <row r="18736" spans="41:41" ht="12.75" x14ac:dyDescent="0.2">
      <c r="AO18736" s="7"/>
    </row>
    <row r="18737" spans="41:41" ht="12.75" x14ac:dyDescent="0.2">
      <c r="AO18737" s="7"/>
    </row>
    <row r="18738" spans="41:41" ht="12.75" x14ac:dyDescent="0.2">
      <c r="AO18738" s="7"/>
    </row>
    <row r="18739" spans="41:41" ht="12.75" x14ac:dyDescent="0.2">
      <c r="AO18739" s="7"/>
    </row>
    <row r="18740" spans="41:41" ht="12.75" x14ac:dyDescent="0.2">
      <c r="AO18740" s="7"/>
    </row>
    <row r="18741" spans="41:41" ht="12.75" x14ac:dyDescent="0.2">
      <c r="AO18741" s="7"/>
    </row>
    <row r="18742" spans="41:41" ht="12.75" x14ac:dyDescent="0.2">
      <c r="AO18742" s="7"/>
    </row>
    <row r="18743" spans="41:41" ht="12.75" x14ac:dyDescent="0.2">
      <c r="AO18743" s="7"/>
    </row>
    <row r="18744" spans="41:41" ht="12.75" x14ac:dyDescent="0.2">
      <c r="AO18744" s="7"/>
    </row>
    <row r="18745" spans="41:41" ht="12.75" x14ac:dyDescent="0.2">
      <c r="AO18745" s="7"/>
    </row>
    <row r="18746" spans="41:41" ht="12.75" x14ac:dyDescent="0.2">
      <c r="AO18746" s="7"/>
    </row>
    <row r="18747" spans="41:41" ht="12.75" x14ac:dyDescent="0.2">
      <c r="AO18747" s="7"/>
    </row>
    <row r="18748" spans="41:41" ht="12.75" x14ac:dyDescent="0.2">
      <c r="AO18748" s="7"/>
    </row>
    <row r="18749" spans="41:41" ht="12.75" x14ac:dyDescent="0.2">
      <c r="AO18749" s="7"/>
    </row>
    <row r="18750" spans="41:41" ht="12.75" x14ac:dyDescent="0.2">
      <c r="AO18750" s="7"/>
    </row>
    <row r="18751" spans="41:41" ht="12.75" x14ac:dyDescent="0.2">
      <c r="AO18751" s="7"/>
    </row>
    <row r="18752" spans="41:41" ht="12.75" x14ac:dyDescent="0.2">
      <c r="AO18752" s="7"/>
    </row>
    <row r="18753" spans="41:41" ht="12.75" x14ac:dyDescent="0.2">
      <c r="AO18753" s="7"/>
    </row>
    <row r="18754" spans="41:41" ht="12.75" x14ac:dyDescent="0.2">
      <c r="AO18754" s="7"/>
    </row>
    <row r="18755" spans="41:41" ht="12.75" x14ac:dyDescent="0.2">
      <c r="AO18755" s="7"/>
    </row>
    <row r="18756" spans="41:41" ht="12.75" x14ac:dyDescent="0.2">
      <c r="AO18756" s="7"/>
    </row>
    <row r="18757" spans="41:41" ht="12.75" x14ac:dyDescent="0.2">
      <c r="AO18757" s="7"/>
    </row>
    <row r="18758" spans="41:41" ht="12.75" x14ac:dyDescent="0.2">
      <c r="AO18758" s="7"/>
    </row>
    <row r="18759" spans="41:41" ht="12.75" x14ac:dyDescent="0.2">
      <c r="AO18759" s="7"/>
    </row>
    <row r="18760" spans="41:41" ht="12.75" x14ac:dyDescent="0.2">
      <c r="AO18760" s="7"/>
    </row>
    <row r="18761" spans="41:41" ht="12.75" x14ac:dyDescent="0.2">
      <c r="AO18761" s="7"/>
    </row>
    <row r="18762" spans="41:41" ht="12.75" x14ac:dyDescent="0.2">
      <c r="AO18762" s="7"/>
    </row>
    <row r="18763" spans="41:41" ht="12.75" x14ac:dyDescent="0.2">
      <c r="AO18763" s="7"/>
    </row>
    <row r="18764" spans="41:41" ht="12.75" x14ac:dyDescent="0.2">
      <c r="AO18764" s="7"/>
    </row>
    <row r="18765" spans="41:41" ht="12.75" x14ac:dyDescent="0.2">
      <c r="AO18765" s="7"/>
    </row>
    <row r="18766" spans="41:41" ht="12.75" x14ac:dyDescent="0.2">
      <c r="AO18766" s="7"/>
    </row>
    <row r="18767" spans="41:41" ht="12.75" x14ac:dyDescent="0.2">
      <c r="AO18767" s="7"/>
    </row>
    <row r="18768" spans="41:41" ht="12.75" x14ac:dyDescent="0.2">
      <c r="AO18768" s="7"/>
    </row>
    <row r="18769" spans="41:41" ht="12.75" x14ac:dyDescent="0.2">
      <c r="AO18769" s="7"/>
    </row>
    <row r="18770" spans="41:41" ht="12.75" x14ac:dyDescent="0.2">
      <c r="AO18770" s="7"/>
    </row>
    <row r="18771" spans="41:41" ht="12.75" x14ac:dyDescent="0.2">
      <c r="AO18771" s="7"/>
    </row>
    <row r="18772" spans="41:41" ht="12.75" x14ac:dyDescent="0.2">
      <c r="AO18772" s="7"/>
    </row>
    <row r="18773" spans="41:41" ht="12.75" x14ac:dyDescent="0.2">
      <c r="AO18773" s="7"/>
    </row>
    <row r="18774" spans="41:41" ht="12.75" x14ac:dyDescent="0.2">
      <c r="AO18774" s="7"/>
    </row>
    <row r="18775" spans="41:41" ht="12.75" x14ac:dyDescent="0.2">
      <c r="AO18775" s="7"/>
    </row>
    <row r="18776" spans="41:41" ht="12.75" x14ac:dyDescent="0.2">
      <c r="AO18776" s="7"/>
    </row>
    <row r="18777" spans="41:41" ht="12.75" x14ac:dyDescent="0.2">
      <c r="AO18777" s="7"/>
    </row>
    <row r="18778" spans="41:41" ht="12.75" x14ac:dyDescent="0.2">
      <c r="AO18778" s="7"/>
    </row>
    <row r="18779" spans="41:41" ht="12.75" x14ac:dyDescent="0.2">
      <c r="AO18779" s="7"/>
    </row>
    <row r="18780" spans="41:41" ht="12.75" x14ac:dyDescent="0.2">
      <c r="AO18780" s="7"/>
    </row>
    <row r="18781" spans="41:41" ht="12.75" x14ac:dyDescent="0.2">
      <c r="AO18781" s="7"/>
    </row>
    <row r="18782" spans="41:41" ht="12.75" x14ac:dyDescent="0.2">
      <c r="AO18782" s="7"/>
    </row>
    <row r="18783" spans="41:41" ht="12.75" x14ac:dyDescent="0.2">
      <c r="AO18783" s="7"/>
    </row>
    <row r="18784" spans="41:41" ht="12.75" x14ac:dyDescent="0.2">
      <c r="AO18784" s="7"/>
    </row>
    <row r="18785" spans="41:41" ht="12.75" x14ac:dyDescent="0.2">
      <c r="AO18785" s="7"/>
    </row>
    <row r="18786" spans="41:41" ht="12.75" x14ac:dyDescent="0.2">
      <c r="AO18786" s="7"/>
    </row>
    <row r="18787" spans="41:41" ht="12.75" x14ac:dyDescent="0.2">
      <c r="AO18787" s="7"/>
    </row>
    <row r="18788" spans="41:41" ht="12.75" x14ac:dyDescent="0.2">
      <c r="AO18788" s="7"/>
    </row>
    <row r="18789" spans="41:41" ht="12.75" x14ac:dyDescent="0.2">
      <c r="AO18789" s="7"/>
    </row>
    <row r="18790" spans="41:41" ht="12.75" x14ac:dyDescent="0.2">
      <c r="AO18790" s="7"/>
    </row>
    <row r="18791" spans="41:41" ht="12.75" x14ac:dyDescent="0.2">
      <c r="AO18791" s="7"/>
    </row>
    <row r="18792" spans="41:41" ht="12.75" x14ac:dyDescent="0.2">
      <c r="AO18792" s="7"/>
    </row>
    <row r="18793" spans="41:41" ht="12.75" x14ac:dyDescent="0.2">
      <c r="AO18793" s="7"/>
    </row>
    <row r="18794" spans="41:41" ht="12.75" x14ac:dyDescent="0.2">
      <c r="AO18794" s="7"/>
    </row>
    <row r="18795" spans="41:41" ht="12.75" x14ac:dyDescent="0.2">
      <c r="AO18795" s="7"/>
    </row>
    <row r="18796" spans="41:41" ht="12.75" x14ac:dyDescent="0.2">
      <c r="AO18796" s="7"/>
    </row>
    <row r="18797" spans="41:41" ht="12.75" x14ac:dyDescent="0.2">
      <c r="AO18797" s="7"/>
    </row>
    <row r="18798" spans="41:41" ht="12.75" x14ac:dyDescent="0.2">
      <c r="AO18798" s="7"/>
    </row>
    <row r="18799" spans="41:41" ht="12.75" x14ac:dyDescent="0.2">
      <c r="AO18799" s="7"/>
    </row>
    <row r="18800" spans="41:41" ht="12.75" x14ac:dyDescent="0.2">
      <c r="AO18800" s="7"/>
    </row>
    <row r="18801" spans="41:41" ht="12.75" x14ac:dyDescent="0.2">
      <c r="AO18801" s="7"/>
    </row>
    <row r="18802" spans="41:41" ht="12.75" x14ac:dyDescent="0.2">
      <c r="AO18802" s="7"/>
    </row>
    <row r="18803" spans="41:41" ht="12.75" x14ac:dyDescent="0.2">
      <c r="AO18803" s="7"/>
    </row>
    <row r="18804" spans="41:41" ht="12.75" x14ac:dyDescent="0.2">
      <c r="AO18804" s="7"/>
    </row>
    <row r="18805" spans="41:41" ht="12.75" x14ac:dyDescent="0.2">
      <c r="AO18805" s="7"/>
    </row>
    <row r="18806" spans="41:41" ht="12.75" x14ac:dyDescent="0.2">
      <c r="AO18806" s="7"/>
    </row>
    <row r="18807" spans="41:41" ht="12.75" x14ac:dyDescent="0.2">
      <c r="AO18807" s="7"/>
    </row>
    <row r="18808" spans="41:41" ht="12.75" x14ac:dyDescent="0.2">
      <c r="AO18808" s="7"/>
    </row>
    <row r="18809" spans="41:41" ht="12.75" x14ac:dyDescent="0.2">
      <c r="AO18809" s="7"/>
    </row>
    <row r="18810" spans="41:41" ht="12.75" x14ac:dyDescent="0.2">
      <c r="AO18810" s="7"/>
    </row>
    <row r="18811" spans="41:41" ht="12.75" x14ac:dyDescent="0.2">
      <c r="AO18811" s="7"/>
    </row>
    <row r="18812" spans="41:41" ht="12.75" x14ac:dyDescent="0.2">
      <c r="AO18812" s="7"/>
    </row>
    <row r="18813" spans="41:41" ht="12.75" x14ac:dyDescent="0.2">
      <c r="AO18813" s="7"/>
    </row>
    <row r="18814" spans="41:41" ht="12.75" x14ac:dyDescent="0.2">
      <c r="AO18814" s="7"/>
    </row>
    <row r="18815" spans="41:41" ht="12.75" x14ac:dyDescent="0.2">
      <c r="AO18815" s="7"/>
    </row>
    <row r="18816" spans="41:41" ht="12.75" x14ac:dyDescent="0.2">
      <c r="AO18816" s="7"/>
    </row>
    <row r="18817" spans="41:41" ht="12.75" x14ac:dyDescent="0.2">
      <c r="AO18817" s="7"/>
    </row>
    <row r="18818" spans="41:41" ht="12.75" x14ac:dyDescent="0.2">
      <c r="AO18818" s="7"/>
    </row>
    <row r="18819" spans="41:41" ht="12.75" x14ac:dyDescent="0.2">
      <c r="AO18819" s="7"/>
    </row>
    <row r="18820" spans="41:41" ht="12.75" x14ac:dyDescent="0.2">
      <c r="AO18820" s="7"/>
    </row>
    <row r="18821" spans="41:41" ht="12.75" x14ac:dyDescent="0.2">
      <c r="AO18821" s="7"/>
    </row>
    <row r="18822" spans="41:41" ht="12.75" x14ac:dyDescent="0.2">
      <c r="AO18822" s="7"/>
    </row>
    <row r="18823" spans="41:41" ht="12.75" x14ac:dyDescent="0.2">
      <c r="AO18823" s="7"/>
    </row>
    <row r="18824" spans="41:41" ht="12.75" x14ac:dyDescent="0.2">
      <c r="AO18824" s="7"/>
    </row>
    <row r="18825" spans="41:41" ht="12.75" x14ac:dyDescent="0.2">
      <c r="AO18825" s="7"/>
    </row>
    <row r="18826" spans="41:41" ht="12.75" x14ac:dyDescent="0.2">
      <c r="AO18826" s="7"/>
    </row>
    <row r="18827" spans="41:41" ht="12.75" x14ac:dyDescent="0.2">
      <c r="AO18827" s="7"/>
    </row>
    <row r="18828" spans="41:41" ht="12.75" x14ac:dyDescent="0.2">
      <c r="AO18828" s="7"/>
    </row>
    <row r="18829" spans="41:41" ht="12.75" x14ac:dyDescent="0.2">
      <c r="AO18829" s="7"/>
    </row>
    <row r="18830" spans="41:41" ht="12.75" x14ac:dyDescent="0.2">
      <c r="AO18830" s="7"/>
    </row>
    <row r="18831" spans="41:41" ht="12.75" x14ac:dyDescent="0.2">
      <c r="AO18831" s="7"/>
    </row>
    <row r="18832" spans="41:41" ht="12.75" x14ac:dyDescent="0.2">
      <c r="AO18832" s="7"/>
    </row>
    <row r="18833" spans="41:41" ht="12.75" x14ac:dyDescent="0.2">
      <c r="AO18833" s="7"/>
    </row>
    <row r="18834" spans="41:41" ht="12.75" x14ac:dyDescent="0.2">
      <c r="AO18834" s="7"/>
    </row>
    <row r="18835" spans="41:41" ht="12.75" x14ac:dyDescent="0.2">
      <c r="AO18835" s="7"/>
    </row>
    <row r="18836" spans="41:41" ht="12.75" x14ac:dyDescent="0.2">
      <c r="AO18836" s="7"/>
    </row>
    <row r="18837" spans="41:41" ht="12.75" x14ac:dyDescent="0.2">
      <c r="AO18837" s="7"/>
    </row>
    <row r="18838" spans="41:41" ht="12.75" x14ac:dyDescent="0.2">
      <c r="AO18838" s="7"/>
    </row>
    <row r="18839" spans="41:41" ht="12.75" x14ac:dyDescent="0.2">
      <c r="AO18839" s="7"/>
    </row>
    <row r="18840" spans="41:41" ht="12.75" x14ac:dyDescent="0.2">
      <c r="AO18840" s="7"/>
    </row>
    <row r="18841" spans="41:41" ht="12.75" x14ac:dyDescent="0.2">
      <c r="AO18841" s="7"/>
    </row>
    <row r="18842" spans="41:41" ht="12.75" x14ac:dyDescent="0.2">
      <c r="AO18842" s="7"/>
    </row>
    <row r="18843" spans="41:41" ht="12.75" x14ac:dyDescent="0.2">
      <c r="AO18843" s="7"/>
    </row>
    <row r="18844" spans="41:41" ht="12.75" x14ac:dyDescent="0.2">
      <c r="AO18844" s="7"/>
    </row>
    <row r="18845" spans="41:41" ht="12.75" x14ac:dyDescent="0.2">
      <c r="AO18845" s="7"/>
    </row>
    <row r="18846" spans="41:41" ht="12.75" x14ac:dyDescent="0.2">
      <c r="AO18846" s="7"/>
    </row>
    <row r="18847" spans="41:41" ht="12.75" x14ac:dyDescent="0.2">
      <c r="AO18847" s="7"/>
    </row>
    <row r="18848" spans="41:41" ht="12.75" x14ac:dyDescent="0.2">
      <c r="AO18848" s="7"/>
    </row>
    <row r="18849" spans="41:41" ht="12.75" x14ac:dyDescent="0.2">
      <c r="AO18849" s="7"/>
    </row>
    <row r="18850" spans="41:41" ht="12.75" x14ac:dyDescent="0.2">
      <c r="AO18850" s="7"/>
    </row>
    <row r="18851" spans="41:41" ht="12.75" x14ac:dyDescent="0.2">
      <c r="AO18851" s="7"/>
    </row>
    <row r="18852" spans="41:41" ht="12.75" x14ac:dyDescent="0.2">
      <c r="AO18852" s="7"/>
    </row>
    <row r="18853" spans="41:41" ht="12.75" x14ac:dyDescent="0.2">
      <c r="AO18853" s="7"/>
    </row>
    <row r="18854" spans="41:41" ht="12.75" x14ac:dyDescent="0.2">
      <c r="AO18854" s="7"/>
    </row>
    <row r="18855" spans="41:41" ht="12.75" x14ac:dyDescent="0.2">
      <c r="AO18855" s="7"/>
    </row>
    <row r="18856" spans="41:41" ht="12.75" x14ac:dyDescent="0.2">
      <c r="AO18856" s="7"/>
    </row>
    <row r="18857" spans="41:41" ht="12.75" x14ac:dyDescent="0.2">
      <c r="AO18857" s="7"/>
    </row>
    <row r="18858" spans="41:41" ht="12.75" x14ac:dyDescent="0.2">
      <c r="AO18858" s="7"/>
    </row>
    <row r="18859" spans="41:41" ht="12.75" x14ac:dyDescent="0.2">
      <c r="AO18859" s="7"/>
    </row>
    <row r="18860" spans="41:41" ht="12.75" x14ac:dyDescent="0.2">
      <c r="AO18860" s="7"/>
    </row>
    <row r="18861" spans="41:41" ht="12.75" x14ac:dyDescent="0.2">
      <c r="AO18861" s="7"/>
    </row>
    <row r="18862" spans="41:41" ht="12.75" x14ac:dyDescent="0.2">
      <c r="AO18862" s="7"/>
    </row>
    <row r="18863" spans="41:41" ht="12.75" x14ac:dyDescent="0.2">
      <c r="AO18863" s="7"/>
    </row>
    <row r="18864" spans="41:41" ht="12.75" x14ac:dyDescent="0.2">
      <c r="AO18864" s="7"/>
    </row>
    <row r="18865" spans="41:41" ht="12.75" x14ac:dyDescent="0.2">
      <c r="AO18865" s="7"/>
    </row>
    <row r="18866" spans="41:41" ht="12.75" x14ac:dyDescent="0.2">
      <c r="AO18866" s="7"/>
    </row>
    <row r="18867" spans="41:41" ht="12.75" x14ac:dyDescent="0.2">
      <c r="AO18867" s="7"/>
    </row>
    <row r="18868" spans="41:41" ht="12.75" x14ac:dyDescent="0.2">
      <c r="AO18868" s="7"/>
    </row>
    <row r="18869" spans="41:41" ht="12.75" x14ac:dyDescent="0.2">
      <c r="AO18869" s="7"/>
    </row>
    <row r="18870" spans="41:41" ht="12.75" x14ac:dyDescent="0.2">
      <c r="AO18870" s="7"/>
    </row>
    <row r="18871" spans="41:41" ht="12.75" x14ac:dyDescent="0.2">
      <c r="AO18871" s="7"/>
    </row>
    <row r="18872" spans="41:41" ht="12.75" x14ac:dyDescent="0.2">
      <c r="AO18872" s="7"/>
    </row>
    <row r="18873" spans="41:41" ht="12.75" x14ac:dyDescent="0.2">
      <c r="AO18873" s="7"/>
    </row>
    <row r="18874" spans="41:41" ht="12.75" x14ac:dyDescent="0.2">
      <c r="AO18874" s="7"/>
    </row>
    <row r="18875" spans="41:41" ht="12.75" x14ac:dyDescent="0.2">
      <c r="AO18875" s="7"/>
    </row>
    <row r="18876" spans="41:41" ht="12.75" x14ac:dyDescent="0.2">
      <c r="AO18876" s="7"/>
    </row>
    <row r="18877" spans="41:41" ht="12.75" x14ac:dyDescent="0.2">
      <c r="AO18877" s="7"/>
    </row>
    <row r="18878" spans="41:41" ht="12.75" x14ac:dyDescent="0.2">
      <c r="AO18878" s="7"/>
    </row>
    <row r="18879" spans="41:41" ht="12.75" x14ac:dyDescent="0.2">
      <c r="AO18879" s="7"/>
    </row>
    <row r="18880" spans="41:41" ht="12.75" x14ac:dyDescent="0.2">
      <c r="AO18880" s="7"/>
    </row>
    <row r="18881" spans="41:41" ht="12.75" x14ac:dyDescent="0.2">
      <c r="AO18881" s="7"/>
    </row>
    <row r="18882" spans="41:41" ht="12.75" x14ac:dyDescent="0.2">
      <c r="AO18882" s="7"/>
    </row>
    <row r="18883" spans="41:41" ht="12.75" x14ac:dyDescent="0.2">
      <c r="AO18883" s="7"/>
    </row>
    <row r="18884" spans="41:41" ht="12.75" x14ac:dyDescent="0.2">
      <c r="AO18884" s="7"/>
    </row>
    <row r="18885" spans="41:41" ht="12.75" x14ac:dyDescent="0.2">
      <c r="AO18885" s="7"/>
    </row>
    <row r="18886" spans="41:41" ht="12.75" x14ac:dyDescent="0.2">
      <c r="AO18886" s="7"/>
    </row>
    <row r="18887" spans="41:41" ht="12.75" x14ac:dyDescent="0.2">
      <c r="AO18887" s="7"/>
    </row>
    <row r="18888" spans="41:41" ht="12.75" x14ac:dyDescent="0.2">
      <c r="AO18888" s="7"/>
    </row>
    <row r="18889" spans="41:41" ht="12.75" x14ac:dyDescent="0.2">
      <c r="AO18889" s="7"/>
    </row>
    <row r="18890" spans="41:41" ht="12.75" x14ac:dyDescent="0.2">
      <c r="AO18890" s="7"/>
    </row>
    <row r="18891" spans="41:41" ht="12.75" x14ac:dyDescent="0.2">
      <c r="AO18891" s="7"/>
    </row>
    <row r="18892" spans="41:41" ht="12.75" x14ac:dyDescent="0.2">
      <c r="AO18892" s="7"/>
    </row>
    <row r="18893" spans="41:41" ht="12.75" x14ac:dyDescent="0.2">
      <c r="AO18893" s="7"/>
    </row>
    <row r="18894" spans="41:41" ht="12.75" x14ac:dyDescent="0.2">
      <c r="AO18894" s="7"/>
    </row>
    <row r="18895" spans="41:41" ht="12.75" x14ac:dyDescent="0.2">
      <c r="AO18895" s="7"/>
    </row>
    <row r="18896" spans="41:41" ht="12.75" x14ac:dyDescent="0.2">
      <c r="AO18896" s="7"/>
    </row>
    <row r="18897" spans="41:41" ht="12.75" x14ac:dyDescent="0.2">
      <c r="AO18897" s="7"/>
    </row>
    <row r="18898" spans="41:41" ht="12.75" x14ac:dyDescent="0.2">
      <c r="AO18898" s="7"/>
    </row>
    <row r="18899" spans="41:41" ht="12.75" x14ac:dyDescent="0.2">
      <c r="AO18899" s="7"/>
    </row>
    <row r="18900" spans="41:41" ht="12.75" x14ac:dyDescent="0.2">
      <c r="AO18900" s="7"/>
    </row>
    <row r="18901" spans="41:41" ht="12.75" x14ac:dyDescent="0.2">
      <c r="AO18901" s="7"/>
    </row>
    <row r="18902" spans="41:41" ht="12.75" x14ac:dyDescent="0.2">
      <c r="AO18902" s="7"/>
    </row>
    <row r="18903" spans="41:41" ht="12.75" x14ac:dyDescent="0.2">
      <c r="AO18903" s="7"/>
    </row>
    <row r="18904" spans="41:41" ht="12.75" x14ac:dyDescent="0.2">
      <c r="AO18904" s="7"/>
    </row>
    <row r="18905" spans="41:41" ht="12.75" x14ac:dyDescent="0.2">
      <c r="AO18905" s="7"/>
    </row>
    <row r="18906" spans="41:41" ht="12.75" x14ac:dyDescent="0.2">
      <c r="AO18906" s="7"/>
    </row>
    <row r="18907" spans="41:41" ht="12.75" x14ac:dyDescent="0.2">
      <c r="AO18907" s="7"/>
    </row>
    <row r="18908" spans="41:41" ht="12.75" x14ac:dyDescent="0.2">
      <c r="AO18908" s="7"/>
    </row>
    <row r="18909" spans="41:41" ht="12.75" x14ac:dyDescent="0.2">
      <c r="AO18909" s="7"/>
    </row>
    <row r="18910" spans="41:41" ht="12.75" x14ac:dyDescent="0.2">
      <c r="AO18910" s="7"/>
    </row>
    <row r="18911" spans="41:41" ht="12.75" x14ac:dyDescent="0.2">
      <c r="AO18911" s="7"/>
    </row>
    <row r="18912" spans="41:41" ht="12.75" x14ac:dyDescent="0.2">
      <c r="AO18912" s="7"/>
    </row>
    <row r="18913" spans="41:41" ht="12.75" x14ac:dyDescent="0.2">
      <c r="AO18913" s="7"/>
    </row>
    <row r="18914" spans="41:41" ht="12.75" x14ac:dyDescent="0.2">
      <c r="AO18914" s="7"/>
    </row>
    <row r="18915" spans="41:41" ht="12.75" x14ac:dyDescent="0.2">
      <c r="AO18915" s="7"/>
    </row>
    <row r="18916" spans="41:41" ht="12.75" x14ac:dyDescent="0.2">
      <c r="AO18916" s="7"/>
    </row>
    <row r="18917" spans="41:41" ht="12.75" x14ac:dyDescent="0.2">
      <c r="AO18917" s="7"/>
    </row>
    <row r="18918" spans="41:41" ht="12.75" x14ac:dyDescent="0.2">
      <c r="AO18918" s="7"/>
    </row>
    <row r="18919" spans="41:41" ht="12.75" x14ac:dyDescent="0.2">
      <c r="AO18919" s="7"/>
    </row>
    <row r="18920" spans="41:41" ht="12.75" x14ac:dyDescent="0.2">
      <c r="AO18920" s="7"/>
    </row>
    <row r="18921" spans="41:41" ht="12.75" x14ac:dyDescent="0.2">
      <c r="AO18921" s="7"/>
    </row>
    <row r="18922" spans="41:41" ht="12.75" x14ac:dyDescent="0.2">
      <c r="AO18922" s="7"/>
    </row>
    <row r="18923" spans="41:41" ht="12.75" x14ac:dyDescent="0.2">
      <c r="AO18923" s="7"/>
    </row>
    <row r="18924" spans="41:41" ht="12.75" x14ac:dyDescent="0.2">
      <c r="AO18924" s="7"/>
    </row>
    <row r="18925" spans="41:41" ht="12.75" x14ac:dyDescent="0.2">
      <c r="AO18925" s="7"/>
    </row>
    <row r="18926" spans="41:41" ht="12.75" x14ac:dyDescent="0.2">
      <c r="AO18926" s="7"/>
    </row>
    <row r="18927" spans="41:41" ht="12.75" x14ac:dyDescent="0.2">
      <c r="AO18927" s="7"/>
    </row>
    <row r="18928" spans="41:41" ht="12.75" x14ac:dyDescent="0.2">
      <c r="AO18928" s="7"/>
    </row>
    <row r="18929" spans="41:41" ht="12.75" x14ac:dyDescent="0.2">
      <c r="AO18929" s="7"/>
    </row>
    <row r="18930" spans="41:41" ht="12.75" x14ac:dyDescent="0.2">
      <c r="AO18930" s="7"/>
    </row>
    <row r="18931" spans="41:41" ht="12.75" x14ac:dyDescent="0.2">
      <c r="AO18931" s="7"/>
    </row>
    <row r="18932" spans="41:41" ht="12.75" x14ac:dyDescent="0.2">
      <c r="AO18932" s="7"/>
    </row>
    <row r="18933" spans="41:41" ht="12.75" x14ac:dyDescent="0.2">
      <c r="AO18933" s="7"/>
    </row>
    <row r="18934" spans="41:41" ht="12.75" x14ac:dyDescent="0.2">
      <c r="AO18934" s="7"/>
    </row>
    <row r="18935" spans="41:41" ht="12.75" x14ac:dyDescent="0.2">
      <c r="AO18935" s="7"/>
    </row>
    <row r="18936" spans="41:41" ht="12.75" x14ac:dyDescent="0.2">
      <c r="AO18936" s="7"/>
    </row>
    <row r="18937" spans="41:41" ht="12.75" x14ac:dyDescent="0.2">
      <c r="AO18937" s="7"/>
    </row>
    <row r="18938" spans="41:41" ht="12.75" x14ac:dyDescent="0.2">
      <c r="AO18938" s="7"/>
    </row>
    <row r="18939" spans="41:41" ht="12.75" x14ac:dyDescent="0.2">
      <c r="AO18939" s="7"/>
    </row>
    <row r="18940" spans="41:41" ht="12.75" x14ac:dyDescent="0.2">
      <c r="AO18940" s="7"/>
    </row>
    <row r="18941" spans="41:41" ht="12.75" x14ac:dyDescent="0.2">
      <c r="AO18941" s="7"/>
    </row>
    <row r="18942" spans="41:41" ht="12.75" x14ac:dyDescent="0.2">
      <c r="AO18942" s="7"/>
    </row>
    <row r="18943" spans="41:41" ht="12.75" x14ac:dyDescent="0.2">
      <c r="AO18943" s="7"/>
    </row>
    <row r="18944" spans="41:41" ht="12.75" x14ac:dyDescent="0.2">
      <c r="AO18944" s="7"/>
    </row>
    <row r="18945" spans="41:41" ht="12.75" x14ac:dyDescent="0.2">
      <c r="AO18945" s="7"/>
    </row>
    <row r="18946" spans="41:41" ht="12.75" x14ac:dyDescent="0.2">
      <c r="AO18946" s="7"/>
    </row>
    <row r="18947" spans="41:41" ht="12.75" x14ac:dyDescent="0.2">
      <c r="AO18947" s="7"/>
    </row>
    <row r="18948" spans="41:41" ht="12.75" x14ac:dyDescent="0.2">
      <c r="AO18948" s="7"/>
    </row>
    <row r="18949" spans="41:41" ht="12.75" x14ac:dyDescent="0.2">
      <c r="AO18949" s="7"/>
    </row>
    <row r="18950" spans="41:41" ht="12.75" x14ac:dyDescent="0.2">
      <c r="AO18950" s="7"/>
    </row>
    <row r="18951" spans="41:41" ht="12.75" x14ac:dyDescent="0.2">
      <c r="AO18951" s="7"/>
    </row>
    <row r="18952" spans="41:41" ht="12.75" x14ac:dyDescent="0.2">
      <c r="AO18952" s="7"/>
    </row>
    <row r="18953" spans="41:41" ht="12.75" x14ac:dyDescent="0.2">
      <c r="AO18953" s="7"/>
    </row>
    <row r="18954" spans="41:41" ht="12.75" x14ac:dyDescent="0.2">
      <c r="AO18954" s="7"/>
    </row>
    <row r="18955" spans="41:41" ht="12.75" x14ac:dyDescent="0.2">
      <c r="AO18955" s="7"/>
    </row>
    <row r="18956" spans="41:41" ht="12.75" x14ac:dyDescent="0.2">
      <c r="AO18956" s="7"/>
    </row>
    <row r="18957" spans="41:41" ht="12.75" x14ac:dyDescent="0.2">
      <c r="AO18957" s="7"/>
    </row>
    <row r="18958" spans="41:41" ht="12.75" x14ac:dyDescent="0.2">
      <c r="AO18958" s="7"/>
    </row>
    <row r="18959" spans="41:41" ht="12.75" x14ac:dyDescent="0.2">
      <c r="AO18959" s="7"/>
    </row>
    <row r="18960" spans="41:41" ht="12.75" x14ac:dyDescent="0.2">
      <c r="AO18960" s="7"/>
    </row>
    <row r="18961" spans="41:41" ht="12.75" x14ac:dyDescent="0.2">
      <c r="AO18961" s="7"/>
    </row>
    <row r="18962" spans="41:41" ht="12.75" x14ac:dyDescent="0.2">
      <c r="AO18962" s="7"/>
    </row>
    <row r="18963" spans="41:41" ht="12.75" x14ac:dyDescent="0.2">
      <c r="AO18963" s="7"/>
    </row>
    <row r="18964" spans="41:41" ht="12.75" x14ac:dyDescent="0.2">
      <c r="AO18964" s="7"/>
    </row>
    <row r="18965" spans="41:41" ht="12.75" x14ac:dyDescent="0.2">
      <c r="AO18965" s="7"/>
    </row>
    <row r="18966" spans="41:41" ht="12.75" x14ac:dyDescent="0.2">
      <c r="AO18966" s="7"/>
    </row>
    <row r="18967" spans="41:41" ht="12.75" x14ac:dyDescent="0.2">
      <c r="AO18967" s="7"/>
    </row>
    <row r="18968" spans="41:41" ht="12.75" x14ac:dyDescent="0.2">
      <c r="AO18968" s="7"/>
    </row>
    <row r="18969" spans="41:41" ht="12.75" x14ac:dyDescent="0.2">
      <c r="AO18969" s="7"/>
    </row>
    <row r="18970" spans="41:41" ht="12.75" x14ac:dyDescent="0.2">
      <c r="AO18970" s="7"/>
    </row>
    <row r="18971" spans="41:41" ht="12.75" x14ac:dyDescent="0.2">
      <c r="AO18971" s="7"/>
    </row>
    <row r="18972" spans="41:41" ht="12.75" x14ac:dyDescent="0.2">
      <c r="AO18972" s="7"/>
    </row>
    <row r="18973" spans="41:41" ht="12.75" x14ac:dyDescent="0.2">
      <c r="AO18973" s="7"/>
    </row>
    <row r="18974" spans="41:41" ht="12.75" x14ac:dyDescent="0.2">
      <c r="AO18974" s="7"/>
    </row>
    <row r="18975" spans="41:41" ht="12.75" x14ac:dyDescent="0.2">
      <c r="AO18975" s="7"/>
    </row>
    <row r="18976" spans="41:41" ht="12.75" x14ac:dyDescent="0.2">
      <c r="AO18976" s="7"/>
    </row>
    <row r="18977" spans="41:41" ht="12.75" x14ac:dyDescent="0.2">
      <c r="AO18977" s="7"/>
    </row>
    <row r="18978" spans="41:41" ht="12.75" x14ac:dyDescent="0.2">
      <c r="AO18978" s="7"/>
    </row>
    <row r="18979" spans="41:41" ht="12.75" x14ac:dyDescent="0.2">
      <c r="AO18979" s="7"/>
    </row>
    <row r="18980" spans="41:41" ht="12.75" x14ac:dyDescent="0.2">
      <c r="AO18980" s="7"/>
    </row>
    <row r="18981" spans="41:41" ht="12.75" x14ac:dyDescent="0.2">
      <c r="AO18981" s="7"/>
    </row>
    <row r="18982" spans="41:41" ht="12.75" x14ac:dyDescent="0.2">
      <c r="AO18982" s="7"/>
    </row>
    <row r="18983" spans="41:41" ht="12.75" x14ac:dyDescent="0.2">
      <c r="AO18983" s="7"/>
    </row>
    <row r="18984" spans="41:41" ht="12.75" x14ac:dyDescent="0.2">
      <c r="AO18984" s="7"/>
    </row>
    <row r="18985" spans="41:41" ht="12.75" x14ac:dyDescent="0.2">
      <c r="AO18985" s="7"/>
    </row>
    <row r="18986" spans="41:41" ht="12.75" x14ac:dyDescent="0.2">
      <c r="AO18986" s="7"/>
    </row>
    <row r="18987" spans="41:41" ht="12.75" x14ac:dyDescent="0.2">
      <c r="AO18987" s="7"/>
    </row>
    <row r="18988" spans="41:41" ht="12.75" x14ac:dyDescent="0.2">
      <c r="AO18988" s="7"/>
    </row>
    <row r="18989" spans="41:41" ht="12.75" x14ac:dyDescent="0.2">
      <c r="AO18989" s="7"/>
    </row>
    <row r="18990" spans="41:41" ht="12.75" x14ac:dyDescent="0.2">
      <c r="AO18990" s="7"/>
    </row>
    <row r="18991" spans="41:41" ht="12.75" x14ac:dyDescent="0.2">
      <c r="AO18991" s="7"/>
    </row>
    <row r="18992" spans="41:41" ht="12.75" x14ac:dyDescent="0.2">
      <c r="AO18992" s="7"/>
    </row>
    <row r="18993" spans="41:41" ht="12.75" x14ac:dyDescent="0.2">
      <c r="AO18993" s="7"/>
    </row>
    <row r="18994" spans="41:41" ht="12.75" x14ac:dyDescent="0.2">
      <c r="AO18994" s="7"/>
    </row>
    <row r="18995" spans="41:41" ht="12.75" x14ac:dyDescent="0.2">
      <c r="AO18995" s="7"/>
    </row>
    <row r="18996" spans="41:41" ht="12.75" x14ac:dyDescent="0.2">
      <c r="AO18996" s="7"/>
    </row>
    <row r="18997" spans="41:41" ht="12.75" x14ac:dyDescent="0.2">
      <c r="AO18997" s="7"/>
    </row>
    <row r="18998" spans="41:41" ht="12.75" x14ac:dyDescent="0.2">
      <c r="AO18998" s="7"/>
    </row>
    <row r="18999" spans="41:41" ht="12.75" x14ac:dyDescent="0.2">
      <c r="AO18999" s="7"/>
    </row>
    <row r="19000" spans="41:41" ht="12.75" x14ac:dyDescent="0.2">
      <c r="AO19000" s="7"/>
    </row>
    <row r="19001" spans="41:41" ht="12.75" x14ac:dyDescent="0.2">
      <c r="AO19001" s="7"/>
    </row>
    <row r="19002" spans="41:41" ht="12.75" x14ac:dyDescent="0.2">
      <c r="AO19002" s="7"/>
    </row>
    <row r="19003" spans="41:41" ht="12.75" x14ac:dyDescent="0.2">
      <c r="AO19003" s="7"/>
    </row>
    <row r="19004" spans="41:41" ht="12.75" x14ac:dyDescent="0.2">
      <c r="AO19004" s="7"/>
    </row>
    <row r="19005" spans="41:41" ht="12.75" x14ac:dyDescent="0.2">
      <c r="AO19005" s="7"/>
    </row>
    <row r="19006" spans="41:41" ht="12.75" x14ac:dyDescent="0.2">
      <c r="AO19006" s="7"/>
    </row>
    <row r="19007" spans="41:41" ht="12.75" x14ac:dyDescent="0.2">
      <c r="AO19007" s="7"/>
    </row>
    <row r="19008" spans="41:41" ht="12.75" x14ac:dyDescent="0.2">
      <c r="AO19008" s="7"/>
    </row>
    <row r="19009" spans="41:41" ht="12.75" x14ac:dyDescent="0.2">
      <c r="AO19009" s="7"/>
    </row>
    <row r="19010" spans="41:41" ht="12.75" x14ac:dyDescent="0.2">
      <c r="AO19010" s="7"/>
    </row>
    <row r="19011" spans="41:41" ht="12.75" x14ac:dyDescent="0.2">
      <c r="AO19011" s="7"/>
    </row>
    <row r="19012" spans="41:41" ht="12.75" x14ac:dyDescent="0.2">
      <c r="AO19012" s="7"/>
    </row>
    <row r="19013" spans="41:41" ht="12.75" x14ac:dyDescent="0.2">
      <c r="AO19013" s="7"/>
    </row>
    <row r="19014" spans="41:41" ht="12.75" x14ac:dyDescent="0.2">
      <c r="AO19014" s="7"/>
    </row>
    <row r="19015" spans="41:41" ht="12.75" x14ac:dyDescent="0.2">
      <c r="AO19015" s="7"/>
    </row>
    <row r="19016" spans="41:41" ht="12.75" x14ac:dyDescent="0.2">
      <c r="AO19016" s="7"/>
    </row>
    <row r="19017" spans="41:41" ht="12.75" x14ac:dyDescent="0.2">
      <c r="AO19017" s="7"/>
    </row>
    <row r="19018" spans="41:41" ht="12.75" x14ac:dyDescent="0.2">
      <c r="AO19018" s="7"/>
    </row>
    <row r="19019" spans="41:41" ht="12.75" x14ac:dyDescent="0.2">
      <c r="AO19019" s="7"/>
    </row>
    <row r="19020" spans="41:41" ht="12.75" x14ac:dyDescent="0.2">
      <c r="AO19020" s="7"/>
    </row>
    <row r="19021" spans="41:41" ht="12.75" x14ac:dyDescent="0.2">
      <c r="AO19021" s="7"/>
    </row>
    <row r="19022" spans="41:41" ht="12.75" x14ac:dyDescent="0.2">
      <c r="AO19022" s="7"/>
    </row>
    <row r="19023" spans="41:41" ht="12.75" x14ac:dyDescent="0.2">
      <c r="AO19023" s="7"/>
    </row>
    <row r="19024" spans="41:41" ht="12.75" x14ac:dyDescent="0.2">
      <c r="AO19024" s="7"/>
    </row>
    <row r="19025" spans="41:41" ht="12.75" x14ac:dyDescent="0.2">
      <c r="AO19025" s="7"/>
    </row>
    <row r="19026" spans="41:41" ht="12.75" x14ac:dyDescent="0.2">
      <c r="AO19026" s="7"/>
    </row>
    <row r="19027" spans="41:41" ht="12.75" x14ac:dyDescent="0.2">
      <c r="AO19027" s="7"/>
    </row>
    <row r="19028" spans="41:41" ht="12.75" x14ac:dyDescent="0.2">
      <c r="AO19028" s="7"/>
    </row>
    <row r="19029" spans="41:41" ht="12.75" x14ac:dyDescent="0.2">
      <c r="AO19029" s="7"/>
    </row>
    <row r="19030" spans="41:41" ht="12.75" x14ac:dyDescent="0.2">
      <c r="AO19030" s="7"/>
    </row>
    <row r="19031" spans="41:41" ht="12.75" x14ac:dyDescent="0.2">
      <c r="AO19031" s="7"/>
    </row>
    <row r="19032" spans="41:41" ht="12.75" x14ac:dyDescent="0.2">
      <c r="AO19032" s="7"/>
    </row>
    <row r="19033" spans="41:41" ht="12.75" x14ac:dyDescent="0.2">
      <c r="AO19033" s="7"/>
    </row>
    <row r="19034" spans="41:41" ht="12.75" x14ac:dyDescent="0.2">
      <c r="AO19034" s="7"/>
    </row>
    <row r="19035" spans="41:41" ht="12.75" x14ac:dyDescent="0.2">
      <c r="AO19035" s="7"/>
    </row>
    <row r="19036" spans="41:41" ht="12.75" x14ac:dyDescent="0.2">
      <c r="AO19036" s="7"/>
    </row>
    <row r="19037" spans="41:41" ht="12.75" x14ac:dyDescent="0.2">
      <c r="AO19037" s="7"/>
    </row>
    <row r="19038" spans="41:41" ht="12.75" x14ac:dyDescent="0.2">
      <c r="AO19038" s="7"/>
    </row>
    <row r="19039" spans="41:41" ht="12.75" x14ac:dyDescent="0.2">
      <c r="AO19039" s="7"/>
    </row>
    <row r="19040" spans="41:41" ht="12.75" x14ac:dyDescent="0.2">
      <c r="AO19040" s="7"/>
    </row>
    <row r="19041" spans="41:41" ht="12.75" x14ac:dyDescent="0.2">
      <c r="AO19041" s="7"/>
    </row>
    <row r="19042" spans="41:41" ht="12.75" x14ac:dyDescent="0.2">
      <c r="AO19042" s="7"/>
    </row>
    <row r="19043" spans="41:41" ht="12.75" x14ac:dyDescent="0.2">
      <c r="AO19043" s="7"/>
    </row>
    <row r="19044" spans="41:41" ht="12.75" x14ac:dyDescent="0.2">
      <c r="AO19044" s="7"/>
    </row>
    <row r="19045" spans="41:41" ht="12.75" x14ac:dyDescent="0.2">
      <c r="AO19045" s="7"/>
    </row>
    <row r="19046" spans="41:41" ht="12.75" x14ac:dyDescent="0.2">
      <c r="AO19046" s="7"/>
    </row>
    <row r="19047" spans="41:41" ht="12.75" x14ac:dyDescent="0.2">
      <c r="AO19047" s="7"/>
    </row>
    <row r="19048" spans="41:41" ht="12.75" x14ac:dyDescent="0.2">
      <c r="AO19048" s="7"/>
    </row>
    <row r="19049" spans="41:41" ht="12.75" x14ac:dyDescent="0.2">
      <c r="AO19049" s="7"/>
    </row>
    <row r="19050" spans="41:41" ht="12.75" x14ac:dyDescent="0.2">
      <c r="AO19050" s="7"/>
    </row>
    <row r="19051" spans="41:41" ht="12.75" x14ac:dyDescent="0.2">
      <c r="AO19051" s="7"/>
    </row>
    <row r="19052" spans="41:41" ht="12.75" x14ac:dyDescent="0.2">
      <c r="AO19052" s="7"/>
    </row>
    <row r="19053" spans="41:41" ht="12.75" x14ac:dyDescent="0.2">
      <c r="AO19053" s="7"/>
    </row>
    <row r="19054" spans="41:41" ht="12.75" x14ac:dyDescent="0.2">
      <c r="AO19054" s="7"/>
    </row>
    <row r="19055" spans="41:41" ht="12.75" x14ac:dyDescent="0.2">
      <c r="AO19055" s="7"/>
    </row>
    <row r="19056" spans="41:41" ht="12.75" x14ac:dyDescent="0.2">
      <c r="AO19056" s="7"/>
    </row>
    <row r="19057" spans="41:41" ht="12.75" x14ac:dyDescent="0.2">
      <c r="AO19057" s="7"/>
    </row>
    <row r="19058" spans="41:41" ht="12.75" x14ac:dyDescent="0.2">
      <c r="AO19058" s="7"/>
    </row>
    <row r="19059" spans="41:41" ht="12.75" x14ac:dyDescent="0.2">
      <c r="AO19059" s="7"/>
    </row>
    <row r="19060" spans="41:41" ht="12.75" x14ac:dyDescent="0.2">
      <c r="AO19060" s="7"/>
    </row>
    <row r="19061" spans="41:41" ht="12.75" x14ac:dyDescent="0.2">
      <c r="AO19061" s="7"/>
    </row>
    <row r="19062" spans="41:41" ht="12.75" x14ac:dyDescent="0.2">
      <c r="AO19062" s="7"/>
    </row>
    <row r="19063" spans="41:41" ht="12.75" x14ac:dyDescent="0.2">
      <c r="AO19063" s="7"/>
    </row>
    <row r="19064" spans="41:41" ht="12.75" x14ac:dyDescent="0.2">
      <c r="AO19064" s="7"/>
    </row>
    <row r="19065" spans="41:41" ht="12.75" x14ac:dyDescent="0.2">
      <c r="AO19065" s="7"/>
    </row>
    <row r="19066" spans="41:41" ht="12.75" x14ac:dyDescent="0.2">
      <c r="AO19066" s="7"/>
    </row>
    <row r="19067" spans="41:41" ht="12.75" x14ac:dyDescent="0.2">
      <c r="AO19067" s="7"/>
    </row>
    <row r="19068" spans="41:41" ht="12.75" x14ac:dyDescent="0.2">
      <c r="AO19068" s="7"/>
    </row>
    <row r="19069" spans="41:41" ht="12.75" x14ac:dyDescent="0.2">
      <c r="AO19069" s="7"/>
    </row>
    <row r="19070" spans="41:41" ht="12.75" x14ac:dyDescent="0.2">
      <c r="AO19070" s="7"/>
    </row>
    <row r="19071" spans="41:41" ht="12.75" x14ac:dyDescent="0.2">
      <c r="AO19071" s="7"/>
    </row>
    <row r="19072" spans="41:41" ht="12.75" x14ac:dyDescent="0.2">
      <c r="AO19072" s="7"/>
    </row>
    <row r="19073" spans="41:41" ht="12.75" x14ac:dyDescent="0.2">
      <c r="AO19073" s="7"/>
    </row>
    <row r="19074" spans="41:41" ht="12.75" x14ac:dyDescent="0.2">
      <c r="AO19074" s="7"/>
    </row>
    <row r="19075" spans="41:41" ht="12.75" x14ac:dyDescent="0.2">
      <c r="AO19075" s="7"/>
    </row>
    <row r="19076" spans="41:41" ht="12.75" x14ac:dyDescent="0.2">
      <c r="AO19076" s="7"/>
    </row>
    <row r="19077" spans="41:41" ht="12.75" x14ac:dyDescent="0.2">
      <c r="AO19077" s="7"/>
    </row>
    <row r="19078" spans="41:41" ht="12.75" x14ac:dyDescent="0.2">
      <c r="AO19078" s="7"/>
    </row>
    <row r="19079" spans="41:41" ht="12.75" x14ac:dyDescent="0.2">
      <c r="AO19079" s="7"/>
    </row>
    <row r="19080" spans="41:41" ht="12.75" x14ac:dyDescent="0.2">
      <c r="AO19080" s="7"/>
    </row>
    <row r="19081" spans="41:41" ht="12.75" x14ac:dyDescent="0.2">
      <c r="AO19081" s="7"/>
    </row>
    <row r="19082" spans="41:41" ht="12.75" x14ac:dyDescent="0.2">
      <c r="AO19082" s="7"/>
    </row>
    <row r="19083" spans="41:41" ht="12.75" x14ac:dyDescent="0.2">
      <c r="AO19083" s="7"/>
    </row>
    <row r="19084" spans="41:41" ht="12.75" x14ac:dyDescent="0.2">
      <c r="AO19084" s="7"/>
    </row>
    <row r="19085" spans="41:41" ht="12.75" x14ac:dyDescent="0.2">
      <c r="AO19085" s="7"/>
    </row>
    <row r="19086" spans="41:41" ht="12.75" x14ac:dyDescent="0.2">
      <c r="AO19086" s="7"/>
    </row>
    <row r="19087" spans="41:41" ht="12.75" x14ac:dyDescent="0.2">
      <c r="AO19087" s="7"/>
    </row>
    <row r="19088" spans="41:41" ht="12.75" x14ac:dyDescent="0.2">
      <c r="AO19088" s="7"/>
    </row>
    <row r="19089" spans="41:41" ht="12.75" x14ac:dyDescent="0.2">
      <c r="AO19089" s="7"/>
    </row>
    <row r="19090" spans="41:41" ht="12.75" x14ac:dyDescent="0.2">
      <c r="AO19090" s="7"/>
    </row>
    <row r="19091" spans="41:41" ht="12.75" x14ac:dyDescent="0.2">
      <c r="AO19091" s="7"/>
    </row>
    <row r="19092" spans="41:41" ht="12.75" x14ac:dyDescent="0.2">
      <c r="AO19092" s="7"/>
    </row>
    <row r="19093" spans="41:41" ht="12.75" x14ac:dyDescent="0.2">
      <c r="AO19093" s="7"/>
    </row>
    <row r="19094" spans="41:41" ht="12.75" x14ac:dyDescent="0.2">
      <c r="AO19094" s="7"/>
    </row>
    <row r="19095" spans="41:41" ht="12.75" x14ac:dyDescent="0.2">
      <c r="AO19095" s="7"/>
    </row>
    <row r="19096" spans="41:41" ht="12.75" x14ac:dyDescent="0.2">
      <c r="AO19096" s="7"/>
    </row>
    <row r="19097" spans="41:41" ht="12.75" x14ac:dyDescent="0.2">
      <c r="AO19097" s="7"/>
    </row>
    <row r="19098" spans="41:41" ht="12.75" x14ac:dyDescent="0.2">
      <c r="AO19098" s="7"/>
    </row>
    <row r="19099" spans="41:41" ht="12.75" x14ac:dyDescent="0.2">
      <c r="AO19099" s="7"/>
    </row>
    <row r="19100" spans="41:41" ht="12.75" x14ac:dyDescent="0.2">
      <c r="AO19100" s="7"/>
    </row>
    <row r="19101" spans="41:41" ht="12.75" x14ac:dyDescent="0.2">
      <c r="AO19101" s="7"/>
    </row>
    <row r="19102" spans="41:41" ht="12.75" x14ac:dyDescent="0.2">
      <c r="AO19102" s="7"/>
    </row>
    <row r="19103" spans="41:41" ht="12.75" x14ac:dyDescent="0.2">
      <c r="AO19103" s="7"/>
    </row>
    <row r="19104" spans="41:41" ht="12.75" x14ac:dyDescent="0.2">
      <c r="AO19104" s="7"/>
    </row>
    <row r="19105" spans="41:41" ht="12.75" x14ac:dyDescent="0.2">
      <c r="AO19105" s="7"/>
    </row>
    <row r="19106" spans="41:41" ht="12.75" x14ac:dyDescent="0.2">
      <c r="AO19106" s="7"/>
    </row>
    <row r="19107" spans="41:41" ht="12.75" x14ac:dyDescent="0.2">
      <c r="AO19107" s="7"/>
    </row>
    <row r="19108" spans="41:41" ht="12.75" x14ac:dyDescent="0.2">
      <c r="AO19108" s="7"/>
    </row>
    <row r="19109" spans="41:41" ht="12.75" x14ac:dyDescent="0.2">
      <c r="AO19109" s="7"/>
    </row>
    <row r="19110" spans="41:41" ht="12.75" x14ac:dyDescent="0.2">
      <c r="AO19110" s="7"/>
    </row>
    <row r="19111" spans="41:41" ht="12.75" x14ac:dyDescent="0.2">
      <c r="AO19111" s="7"/>
    </row>
    <row r="19112" spans="41:41" ht="12.75" x14ac:dyDescent="0.2">
      <c r="AO19112" s="7"/>
    </row>
    <row r="19113" spans="41:41" ht="12.75" x14ac:dyDescent="0.2">
      <c r="AO19113" s="7"/>
    </row>
    <row r="19114" spans="41:41" ht="12.75" x14ac:dyDescent="0.2">
      <c r="AO19114" s="7"/>
    </row>
    <row r="19115" spans="41:41" ht="12.75" x14ac:dyDescent="0.2">
      <c r="AO19115" s="7"/>
    </row>
    <row r="19116" spans="41:41" ht="12.75" x14ac:dyDescent="0.2">
      <c r="AO19116" s="7"/>
    </row>
    <row r="19117" spans="41:41" ht="12.75" x14ac:dyDescent="0.2">
      <c r="AO19117" s="7"/>
    </row>
    <row r="19118" spans="41:41" ht="12.75" x14ac:dyDescent="0.2">
      <c r="AO19118" s="7"/>
    </row>
    <row r="19119" spans="41:41" ht="12.75" x14ac:dyDescent="0.2">
      <c r="AO19119" s="7"/>
    </row>
    <row r="19120" spans="41:41" ht="12.75" x14ac:dyDescent="0.2">
      <c r="AO19120" s="7"/>
    </row>
    <row r="19121" spans="41:41" ht="12.75" x14ac:dyDescent="0.2">
      <c r="AO19121" s="7"/>
    </row>
    <row r="19122" spans="41:41" ht="12.75" x14ac:dyDescent="0.2">
      <c r="AO19122" s="7"/>
    </row>
    <row r="19123" spans="41:41" ht="12.75" x14ac:dyDescent="0.2">
      <c r="AO19123" s="7"/>
    </row>
    <row r="19124" spans="41:41" ht="12.75" x14ac:dyDescent="0.2">
      <c r="AO19124" s="7"/>
    </row>
    <row r="19125" spans="41:41" ht="12.75" x14ac:dyDescent="0.2">
      <c r="AO19125" s="7"/>
    </row>
    <row r="19126" spans="41:41" ht="12.75" x14ac:dyDescent="0.2">
      <c r="AO19126" s="7"/>
    </row>
    <row r="19127" spans="41:41" ht="12.75" x14ac:dyDescent="0.2">
      <c r="AO19127" s="7"/>
    </row>
    <row r="19128" spans="41:41" ht="12.75" x14ac:dyDescent="0.2">
      <c r="AO19128" s="7"/>
    </row>
    <row r="19129" spans="41:41" ht="12.75" x14ac:dyDescent="0.2">
      <c r="AO19129" s="7"/>
    </row>
    <row r="19130" spans="41:41" ht="12.75" x14ac:dyDescent="0.2">
      <c r="AO19130" s="7"/>
    </row>
    <row r="19131" spans="41:41" ht="12.75" x14ac:dyDescent="0.2">
      <c r="AO19131" s="7"/>
    </row>
    <row r="19132" spans="41:41" ht="12.75" x14ac:dyDescent="0.2">
      <c r="AO19132" s="7"/>
    </row>
    <row r="19133" spans="41:41" ht="12.75" x14ac:dyDescent="0.2">
      <c r="AO19133" s="7"/>
    </row>
    <row r="19134" spans="41:41" ht="12.75" x14ac:dyDescent="0.2">
      <c r="AO19134" s="7"/>
    </row>
    <row r="19135" spans="41:41" ht="12.75" x14ac:dyDescent="0.2">
      <c r="AO19135" s="7"/>
    </row>
    <row r="19136" spans="41:41" ht="12.75" x14ac:dyDescent="0.2">
      <c r="AO19136" s="7"/>
    </row>
    <row r="19137" spans="41:41" ht="12.75" x14ac:dyDescent="0.2">
      <c r="AO19137" s="7"/>
    </row>
    <row r="19138" spans="41:41" ht="12.75" x14ac:dyDescent="0.2">
      <c r="AO19138" s="7"/>
    </row>
    <row r="19139" spans="41:41" ht="12.75" x14ac:dyDescent="0.2">
      <c r="AO19139" s="7"/>
    </row>
    <row r="19140" spans="41:41" ht="12.75" x14ac:dyDescent="0.2">
      <c r="AO19140" s="7"/>
    </row>
    <row r="19141" spans="41:41" ht="12.75" x14ac:dyDescent="0.2">
      <c r="AO19141" s="7"/>
    </row>
    <row r="19142" spans="41:41" ht="12.75" x14ac:dyDescent="0.2">
      <c r="AO19142" s="7"/>
    </row>
    <row r="19143" spans="41:41" ht="12.75" x14ac:dyDescent="0.2">
      <c r="AO19143" s="7"/>
    </row>
    <row r="19144" spans="41:41" ht="12.75" x14ac:dyDescent="0.2">
      <c r="AO19144" s="7"/>
    </row>
    <row r="19145" spans="41:41" ht="12.75" x14ac:dyDescent="0.2">
      <c r="AO19145" s="7"/>
    </row>
    <row r="19146" spans="41:41" ht="12.75" x14ac:dyDescent="0.2">
      <c r="AO19146" s="7"/>
    </row>
    <row r="19147" spans="41:41" ht="12.75" x14ac:dyDescent="0.2">
      <c r="AO19147" s="7"/>
    </row>
    <row r="19148" spans="41:41" ht="12.75" x14ac:dyDescent="0.2">
      <c r="AO19148" s="7"/>
    </row>
    <row r="19149" spans="41:41" ht="12.75" x14ac:dyDescent="0.2">
      <c r="AO19149" s="7"/>
    </row>
    <row r="19150" spans="41:41" ht="12.75" x14ac:dyDescent="0.2">
      <c r="AO19150" s="7"/>
    </row>
    <row r="19151" spans="41:41" ht="12.75" x14ac:dyDescent="0.2">
      <c r="AO19151" s="7"/>
    </row>
    <row r="19152" spans="41:41" ht="12.75" x14ac:dyDescent="0.2">
      <c r="AO19152" s="7"/>
    </row>
    <row r="19153" spans="41:41" ht="12.75" x14ac:dyDescent="0.2">
      <c r="AO19153" s="7"/>
    </row>
    <row r="19154" spans="41:41" ht="12.75" x14ac:dyDescent="0.2">
      <c r="AO19154" s="7"/>
    </row>
    <row r="19155" spans="41:41" ht="12.75" x14ac:dyDescent="0.2">
      <c r="AO19155" s="7"/>
    </row>
    <row r="19156" spans="41:41" ht="12.75" x14ac:dyDescent="0.2">
      <c r="AO19156" s="7"/>
    </row>
    <row r="19157" spans="41:41" ht="12.75" x14ac:dyDescent="0.2">
      <c r="AO19157" s="7"/>
    </row>
    <row r="19158" spans="41:41" ht="12.75" x14ac:dyDescent="0.2">
      <c r="AO19158" s="7"/>
    </row>
    <row r="19159" spans="41:41" ht="12.75" x14ac:dyDescent="0.2">
      <c r="AO19159" s="7"/>
    </row>
    <row r="19160" spans="41:41" ht="12.75" x14ac:dyDescent="0.2">
      <c r="AO19160" s="7"/>
    </row>
    <row r="19161" spans="41:41" ht="12.75" x14ac:dyDescent="0.2">
      <c r="AO19161" s="7"/>
    </row>
    <row r="19162" spans="41:41" ht="12.75" x14ac:dyDescent="0.2">
      <c r="AO19162" s="7"/>
    </row>
    <row r="19163" spans="41:41" ht="12.75" x14ac:dyDescent="0.2">
      <c r="AO19163" s="7"/>
    </row>
    <row r="19164" spans="41:41" ht="12.75" x14ac:dyDescent="0.2">
      <c r="AO19164" s="7"/>
    </row>
    <row r="19165" spans="41:41" ht="12.75" x14ac:dyDescent="0.2">
      <c r="AO19165" s="7"/>
    </row>
    <row r="19166" spans="41:41" ht="12.75" x14ac:dyDescent="0.2">
      <c r="AO19166" s="7"/>
    </row>
    <row r="19167" spans="41:41" ht="12.75" x14ac:dyDescent="0.2">
      <c r="AO19167" s="7"/>
    </row>
    <row r="19168" spans="41:41" ht="12.75" x14ac:dyDescent="0.2">
      <c r="AO19168" s="7"/>
    </row>
    <row r="19169" spans="41:41" ht="12.75" x14ac:dyDescent="0.2">
      <c r="AO19169" s="7"/>
    </row>
    <row r="19170" spans="41:41" ht="12.75" x14ac:dyDescent="0.2">
      <c r="AO19170" s="7"/>
    </row>
    <row r="19171" spans="41:41" ht="12.75" x14ac:dyDescent="0.2">
      <c r="AO19171" s="7"/>
    </row>
    <row r="19172" spans="41:41" ht="12.75" x14ac:dyDescent="0.2">
      <c r="AO19172" s="7"/>
    </row>
    <row r="19173" spans="41:41" ht="12.75" x14ac:dyDescent="0.2">
      <c r="AO19173" s="7"/>
    </row>
    <row r="19174" spans="41:41" ht="12.75" x14ac:dyDescent="0.2">
      <c r="AO19174" s="7"/>
    </row>
    <row r="19175" spans="41:41" ht="12.75" x14ac:dyDescent="0.2">
      <c r="AO19175" s="7"/>
    </row>
    <row r="19176" spans="41:41" ht="12.75" x14ac:dyDescent="0.2">
      <c r="AO19176" s="7"/>
    </row>
    <row r="19177" spans="41:41" ht="12.75" x14ac:dyDescent="0.2">
      <c r="AO19177" s="7"/>
    </row>
    <row r="19178" spans="41:41" ht="12.75" x14ac:dyDescent="0.2">
      <c r="AO19178" s="7"/>
    </row>
    <row r="19179" spans="41:41" ht="12.75" x14ac:dyDescent="0.2">
      <c r="AO19179" s="7"/>
    </row>
    <row r="19180" spans="41:41" ht="12.75" x14ac:dyDescent="0.2">
      <c r="AO19180" s="7"/>
    </row>
    <row r="19181" spans="41:41" ht="12.75" x14ac:dyDescent="0.2">
      <c r="AO19181" s="7"/>
    </row>
    <row r="19182" spans="41:41" ht="12.75" x14ac:dyDescent="0.2">
      <c r="AO19182" s="7"/>
    </row>
    <row r="19183" spans="41:41" ht="12.75" x14ac:dyDescent="0.2">
      <c r="AO19183" s="7"/>
    </row>
    <row r="19184" spans="41:41" ht="12.75" x14ac:dyDescent="0.2">
      <c r="AO19184" s="7"/>
    </row>
    <row r="19185" spans="41:41" ht="12.75" x14ac:dyDescent="0.2">
      <c r="AO19185" s="7"/>
    </row>
    <row r="19186" spans="41:41" ht="12.75" x14ac:dyDescent="0.2">
      <c r="AO19186" s="7"/>
    </row>
    <row r="19187" spans="41:41" ht="12.75" x14ac:dyDescent="0.2">
      <c r="AO19187" s="7"/>
    </row>
    <row r="19188" spans="41:41" ht="12.75" x14ac:dyDescent="0.2">
      <c r="AO19188" s="7"/>
    </row>
    <row r="19189" spans="41:41" ht="12.75" x14ac:dyDescent="0.2">
      <c r="AO19189" s="7"/>
    </row>
    <row r="19190" spans="41:41" ht="12.75" x14ac:dyDescent="0.2">
      <c r="AO19190" s="7"/>
    </row>
    <row r="19191" spans="41:41" ht="12.75" x14ac:dyDescent="0.2">
      <c r="AO19191" s="7"/>
    </row>
    <row r="19192" spans="41:41" ht="12.75" x14ac:dyDescent="0.2">
      <c r="AO19192" s="7"/>
    </row>
    <row r="19193" spans="41:41" ht="12.75" x14ac:dyDescent="0.2">
      <c r="AO19193" s="7"/>
    </row>
    <row r="19194" spans="41:41" ht="12.75" x14ac:dyDescent="0.2">
      <c r="AO19194" s="7"/>
    </row>
    <row r="19195" spans="41:41" ht="12.75" x14ac:dyDescent="0.2">
      <c r="AO19195" s="7"/>
    </row>
    <row r="19196" spans="41:41" ht="12.75" x14ac:dyDescent="0.2">
      <c r="AO19196" s="7"/>
    </row>
    <row r="19197" spans="41:41" ht="12.75" x14ac:dyDescent="0.2">
      <c r="AO19197" s="7"/>
    </row>
    <row r="19198" spans="41:41" ht="12.75" x14ac:dyDescent="0.2">
      <c r="AO19198" s="7"/>
    </row>
    <row r="19199" spans="41:41" ht="12.75" x14ac:dyDescent="0.2">
      <c r="AO19199" s="7"/>
    </row>
    <row r="19200" spans="41:41" ht="12.75" x14ac:dyDescent="0.2">
      <c r="AO19200" s="7"/>
    </row>
    <row r="19201" spans="41:41" ht="12.75" x14ac:dyDescent="0.2">
      <c r="AO19201" s="7"/>
    </row>
    <row r="19202" spans="41:41" ht="12.75" x14ac:dyDescent="0.2">
      <c r="AO19202" s="7"/>
    </row>
    <row r="19203" spans="41:41" ht="12.75" x14ac:dyDescent="0.2">
      <c r="AO19203" s="7"/>
    </row>
    <row r="19204" spans="41:41" ht="12.75" x14ac:dyDescent="0.2">
      <c r="AO19204" s="7"/>
    </row>
    <row r="19205" spans="41:41" ht="12.75" x14ac:dyDescent="0.2">
      <c r="AO19205" s="7"/>
    </row>
    <row r="19206" spans="41:41" ht="12.75" x14ac:dyDescent="0.2">
      <c r="AO19206" s="7"/>
    </row>
    <row r="19207" spans="41:41" ht="12.75" x14ac:dyDescent="0.2">
      <c r="AO19207" s="7"/>
    </row>
    <row r="19208" spans="41:41" ht="12.75" x14ac:dyDescent="0.2">
      <c r="AO19208" s="7"/>
    </row>
    <row r="19209" spans="41:41" ht="12.75" x14ac:dyDescent="0.2">
      <c r="AO19209" s="7"/>
    </row>
    <row r="19210" spans="41:41" ht="12.75" x14ac:dyDescent="0.2">
      <c r="AO19210" s="7"/>
    </row>
    <row r="19211" spans="41:41" ht="12.75" x14ac:dyDescent="0.2">
      <c r="AO19211" s="7"/>
    </row>
    <row r="19212" spans="41:41" ht="12.75" x14ac:dyDescent="0.2">
      <c r="AO19212" s="7"/>
    </row>
    <row r="19213" spans="41:41" ht="12.75" x14ac:dyDescent="0.2">
      <c r="AO19213" s="7"/>
    </row>
    <row r="19214" spans="41:41" ht="12.75" x14ac:dyDescent="0.2">
      <c r="AO19214" s="7"/>
    </row>
    <row r="19215" spans="41:41" ht="12.75" x14ac:dyDescent="0.2">
      <c r="AO19215" s="7"/>
    </row>
    <row r="19216" spans="41:41" ht="12.75" x14ac:dyDescent="0.2">
      <c r="AO19216" s="7"/>
    </row>
    <row r="19217" spans="41:41" ht="12.75" x14ac:dyDescent="0.2">
      <c r="AO19217" s="7"/>
    </row>
    <row r="19218" spans="41:41" ht="12.75" x14ac:dyDescent="0.2">
      <c r="AO19218" s="7"/>
    </row>
    <row r="19219" spans="41:41" ht="12.75" x14ac:dyDescent="0.2">
      <c r="AO19219" s="7"/>
    </row>
    <row r="19220" spans="41:41" ht="12.75" x14ac:dyDescent="0.2">
      <c r="AO19220" s="7"/>
    </row>
    <row r="19221" spans="41:41" ht="12.75" x14ac:dyDescent="0.2">
      <c r="AO19221" s="7"/>
    </row>
    <row r="19222" spans="41:41" ht="12.75" x14ac:dyDescent="0.2">
      <c r="AO19222" s="7"/>
    </row>
    <row r="19223" spans="41:41" ht="12.75" x14ac:dyDescent="0.2">
      <c r="AO19223" s="7"/>
    </row>
    <row r="19224" spans="41:41" ht="12.75" x14ac:dyDescent="0.2">
      <c r="AO19224" s="7"/>
    </row>
    <row r="19225" spans="41:41" ht="12.75" x14ac:dyDescent="0.2">
      <c r="AO19225" s="7"/>
    </row>
    <row r="19226" spans="41:41" ht="12.75" x14ac:dyDescent="0.2">
      <c r="AO19226" s="7"/>
    </row>
    <row r="19227" spans="41:41" ht="12.75" x14ac:dyDescent="0.2">
      <c r="AO19227" s="7"/>
    </row>
    <row r="19228" spans="41:41" ht="12.75" x14ac:dyDescent="0.2">
      <c r="AO19228" s="7"/>
    </row>
    <row r="19229" spans="41:41" ht="12.75" x14ac:dyDescent="0.2">
      <c r="AO19229" s="7"/>
    </row>
    <row r="19230" spans="41:41" ht="12.75" x14ac:dyDescent="0.2">
      <c r="AO19230" s="7"/>
    </row>
    <row r="19231" spans="41:41" ht="12.75" x14ac:dyDescent="0.2">
      <c r="AO19231" s="7"/>
    </row>
    <row r="19232" spans="41:41" ht="12.75" x14ac:dyDescent="0.2">
      <c r="AO19232" s="7"/>
    </row>
    <row r="19233" spans="41:41" ht="12.75" x14ac:dyDescent="0.2">
      <c r="AO19233" s="7"/>
    </row>
    <row r="19234" spans="41:41" ht="12.75" x14ac:dyDescent="0.2">
      <c r="AO19234" s="7"/>
    </row>
    <row r="19235" spans="41:41" ht="12.75" x14ac:dyDescent="0.2">
      <c r="AO19235" s="7"/>
    </row>
    <row r="19236" spans="41:41" ht="12.75" x14ac:dyDescent="0.2">
      <c r="AO19236" s="7"/>
    </row>
    <row r="19237" spans="41:41" ht="12.75" x14ac:dyDescent="0.2">
      <c r="AO19237" s="7"/>
    </row>
    <row r="19238" spans="41:41" ht="12.75" x14ac:dyDescent="0.2">
      <c r="AO19238" s="7"/>
    </row>
    <row r="19239" spans="41:41" ht="12.75" x14ac:dyDescent="0.2">
      <c r="AO19239" s="7"/>
    </row>
    <row r="19240" spans="41:41" ht="12.75" x14ac:dyDescent="0.2">
      <c r="AO19240" s="7"/>
    </row>
    <row r="19241" spans="41:41" ht="12.75" x14ac:dyDescent="0.2">
      <c r="AO19241" s="7"/>
    </row>
    <row r="19242" spans="41:41" ht="12.75" x14ac:dyDescent="0.2">
      <c r="AO19242" s="7"/>
    </row>
    <row r="19243" spans="41:41" ht="12.75" x14ac:dyDescent="0.2">
      <c r="AO19243" s="7"/>
    </row>
    <row r="19244" spans="41:41" ht="12.75" x14ac:dyDescent="0.2">
      <c r="AO19244" s="7"/>
    </row>
    <row r="19245" spans="41:41" ht="12.75" x14ac:dyDescent="0.2">
      <c r="AO19245" s="7"/>
    </row>
    <row r="19246" spans="41:41" ht="12.75" x14ac:dyDescent="0.2">
      <c r="AO19246" s="7"/>
    </row>
    <row r="19247" spans="41:41" ht="12.75" x14ac:dyDescent="0.2">
      <c r="AO19247" s="7"/>
    </row>
    <row r="19248" spans="41:41" ht="12.75" x14ac:dyDescent="0.2">
      <c r="AO19248" s="7"/>
    </row>
    <row r="19249" spans="41:41" ht="12.75" x14ac:dyDescent="0.2">
      <c r="AO19249" s="7"/>
    </row>
    <row r="19250" spans="41:41" ht="12.75" x14ac:dyDescent="0.2">
      <c r="AO19250" s="7"/>
    </row>
    <row r="19251" spans="41:41" ht="12.75" x14ac:dyDescent="0.2">
      <c r="AO19251" s="7"/>
    </row>
    <row r="19252" spans="41:41" ht="12.75" x14ac:dyDescent="0.2">
      <c r="AO19252" s="7"/>
    </row>
    <row r="19253" spans="41:41" ht="12.75" x14ac:dyDescent="0.2">
      <c r="AO19253" s="7"/>
    </row>
    <row r="19254" spans="41:41" ht="12.75" x14ac:dyDescent="0.2">
      <c r="AO19254" s="7"/>
    </row>
    <row r="19255" spans="41:41" ht="12.75" x14ac:dyDescent="0.2">
      <c r="AO19255" s="7"/>
    </row>
    <row r="19256" spans="41:41" ht="12.75" x14ac:dyDescent="0.2">
      <c r="AO19256" s="7"/>
    </row>
    <row r="19257" spans="41:41" ht="12.75" x14ac:dyDescent="0.2">
      <c r="AO19257" s="7"/>
    </row>
    <row r="19258" spans="41:41" ht="12.75" x14ac:dyDescent="0.2">
      <c r="AO19258" s="7"/>
    </row>
    <row r="19259" spans="41:41" ht="12.75" x14ac:dyDescent="0.2">
      <c r="AO19259" s="7"/>
    </row>
    <row r="19260" spans="41:41" ht="12.75" x14ac:dyDescent="0.2">
      <c r="AO19260" s="7"/>
    </row>
    <row r="19261" spans="41:41" ht="12.75" x14ac:dyDescent="0.2">
      <c r="AO19261" s="7"/>
    </row>
    <row r="19262" spans="41:41" ht="12.75" x14ac:dyDescent="0.2">
      <c r="AO19262" s="7"/>
    </row>
    <row r="19263" spans="41:41" ht="12.75" x14ac:dyDescent="0.2">
      <c r="AO19263" s="7"/>
    </row>
    <row r="19264" spans="41:41" ht="12.75" x14ac:dyDescent="0.2">
      <c r="AO19264" s="7"/>
    </row>
    <row r="19265" spans="41:41" ht="12.75" x14ac:dyDescent="0.2">
      <c r="AO19265" s="7"/>
    </row>
    <row r="19266" spans="41:41" ht="12.75" x14ac:dyDescent="0.2">
      <c r="AO19266" s="7"/>
    </row>
    <row r="19267" spans="41:41" ht="12.75" x14ac:dyDescent="0.2">
      <c r="AO19267" s="7"/>
    </row>
    <row r="19268" spans="41:41" ht="12.75" x14ac:dyDescent="0.2">
      <c r="AO19268" s="7"/>
    </row>
    <row r="19269" spans="41:41" ht="12.75" x14ac:dyDescent="0.2">
      <c r="AO19269" s="7"/>
    </row>
    <row r="19270" spans="41:41" ht="12.75" x14ac:dyDescent="0.2">
      <c r="AO19270" s="7"/>
    </row>
    <row r="19271" spans="41:41" ht="12.75" x14ac:dyDescent="0.2">
      <c r="AO19271" s="7"/>
    </row>
    <row r="19272" spans="41:41" ht="12.75" x14ac:dyDescent="0.2">
      <c r="AO19272" s="7"/>
    </row>
    <row r="19273" spans="41:41" ht="12.75" x14ac:dyDescent="0.2">
      <c r="AO19273" s="7"/>
    </row>
    <row r="19274" spans="41:41" ht="12.75" x14ac:dyDescent="0.2">
      <c r="AO19274" s="7"/>
    </row>
    <row r="19275" spans="41:41" ht="12.75" x14ac:dyDescent="0.2">
      <c r="AO19275" s="7"/>
    </row>
    <row r="19276" spans="41:41" ht="12.75" x14ac:dyDescent="0.2">
      <c r="AO19276" s="7"/>
    </row>
    <row r="19277" spans="41:41" ht="12.75" x14ac:dyDescent="0.2">
      <c r="AO19277" s="7"/>
    </row>
    <row r="19278" spans="41:41" ht="12.75" x14ac:dyDescent="0.2">
      <c r="AO19278" s="7"/>
    </row>
    <row r="19279" spans="41:41" ht="12.75" x14ac:dyDescent="0.2">
      <c r="AO19279" s="7"/>
    </row>
    <row r="19280" spans="41:41" ht="12.75" x14ac:dyDescent="0.2">
      <c r="AO19280" s="7"/>
    </row>
    <row r="19281" spans="41:41" ht="12.75" x14ac:dyDescent="0.2">
      <c r="AO19281" s="7"/>
    </row>
    <row r="19282" spans="41:41" ht="12.75" x14ac:dyDescent="0.2">
      <c r="AO19282" s="7"/>
    </row>
    <row r="19283" spans="41:41" ht="12.75" x14ac:dyDescent="0.2">
      <c r="AO19283" s="7"/>
    </row>
    <row r="19284" spans="41:41" ht="12.75" x14ac:dyDescent="0.2">
      <c r="AO19284" s="7"/>
    </row>
    <row r="19285" spans="41:41" ht="12.75" x14ac:dyDescent="0.2">
      <c r="AO19285" s="7"/>
    </row>
    <row r="19286" spans="41:41" ht="12.75" x14ac:dyDescent="0.2">
      <c r="AO19286" s="7"/>
    </row>
    <row r="19287" spans="41:41" ht="12.75" x14ac:dyDescent="0.2">
      <c r="AO19287" s="7"/>
    </row>
    <row r="19288" spans="41:41" ht="12.75" x14ac:dyDescent="0.2">
      <c r="AO19288" s="7"/>
    </row>
    <row r="19289" spans="41:41" ht="12.75" x14ac:dyDescent="0.2">
      <c r="AO19289" s="7"/>
    </row>
    <row r="19290" spans="41:41" ht="12.75" x14ac:dyDescent="0.2">
      <c r="AO19290" s="7"/>
    </row>
    <row r="19291" spans="41:41" ht="12.75" x14ac:dyDescent="0.2">
      <c r="AO19291" s="7"/>
    </row>
    <row r="19292" spans="41:41" ht="12.75" x14ac:dyDescent="0.2">
      <c r="AO19292" s="7"/>
    </row>
    <row r="19293" spans="41:41" ht="12.75" x14ac:dyDescent="0.2">
      <c r="AO19293" s="7"/>
    </row>
    <row r="19294" spans="41:41" ht="12.75" x14ac:dyDescent="0.2">
      <c r="AO19294" s="7"/>
    </row>
    <row r="19295" spans="41:41" ht="12.75" x14ac:dyDescent="0.2">
      <c r="AO19295" s="7"/>
    </row>
    <row r="19296" spans="41:41" ht="12.75" x14ac:dyDescent="0.2">
      <c r="AO19296" s="7"/>
    </row>
    <row r="19297" spans="41:41" ht="12.75" x14ac:dyDescent="0.2">
      <c r="AO19297" s="7"/>
    </row>
    <row r="19298" spans="41:41" ht="12.75" x14ac:dyDescent="0.2">
      <c r="AO19298" s="7"/>
    </row>
    <row r="19299" spans="41:41" ht="12.75" x14ac:dyDescent="0.2">
      <c r="AO19299" s="7"/>
    </row>
    <row r="19300" spans="41:41" ht="12.75" x14ac:dyDescent="0.2">
      <c r="AO19300" s="7"/>
    </row>
    <row r="19301" spans="41:41" ht="12.75" x14ac:dyDescent="0.2">
      <c r="AO19301" s="7"/>
    </row>
    <row r="19302" spans="41:41" ht="12.75" x14ac:dyDescent="0.2">
      <c r="AO19302" s="7"/>
    </row>
    <row r="19303" spans="41:41" ht="12.75" x14ac:dyDescent="0.2">
      <c r="AO19303" s="7"/>
    </row>
    <row r="19304" spans="41:41" ht="12.75" x14ac:dyDescent="0.2">
      <c r="AO19304" s="7"/>
    </row>
    <row r="19305" spans="41:41" ht="12.75" x14ac:dyDescent="0.2">
      <c r="AO19305" s="7"/>
    </row>
    <row r="19306" spans="41:41" ht="12.75" x14ac:dyDescent="0.2">
      <c r="AO19306" s="7"/>
    </row>
    <row r="19307" spans="41:41" ht="12.75" x14ac:dyDescent="0.2">
      <c r="AO19307" s="7"/>
    </row>
    <row r="19308" spans="41:41" ht="12.75" x14ac:dyDescent="0.2">
      <c r="AO19308" s="7"/>
    </row>
    <row r="19309" spans="41:41" ht="12.75" x14ac:dyDescent="0.2">
      <c r="AO19309" s="7"/>
    </row>
    <row r="19310" spans="41:41" ht="12.75" x14ac:dyDescent="0.2">
      <c r="AO19310" s="7"/>
    </row>
    <row r="19311" spans="41:41" ht="12.75" x14ac:dyDescent="0.2">
      <c r="AO19311" s="7"/>
    </row>
    <row r="19312" spans="41:41" ht="12.75" x14ac:dyDescent="0.2">
      <c r="AO19312" s="7"/>
    </row>
    <row r="19313" spans="41:41" ht="12.75" x14ac:dyDescent="0.2">
      <c r="AO19313" s="7"/>
    </row>
    <row r="19314" spans="41:41" ht="12.75" x14ac:dyDescent="0.2">
      <c r="AO19314" s="7"/>
    </row>
    <row r="19315" spans="41:41" ht="12.75" x14ac:dyDescent="0.2">
      <c r="AO19315" s="7"/>
    </row>
    <row r="19316" spans="41:41" ht="12.75" x14ac:dyDescent="0.2">
      <c r="AO19316" s="7"/>
    </row>
    <row r="19317" spans="41:41" ht="12.75" x14ac:dyDescent="0.2">
      <c r="AO19317" s="7"/>
    </row>
    <row r="19318" spans="41:41" ht="12.75" x14ac:dyDescent="0.2">
      <c r="AO19318" s="7"/>
    </row>
    <row r="19319" spans="41:41" ht="12.75" x14ac:dyDescent="0.2">
      <c r="AO19319" s="7"/>
    </row>
    <row r="19320" spans="41:41" ht="12.75" x14ac:dyDescent="0.2">
      <c r="AO19320" s="7"/>
    </row>
    <row r="19321" spans="41:41" ht="12.75" x14ac:dyDescent="0.2">
      <c r="AO19321" s="7"/>
    </row>
    <row r="19322" spans="41:41" ht="12.75" x14ac:dyDescent="0.2">
      <c r="AO19322" s="7"/>
    </row>
    <row r="19323" spans="41:41" ht="12.75" x14ac:dyDescent="0.2">
      <c r="AO19323" s="7"/>
    </row>
    <row r="19324" spans="41:41" ht="12.75" x14ac:dyDescent="0.2">
      <c r="AO19324" s="7"/>
    </row>
    <row r="19325" spans="41:41" ht="12.75" x14ac:dyDescent="0.2">
      <c r="AO19325" s="7"/>
    </row>
    <row r="19326" spans="41:41" ht="12.75" x14ac:dyDescent="0.2">
      <c r="AO19326" s="7"/>
    </row>
    <row r="19327" spans="41:41" ht="12.75" x14ac:dyDescent="0.2">
      <c r="AO19327" s="7"/>
    </row>
    <row r="19328" spans="41:41" ht="12.75" x14ac:dyDescent="0.2">
      <c r="AO19328" s="7"/>
    </row>
    <row r="19329" spans="41:41" ht="12.75" x14ac:dyDescent="0.2">
      <c r="AO19329" s="7"/>
    </row>
    <row r="19330" spans="41:41" ht="12.75" x14ac:dyDescent="0.2">
      <c r="AO19330" s="7"/>
    </row>
    <row r="19331" spans="41:41" ht="12.75" x14ac:dyDescent="0.2">
      <c r="AO19331" s="7"/>
    </row>
    <row r="19332" spans="41:41" ht="12.75" x14ac:dyDescent="0.2">
      <c r="AO19332" s="7"/>
    </row>
    <row r="19333" spans="41:41" ht="12.75" x14ac:dyDescent="0.2">
      <c r="AO19333" s="7"/>
    </row>
    <row r="19334" spans="41:41" ht="12.75" x14ac:dyDescent="0.2">
      <c r="AO19334" s="7"/>
    </row>
    <row r="19335" spans="41:41" ht="12.75" x14ac:dyDescent="0.2">
      <c r="AO19335" s="7"/>
    </row>
    <row r="19336" spans="41:41" ht="12.75" x14ac:dyDescent="0.2">
      <c r="AO19336" s="7"/>
    </row>
    <row r="19337" spans="41:41" ht="12.75" x14ac:dyDescent="0.2">
      <c r="AO19337" s="7"/>
    </row>
    <row r="19338" spans="41:41" ht="12.75" x14ac:dyDescent="0.2">
      <c r="AO19338" s="7"/>
    </row>
    <row r="19339" spans="41:41" ht="12.75" x14ac:dyDescent="0.2">
      <c r="AO19339" s="7"/>
    </row>
    <row r="19340" spans="41:41" ht="12.75" x14ac:dyDescent="0.2">
      <c r="AO19340" s="7"/>
    </row>
    <row r="19341" spans="41:41" ht="12.75" x14ac:dyDescent="0.2">
      <c r="AO19341" s="7"/>
    </row>
    <row r="19342" spans="41:41" ht="12.75" x14ac:dyDescent="0.2">
      <c r="AO19342" s="7"/>
    </row>
    <row r="19343" spans="41:41" ht="12.75" x14ac:dyDescent="0.2">
      <c r="AO19343" s="7"/>
    </row>
    <row r="19344" spans="41:41" ht="12.75" x14ac:dyDescent="0.2">
      <c r="AO19344" s="7"/>
    </row>
    <row r="19345" spans="41:41" ht="12.75" x14ac:dyDescent="0.2">
      <c r="AO19345" s="7"/>
    </row>
    <row r="19346" spans="41:41" ht="12.75" x14ac:dyDescent="0.2">
      <c r="AO19346" s="7"/>
    </row>
    <row r="19347" spans="41:41" ht="12.75" x14ac:dyDescent="0.2">
      <c r="AO19347" s="7"/>
    </row>
    <row r="19348" spans="41:41" ht="12.75" x14ac:dyDescent="0.2">
      <c r="AO19348" s="7"/>
    </row>
    <row r="19349" spans="41:41" ht="12.75" x14ac:dyDescent="0.2">
      <c r="AO19349" s="7"/>
    </row>
    <row r="19350" spans="41:41" ht="12.75" x14ac:dyDescent="0.2">
      <c r="AO19350" s="7"/>
    </row>
    <row r="19351" spans="41:41" ht="12.75" x14ac:dyDescent="0.2">
      <c r="AO19351" s="7"/>
    </row>
    <row r="19352" spans="41:41" ht="12.75" x14ac:dyDescent="0.2">
      <c r="AO19352" s="7"/>
    </row>
    <row r="19353" spans="41:41" ht="12.75" x14ac:dyDescent="0.2">
      <c r="AO19353" s="7"/>
    </row>
    <row r="19354" spans="41:41" ht="12.75" x14ac:dyDescent="0.2">
      <c r="AO19354" s="7"/>
    </row>
    <row r="19355" spans="41:41" ht="12.75" x14ac:dyDescent="0.2">
      <c r="AO19355" s="7"/>
    </row>
    <row r="19356" spans="41:41" ht="12.75" x14ac:dyDescent="0.2">
      <c r="AO19356" s="7"/>
    </row>
    <row r="19357" spans="41:41" ht="12.75" x14ac:dyDescent="0.2">
      <c r="AO19357" s="7"/>
    </row>
    <row r="19358" spans="41:41" ht="12.75" x14ac:dyDescent="0.2">
      <c r="AO19358" s="7"/>
    </row>
    <row r="19359" spans="41:41" ht="12.75" x14ac:dyDescent="0.2">
      <c r="AO19359" s="7"/>
    </row>
    <row r="19360" spans="41:41" ht="12.75" x14ac:dyDescent="0.2">
      <c r="AO19360" s="7"/>
    </row>
    <row r="19361" spans="41:41" ht="12.75" x14ac:dyDescent="0.2">
      <c r="AO19361" s="7"/>
    </row>
    <row r="19362" spans="41:41" ht="12.75" x14ac:dyDescent="0.2">
      <c r="AO19362" s="7"/>
    </row>
    <row r="19363" spans="41:41" ht="12.75" x14ac:dyDescent="0.2">
      <c r="AO19363" s="7"/>
    </row>
    <row r="19364" spans="41:41" ht="12.75" x14ac:dyDescent="0.2">
      <c r="AO19364" s="7"/>
    </row>
    <row r="19365" spans="41:41" ht="12.75" x14ac:dyDescent="0.2">
      <c r="AO19365" s="7"/>
    </row>
    <row r="19366" spans="41:41" ht="12.75" x14ac:dyDescent="0.2">
      <c r="AO19366" s="7"/>
    </row>
    <row r="19367" spans="41:41" ht="12.75" x14ac:dyDescent="0.2">
      <c r="AO19367" s="7"/>
    </row>
    <row r="19368" spans="41:41" ht="12.75" x14ac:dyDescent="0.2">
      <c r="AO19368" s="7"/>
    </row>
    <row r="19369" spans="41:41" ht="12.75" x14ac:dyDescent="0.2">
      <c r="AO19369" s="7"/>
    </row>
    <row r="19370" spans="41:41" ht="12.75" x14ac:dyDescent="0.2">
      <c r="AO19370" s="7"/>
    </row>
    <row r="19371" spans="41:41" ht="12.75" x14ac:dyDescent="0.2">
      <c r="AO19371" s="7"/>
    </row>
    <row r="19372" spans="41:41" ht="12.75" x14ac:dyDescent="0.2">
      <c r="AO19372" s="7"/>
    </row>
    <row r="19373" spans="41:41" ht="12.75" x14ac:dyDescent="0.2">
      <c r="AO19373" s="7"/>
    </row>
    <row r="19374" spans="41:41" ht="12.75" x14ac:dyDescent="0.2">
      <c r="AO19374" s="7"/>
    </row>
    <row r="19375" spans="41:41" ht="12.75" x14ac:dyDescent="0.2">
      <c r="AO19375" s="7"/>
    </row>
    <row r="19376" spans="41:41" ht="12.75" x14ac:dyDescent="0.2">
      <c r="AO19376" s="7"/>
    </row>
    <row r="19377" spans="41:41" ht="12.75" x14ac:dyDescent="0.2">
      <c r="AO19377" s="7"/>
    </row>
    <row r="19378" spans="41:41" ht="12.75" x14ac:dyDescent="0.2">
      <c r="AO19378" s="7"/>
    </row>
    <row r="19379" spans="41:41" ht="12.75" x14ac:dyDescent="0.2">
      <c r="AO19379" s="7"/>
    </row>
    <row r="19380" spans="41:41" ht="12.75" x14ac:dyDescent="0.2">
      <c r="AO19380" s="7"/>
    </row>
    <row r="19381" spans="41:41" ht="12.75" x14ac:dyDescent="0.2">
      <c r="AO19381" s="7"/>
    </row>
    <row r="19382" spans="41:41" ht="12.75" x14ac:dyDescent="0.2">
      <c r="AO19382" s="7"/>
    </row>
    <row r="19383" spans="41:41" ht="12.75" x14ac:dyDescent="0.2">
      <c r="AO19383" s="7"/>
    </row>
    <row r="19384" spans="41:41" ht="12.75" x14ac:dyDescent="0.2">
      <c r="AO19384" s="7"/>
    </row>
    <row r="19385" spans="41:41" ht="12.75" x14ac:dyDescent="0.2">
      <c r="AO19385" s="7"/>
    </row>
    <row r="19386" spans="41:41" ht="12.75" x14ac:dyDescent="0.2">
      <c r="AO19386" s="7"/>
    </row>
    <row r="19387" spans="41:41" ht="12.75" x14ac:dyDescent="0.2">
      <c r="AO19387" s="7"/>
    </row>
    <row r="19388" spans="41:41" ht="12.75" x14ac:dyDescent="0.2">
      <c r="AO19388" s="7"/>
    </row>
    <row r="19389" spans="41:41" ht="12.75" x14ac:dyDescent="0.2">
      <c r="AO19389" s="7"/>
    </row>
    <row r="19390" spans="41:41" ht="12.75" x14ac:dyDescent="0.2">
      <c r="AO19390" s="7"/>
    </row>
    <row r="19391" spans="41:41" ht="12.75" x14ac:dyDescent="0.2">
      <c r="AO19391" s="7"/>
    </row>
    <row r="19392" spans="41:41" ht="12.75" x14ac:dyDescent="0.2">
      <c r="AO19392" s="7"/>
    </row>
    <row r="19393" spans="41:41" ht="12.75" x14ac:dyDescent="0.2">
      <c r="AO19393" s="7"/>
    </row>
    <row r="19394" spans="41:41" ht="12.75" x14ac:dyDescent="0.2">
      <c r="AO19394" s="7"/>
    </row>
    <row r="19395" spans="41:41" ht="12.75" x14ac:dyDescent="0.2">
      <c r="AO19395" s="7"/>
    </row>
    <row r="19396" spans="41:41" ht="12.75" x14ac:dyDescent="0.2">
      <c r="AO19396" s="7"/>
    </row>
    <row r="19397" spans="41:41" ht="12.75" x14ac:dyDescent="0.2">
      <c r="AO19397" s="7"/>
    </row>
    <row r="19398" spans="41:41" ht="12.75" x14ac:dyDescent="0.2">
      <c r="AO19398" s="7"/>
    </row>
    <row r="19399" spans="41:41" ht="12.75" x14ac:dyDescent="0.2">
      <c r="AO19399" s="7"/>
    </row>
    <row r="19400" spans="41:41" ht="12.75" x14ac:dyDescent="0.2">
      <c r="AO19400" s="7"/>
    </row>
    <row r="19401" spans="41:41" ht="12.75" x14ac:dyDescent="0.2">
      <c r="AO19401" s="7"/>
    </row>
    <row r="19402" spans="41:41" ht="12.75" x14ac:dyDescent="0.2">
      <c r="AO19402" s="7"/>
    </row>
    <row r="19403" spans="41:41" ht="12.75" x14ac:dyDescent="0.2">
      <c r="AO19403" s="7"/>
    </row>
    <row r="19404" spans="41:41" ht="12.75" x14ac:dyDescent="0.2">
      <c r="AO19404" s="7"/>
    </row>
    <row r="19405" spans="41:41" ht="12.75" x14ac:dyDescent="0.2">
      <c r="AO19405" s="7"/>
    </row>
    <row r="19406" spans="41:41" ht="12.75" x14ac:dyDescent="0.2">
      <c r="AO19406" s="7"/>
    </row>
    <row r="19407" spans="41:41" ht="12.75" x14ac:dyDescent="0.2">
      <c r="AO19407" s="7"/>
    </row>
    <row r="19408" spans="41:41" ht="12.75" x14ac:dyDescent="0.2">
      <c r="AO19408" s="7"/>
    </row>
    <row r="19409" spans="41:41" ht="12.75" x14ac:dyDescent="0.2">
      <c r="AO19409" s="7"/>
    </row>
    <row r="19410" spans="41:41" ht="12.75" x14ac:dyDescent="0.2">
      <c r="AO19410" s="7"/>
    </row>
    <row r="19411" spans="41:41" ht="12.75" x14ac:dyDescent="0.2">
      <c r="AO19411" s="7"/>
    </row>
    <row r="19412" spans="41:41" ht="12.75" x14ac:dyDescent="0.2">
      <c r="AO19412" s="7"/>
    </row>
    <row r="19413" spans="41:41" ht="12.75" x14ac:dyDescent="0.2">
      <c r="AO19413" s="7"/>
    </row>
    <row r="19414" spans="41:41" ht="12.75" x14ac:dyDescent="0.2">
      <c r="AO19414" s="7"/>
    </row>
    <row r="19415" spans="41:41" ht="12.75" x14ac:dyDescent="0.2">
      <c r="AO19415" s="7"/>
    </row>
    <row r="19416" spans="41:41" ht="12.75" x14ac:dyDescent="0.2">
      <c r="AO19416" s="7"/>
    </row>
    <row r="19417" spans="41:41" ht="12.75" x14ac:dyDescent="0.2">
      <c r="AO19417" s="7"/>
    </row>
    <row r="19418" spans="41:41" ht="12.75" x14ac:dyDescent="0.2">
      <c r="AO19418" s="7"/>
    </row>
    <row r="19419" spans="41:41" ht="12.75" x14ac:dyDescent="0.2">
      <c r="AO19419" s="7"/>
    </row>
    <row r="19420" spans="41:41" ht="12.75" x14ac:dyDescent="0.2">
      <c r="AO19420" s="7"/>
    </row>
    <row r="19421" spans="41:41" ht="12.75" x14ac:dyDescent="0.2">
      <c r="AO19421" s="7"/>
    </row>
    <row r="19422" spans="41:41" ht="12.75" x14ac:dyDescent="0.2">
      <c r="AO19422" s="7"/>
    </row>
    <row r="19423" spans="41:41" ht="12.75" x14ac:dyDescent="0.2">
      <c r="AO19423" s="7"/>
    </row>
    <row r="19424" spans="41:41" ht="12.75" x14ac:dyDescent="0.2">
      <c r="AO19424" s="7"/>
    </row>
    <row r="19425" spans="41:41" ht="12.75" x14ac:dyDescent="0.2">
      <c r="AO19425" s="7"/>
    </row>
    <row r="19426" spans="41:41" ht="12.75" x14ac:dyDescent="0.2">
      <c r="AO19426" s="7"/>
    </row>
    <row r="19427" spans="41:41" ht="12.75" x14ac:dyDescent="0.2">
      <c r="AO19427" s="7"/>
    </row>
    <row r="19428" spans="41:41" ht="12.75" x14ac:dyDescent="0.2">
      <c r="AO19428" s="7"/>
    </row>
    <row r="19429" spans="41:41" ht="12.75" x14ac:dyDescent="0.2">
      <c r="AO19429" s="7"/>
    </row>
    <row r="19430" spans="41:41" ht="12.75" x14ac:dyDescent="0.2">
      <c r="AO19430" s="7"/>
    </row>
    <row r="19431" spans="41:41" ht="12.75" x14ac:dyDescent="0.2">
      <c r="AO19431" s="7"/>
    </row>
    <row r="19432" spans="41:41" ht="12.75" x14ac:dyDescent="0.2">
      <c r="AO19432" s="7"/>
    </row>
    <row r="19433" spans="41:41" ht="12.75" x14ac:dyDescent="0.2">
      <c r="AO19433" s="7"/>
    </row>
    <row r="19434" spans="41:41" ht="12.75" x14ac:dyDescent="0.2">
      <c r="AO19434" s="7"/>
    </row>
    <row r="19435" spans="41:41" ht="12.75" x14ac:dyDescent="0.2">
      <c r="AO19435" s="7"/>
    </row>
    <row r="19436" spans="41:41" ht="12.75" x14ac:dyDescent="0.2">
      <c r="AO19436" s="7"/>
    </row>
    <row r="19437" spans="41:41" ht="12.75" x14ac:dyDescent="0.2">
      <c r="AO19437" s="7"/>
    </row>
    <row r="19438" spans="41:41" ht="12.75" x14ac:dyDescent="0.2">
      <c r="AO19438" s="7"/>
    </row>
    <row r="19439" spans="41:41" ht="12.75" x14ac:dyDescent="0.2">
      <c r="AO19439" s="7"/>
    </row>
    <row r="19440" spans="41:41" ht="12.75" x14ac:dyDescent="0.2">
      <c r="AO19440" s="7"/>
    </row>
    <row r="19441" spans="41:41" ht="12.75" x14ac:dyDescent="0.2">
      <c r="AO19441" s="7"/>
    </row>
    <row r="19442" spans="41:41" ht="12.75" x14ac:dyDescent="0.2">
      <c r="AO19442" s="7"/>
    </row>
    <row r="19443" spans="41:41" ht="12.75" x14ac:dyDescent="0.2">
      <c r="AO19443" s="7"/>
    </row>
    <row r="19444" spans="41:41" ht="12.75" x14ac:dyDescent="0.2">
      <c r="AO19444" s="7"/>
    </row>
    <row r="19445" spans="41:41" ht="12.75" x14ac:dyDescent="0.2">
      <c r="AO19445" s="7"/>
    </row>
    <row r="19446" spans="41:41" ht="12.75" x14ac:dyDescent="0.2">
      <c r="AO19446" s="7"/>
    </row>
    <row r="19447" spans="41:41" ht="12.75" x14ac:dyDescent="0.2">
      <c r="AO19447" s="7"/>
    </row>
    <row r="19448" spans="41:41" ht="12.75" x14ac:dyDescent="0.2">
      <c r="AO19448" s="7"/>
    </row>
    <row r="19449" spans="41:41" ht="12.75" x14ac:dyDescent="0.2">
      <c r="AO19449" s="7"/>
    </row>
    <row r="19450" spans="41:41" ht="12.75" x14ac:dyDescent="0.2">
      <c r="AO19450" s="7"/>
    </row>
    <row r="19451" spans="41:41" ht="12.75" x14ac:dyDescent="0.2">
      <c r="AO19451" s="7"/>
    </row>
    <row r="19452" spans="41:41" ht="12.75" x14ac:dyDescent="0.2">
      <c r="AO19452" s="7"/>
    </row>
    <row r="19453" spans="41:41" ht="12.75" x14ac:dyDescent="0.2">
      <c r="AO19453" s="7"/>
    </row>
    <row r="19454" spans="41:41" ht="12.75" x14ac:dyDescent="0.2">
      <c r="AO19454" s="7"/>
    </row>
    <row r="19455" spans="41:41" ht="12.75" x14ac:dyDescent="0.2">
      <c r="AO19455" s="7"/>
    </row>
    <row r="19456" spans="41:41" ht="12.75" x14ac:dyDescent="0.2">
      <c r="AO19456" s="7"/>
    </row>
    <row r="19457" spans="41:41" ht="12.75" x14ac:dyDescent="0.2">
      <c r="AO19457" s="7"/>
    </row>
    <row r="19458" spans="41:41" ht="12.75" x14ac:dyDescent="0.2">
      <c r="AO19458" s="7"/>
    </row>
    <row r="19459" spans="41:41" ht="12.75" x14ac:dyDescent="0.2">
      <c r="AO19459" s="7"/>
    </row>
    <row r="19460" spans="41:41" ht="12.75" x14ac:dyDescent="0.2">
      <c r="AO19460" s="7"/>
    </row>
    <row r="19461" spans="41:41" ht="12.75" x14ac:dyDescent="0.2">
      <c r="AO19461" s="7"/>
    </row>
    <row r="19462" spans="41:41" ht="12.75" x14ac:dyDescent="0.2">
      <c r="AO19462" s="7"/>
    </row>
    <row r="19463" spans="41:41" ht="12.75" x14ac:dyDescent="0.2">
      <c r="AO19463" s="7"/>
    </row>
    <row r="19464" spans="41:41" ht="12.75" x14ac:dyDescent="0.2">
      <c r="AO19464" s="7"/>
    </row>
    <row r="19465" spans="41:41" ht="12.75" x14ac:dyDescent="0.2">
      <c r="AO19465" s="7"/>
    </row>
    <row r="19466" spans="41:41" ht="12.75" x14ac:dyDescent="0.2">
      <c r="AO19466" s="7"/>
    </row>
    <row r="19467" spans="41:41" ht="12.75" x14ac:dyDescent="0.2">
      <c r="AO19467" s="7"/>
    </row>
    <row r="19468" spans="41:41" ht="12.75" x14ac:dyDescent="0.2">
      <c r="AO19468" s="7"/>
    </row>
    <row r="19469" spans="41:41" ht="12.75" x14ac:dyDescent="0.2">
      <c r="AO19469" s="7"/>
    </row>
    <row r="19470" spans="41:41" ht="12.75" x14ac:dyDescent="0.2">
      <c r="AO19470" s="7"/>
    </row>
    <row r="19471" spans="41:41" ht="12.75" x14ac:dyDescent="0.2">
      <c r="AO19471" s="7"/>
    </row>
    <row r="19472" spans="41:41" ht="12.75" x14ac:dyDescent="0.2">
      <c r="AO19472" s="7"/>
    </row>
    <row r="19473" spans="41:41" ht="12.75" x14ac:dyDescent="0.2">
      <c r="AO19473" s="7"/>
    </row>
    <row r="19474" spans="41:41" ht="12.75" x14ac:dyDescent="0.2">
      <c r="AO19474" s="7"/>
    </row>
    <row r="19475" spans="41:41" ht="12.75" x14ac:dyDescent="0.2">
      <c r="AO19475" s="7"/>
    </row>
    <row r="19476" spans="41:41" ht="12.75" x14ac:dyDescent="0.2">
      <c r="AO19476" s="7"/>
    </row>
    <row r="19477" spans="41:41" ht="12.75" x14ac:dyDescent="0.2">
      <c r="AO19477" s="7"/>
    </row>
    <row r="19478" spans="41:41" ht="12.75" x14ac:dyDescent="0.2">
      <c r="AO19478" s="7"/>
    </row>
    <row r="19479" spans="41:41" ht="12.75" x14ac:dyDescent="0.2">
      <c r="AO19479" s="7"/>
    </row>
    <row r="19480" spans="41:41" ht="12.75" x14ac:dyDescent="0.2">
      <c r="AO19480" s="7"/>
    </row>
    <row r="19481" spans="41:41" ht="12.75" x14ac:dyDescent="0.2">
      <c r="AO19481" s="7"/>
    </row>
    <row r="19482" spans="41:41" ht="12.75" x14ac:dyDescent="0.2">
      <c r="AO19482" s="7"/>
    </row>
    <row r="19483" spans="41:41" ht="12.75" x14ac:dyDescent="0.2">
      <c r="AO19483" s="7"/>
    </row>
    <row r="19484" spans="41:41" ht="12.75" x14ac:dyDescent="0.2">
      <c r="AO19484" s="7"/>
    </row>
    <row r="19485" spans="41:41" ht="12.75" x14ac:dyDescent="0.2">
      <c r="AO19485" s="7"/>
    </row>
    <row r="19486" spans="41:41" ht="12.75" x14ac:dyDescent="0.2">
      <c r="AO19486" s="7"/>
    </row>
    <row r="19487" spans="41:41" ht="12.75" x14ac:dyDescent="0.2">
      <c r="AO19487" s="7"/>
    </row>
    <row r="19488" spans="41:41" ht="12.75" x14ac:dyDescent="0.2">
      <c r="AO19488" s="7"/>
    </row>
    <row r="19489" spans="41:41" ht="12.75" x14ac:dyDescent="0.2">
      <c r="AO19489" s="7"/>
    </row>
    <row r="19490" spans="41:41" ht="12.75" x14ac:dyDescent="0.2">
      <c r="AO19490" s="7"/>
    </row>
    <row r="19491" spans="41:41" ht="12.75" x14ac:dyDescent="0.2">
      <c r="AO19491" s="7"/>
    </row>
    <row r="19492" spans="41:41" ht="12.75" x14ac:dyDescent="0.2">
      <c r="AO19492" s="7"/>
    </row>
    <row r="19493" spans="41:41" ht="12.75" x14ac:dyDescent="0.2">
      <c r="AO19493" s="7"/>
    </row>
    <row r="19494" spans="41:41" ht="12.75" x14ac:dyDescent="0.2">
      <c r="AO19494" s="7"/>
    </row>
    <row r="19495" spans="41:41" ht="12.75" x14ac:dyDescent="0.2">
      <c r="AO19495" s="7"/>
    </row>
    <row r="19496" spans="41:41" ht="12.75" x14ac:dyDescent="0.2">
      <c r="AO19496" s="7"/>
    </row>
    <row r="19497" spans="41:41" ht="12.75" x14ac:dyDescent="0.2">
      <c r="AO19497" s="7"/>
    </row>
    <row r="19498" spans="41:41" ht="12.75" x14ac:dyDescent="0.2">
      <c r="AO19498" s="7"/>
    </row>
    <row r="19499" spans="41:41" ht="12.75" x14ac:dyDescent="0.2">
      <c r="AO19499" s="7"/>
    </row>
    <row r="19500" spans="41:41" ht="12.75" x14ac:dyDescent="0.2">
      <c r="AO19500" s="7"/>
    </row>
    <row r="19501" spans="41:41" ht="12.75" x14ac:dyDescent="0.2">
      <c r="AO19501" s="7"/>
    </row>
    <row r="19502" spans="41:41" ht="12.75" x14ac:dyDescent="0.2">
      <c r="AO19502" s="7"/>
    </row>
    <row r="19503" spans="41:41" ht="12.75" x14ac:dyDescent="0.2">
      <c r="AO19503" s="7"/>
    </row>
    <row r="19504" spans="41:41" ht="12.75" x14ac:dyDescent="0.2">
      <c r="AO19504" s="7"/>
    </row>
    <row r="19505" spans="41:41" ht="12.75" x14ac:dyDescent="0.2">
      <c r="AO19505" s="7"/>
    </row>
    <row r="19506" spans="41:41" ht="12.75" x14ac:dyDescent="0.2">
      <c r="AO19506" s="7"/>
    </row>
    <row r="19507" spans="41:41" ht="12.75" x14ac:dyDescent="0.2">
      <c r="AO19507" s="7"/>
    </row>
    <row r="19508" spans="41:41" ht="12.75" x14ac:dyDescent="0.2">
      <c r="AO19508" s="7"/>
    </row>
    <row r="19509" spans="41:41" ht="12.75" x14ac:dyDescent="0.2">
      <c r="AO19509" s="7"/>
    </row>
    <row r="19510" spans="41:41" ht="12.75" x14ac:dyDescent="0.2">
      <c r="AO19510" s="7"/>
    </row>
    <row r="19511" spans="41:41" ht="12.75" x14ac:dyDescent="0.2">
      <c r="AO19511" s="7"/>
    </row>
    <row r="19512" spans="41:41" ht="12.75" x14ac:dyDescent="0.2">
      <c r="AO19512" s="7"/>
    </row>
    <row r="19513" spans="41:41" ht="12.75" x14ac:dyDescent="0.2">
      <c r="AO19513" s="7"/>
    </row>
    <row r="19514" spans="41:41" ht="12.75" x14ac:dyDescent="0.2">
      <c r="AO19514" s="7"/>
    </row>
    <row r="19515" spans="41:41" ht="12.75" x14ac:dyDescent="0.2">
      <c r="AO19515" s="7"/>
    </row>
    <row r="19516" spans="41:41" ht="12.75" x14ac:dyDescent="0.2">
      <c r="AO19516" s="7"/>
    </row>
    <row r="19517" spans="41:41" ht="12.75" x14ac:dyDescent="0.2">
      <c r="AO19517" s="7"/>
    </row>
    <row r="19518" spans="41:41" ht="12.75" x14ac:dyDescent="0.2">
      <c r="AO19518" s="7"/>
    </row>
    <row r="19519" spans="41:41" ht="12.75" x14ac:dyDescent="0.2">
      <c r="AO19519" s="7"/>
    </row>
    <row r="19520" spans="41:41" ht="12.75" x14ac:dyDescent="0.2">
      <c r="AO19520" s="7"/>
    </row>
    <row r="19521" spans="41:41" ht="12.75" x14ac:dyDescent="0.2">
      <c r="AO19521" s="7"/>
    </row>
    <row r="19522" spans="41:41" ht="12.75" x14ac:dyDescent="0.2">
      <c r="AO19522" s="7"/>
    </row>
    <row r="19523" spans="41:41" ht="12.75" x14ac:dyDescent="0.2">
      <c r="AO19523" s="7"/>
    </row>
    <row r="19524" spans="41:41" ht="12.75" x14ac:dyDescent="0.2">
      <c r="AO19524" s="7"/>
    </row>
    <row r="19525" spans="41:41" ht="12.75" x14ac:dyDescent="0.2">
      <c r="AO19525" s="7"/>
    </row>
    <row r="19526" spans="41:41" ht="12.75" x14ac:dyDescent="0.2">
      <c r="AO19526" s="7"/>
    </row>
    <row r="19527" spans="41:41" ht="12.75" x14ac:dyDescent="0.2">
      <c r="AO19527" s="7"/>
    </row>
    <row r="19528" spans="41:41" ht="12.75" x14ac:dyDescent="0.2">
      <c r="AO19528" s="7"/>
    </row>
    <row r="19529" spans="41:41" ht="12.75" x14ac:dyDescent="0.2">
      <c r="AO19529" s="7"/>
    </row>
    <row r="19530" spans="41:41" ht="12.75" x14ac:dyDescent="0.2">
      <c r="AO19530" s="7"/>
    </row>
    <row r="19531" spans="41:41" ht="12.75" x14ac:dyDescent="0.2">
      <c r="AO19531" s="7"/>
    </row>
    <row r="19532" spans="41:41" ht="12.75" x14ac:dyDescent="0.2">
      <c r="AO19532" s="7"/>
    </row>
    <row r="19533" spans="41:41" ht="12.75" x14ac:dyDescent="0.2">
      <c r="AO19533" s="7"/>
    </row>
    <row r="19534" spans="41:41" ht="12.75" x14ac:dyDescent="0.2">
      <c r="AO19534" s="7"/>
    </row>
    <row r="19535" spans="41:41" ht="12.75" x14ac:dyDescent="0.2">
      <c r="AO19535" s="7"/>
    </row>
    <row r="19536" spans="41:41" ht="12.75" x14ac:dyDescent="0.2">
      <c r="AO19536" s="7"/>
    </row>
    <row r="19537" spans="41:41" ht="12.75" x14ac:dyDescent="0.2">
      <c r="AO19537" s="7"/>
    </row>
    <row r="19538" spans="41:41" ht="12.75" x14ac:dyDescent="0.2">
      <c r="AO19538" s="7"/>
    </row>
    <row r="19539" spans="41:41" ht="12.75" x14ac:dyDescent="0.2">
      <c r="AO19539" s="7"/>
    </row>
    <row r="19540" spans="41:41" ht="12.75" x14ac:dyDescent="0.2">
      <c r="AO19540" s="7"/>
    </row>
    <row r="19541" spans="41:41" ht="12.75" x14ac:dyDescent="0.2">
      <c r="AO19541" s="7"/>
    </row>
    <row r="19542" spans="41:41" ht="12.75" x14ac:dyDescent="0.2">
      <c r="AO19542" s="7"/>
    </row>
    <row r="19543" spans="41:41" ht="12.75" x14ac:dyDescent="0.2">
      <c r="AO19543" s="7"/>
    </row>
    <row r="19544" spans="41:41" ht="12.75" x14ac:dyDescent="0.2">
      <c r="AO19544" s="7"/>
    </row>
    <row r="19545" spans="41:41" ht="12.75" x14ac:dyDescent="0.2">
      <c r="AO19545" s="7"/>
    </row>
    <row r="19546" spans="41:41" ht="12.75" x14ac:dyDescent="0.2">
      <c r="AO19546" s="7"/>
    </row>
    <row r="19547" spans="41:41" ht="12.75" x14ac:dyDescent="0.2">
      <c r="AO19547" s="7"/>
    </row>
    <row r="19548" spans="41:41" ht="12.75" x14ac:dyDescent="0.2">
      <c r="AO19548" s="7"/>
    </row>
    <row r="19549" spans="41:41" ht="12.75" x14ac:dyDescent="0.2">
      <c r="AO19549" s="7"/>
    </row>
    <row r="19550" spans="41:41" ht="12.75" x14ac:dyDescent="0.2">
      <c r="AO19550" s="7"/>
    </row>
    <row r="19551" spans="41:41" ht="12.75" x14ac:dyDescent="0.2">
      <c r="AO19551" s="7"/>
    </row>
    <row r="19552" spans="41:41" ht="12.75" x14ac:dyDescent="0.2">
      <c r="AO19552" s="7"/>
    </row>
    <row r="19553" spans="41:41" ht="12.75" x14ac:dyDescent="0.2">
      <c r="AO19553" s="7"/>
    </row>
    <row r="19554" spans="41:41" ht="12.75" x14ac:dyDescent="0.2">
      <c r="AO19554" s="7"/>
    </row>
    <row r="19555" spans="41:41" ht="12.75" x14ac:dyDescent="0.2">
      <c r="AO19555" s="7"/>
    </row>
    <row r="19556" spans="41:41" ht="12.75" x14ac:dyDescent="0.2">
      <c r="AO19556" s="7"/>
    </row>
    <row r="19557" spans="41:41" ht="12.75" x14ac:dyDescent="0.2">
      <c r="AO19557" s="7"/>
    </row>
    <row r="19558" spans="41:41" ht="12.75" x14ac:dyDescent="0.2">
      <c r="AO19558" s="7"/>
    </row>
    <row r="19559" spans="41:41" ht="12.75" x14ac:dyDescent="0.2">
      <c r="AO19559" s="7"/>
    </row>
    <row r="19560" spans="41:41" ht="12.75" x14ac:dyDescent="0.2">
      <c r="AO19560" s="7"/>
    </row>
    <row r="19561" spans="41:41" ht="12.75" x14ac:dyDescent="0.2">
      <c r="AO19561" s="7"/>
    </row>
    <row r="19562" spans="41:41" ht="12.75" x14ac:dyDescent="0.2">
      <c r="AO19562" s="7"/>
    </row>
    <row r="19563" spans="41:41" ht="12.75" x14ac:dyDescent="0.2">
      <c r="AO19563" s="7"/>
    </row>
    <row r="19564" spans="41:41" ht="12.75" x14ac:dyDescent="0.2">
      <c r="AO19564" s="7"/>
    </row>
    <row r="19565" spans="41:41" ht="12.75" x14ac:dyDescent="0.2">
      <c r="AO19565" s="7"/>
    </row>
    <row r="19566" spans="41:41" ht="12.75" x14ac:dyDescent="0.2">
      <c r="AO19566" s="7"/>
    </row>
    <row r="19567" spans="41:41" ht="12.75" x14ac:dyDescent="0.2">
      <c r="AO19567" s="7"/>
    </row>
    <row r="19568" spans="41:41" ht="12.75" x14ac:dyDescent="0.2">
      <c r="AO19568" s="7"/>
    </row>
    <row r="19569" spans="41:41" ht="12.75" x14ac:dyDescent="0.2">
      <c r="AO19569" s="7"/>
    </row>
    <row r="19570" spans="41:41" ht="12.75" x14ac:dyDescent="0.2">
      <c r="AO19570" s="7"/>
    </row>
    <row r="19571" spans="41:41" ht="12.75" x14ac:dyDescent="0.2">
      <c r="AO19571" s="7"/>
    </row>
    <row r="19572" spans="41:41" ht="12.75" x14ac:dyDescent="0.2">
      <c r="AO19572" s="7"/>
    </row>
    <row r="19573" spans="41:41" ht="12.75" x14ac:dyDescent="0.2">
      <c r="AO19573" s="7"/>
    </row>
    <row r="19574" spans="41:41" ht="12.75" x14ac:dyDescent="0.2">
      <c r="AO19574" s="7"/>
    </row>
    <row r="19575" spans="41:41" ht="12.75" x14ac:dyDescent="0.2">
      <c r="AO19575" s="7"/>
    </row>
    <row r="19576" spans="41:41" ht="12.75" x14ac:dyDescent="0.2">
      <c r="AO19576" s="7"/>
    </row>
    <row r="19577" spans="41:41" ht="12.75" x14ac:dyDescent="0.2">
      <c r="AO19577" s="7"/>
    </row>
    <row r="19578" spans="41:41" ht="12.75" x14ac:dyDescent="0.2">
      <c r="AO19578" s="7"/>
    </row>
    <row r="19579" spans="41:41" ht="12.75" x14ac:dyDescent="0.2">
      <c r="AO19579" s="7"/>
    </row>
    <row r="19580" spans="41:41" ht="12.75" x14ac:dyDescent="0.2">
      <c r="AO19580" s="7"/>
    </row>
    <row r="19581" spans="41:41" ht="12.75" x14ac:dyDescent="0.2">
      <c r="AO19581" s="7"/>
    </row>
    <row r="19582" spans="41:41" ht="12.75" x14ac:dyDescent="0.2">
      <c r="AO19582" s="7"/>
    </row>
    <row r="19583" spans="41:41" ht="12.75" x14ac:dyDescent="0.2">
      <c r="AO19583" s="7"/>
    </row>
    <row r="19584" spans="41:41" ht="12.75" x14ac:dyDescent="0.2">
      <c r="AO19584" s="7"/>
    </row>
    <row r="19585" spans="41:41" ht="12.75" x14ac:dyDescent="0.2">
      <c r="AO19585" s="7"/>
    </row>
    <row r="19586" spans="41:41" ht="12.75" x14ac:dyDescent="0.2">
      <c r="AO19586" s="7"/>
    </row>
    <row r="19587" spans="41:41" ht="12.75" x14ac:dyDescent="0.2">
      <c r="AO19587" s="7"/>
    </row>
    <row r="19588" spans="41:41" ht="12.75" x14ac:dyDescent="0.2">
      <c r="AO19588" s="7"/>
    </row>
    <row r="19589" spans="41:41" ht="12.75" x14ac:dyDescent="0.2">
      <c r="AO19589" s="7"/>
    </row>
    <row r="19590" spans="41:41" ht="12.75" x14ac:dyDescent="0.2">
      <c r="AO19590" s="7"/>
    </row>
    <row r="19591" spans="41:41" ht="12.75" x14ac:dyDescent="0.2">
      <c r="AO19591" s="7"/>
    </row>
    <row r="19592" spans="41:41" ht="12.75" x14ac:dyDescent="0.2">
      <c r="AO19592" s="7"/>
    </row>
    <row r="19593" spans="41:41" ht="12.75" x14ac:dyDescent="0.2">
      <c r="AO19593" s="7"/>
    </row>
    <row r="19594" spans="41:41" ht="12.75" x14ac:dyDescent="0.2">
      <c r="AO19594" s="7"/>
    </row>
    <row r="19595" spans="41:41" ht="12.75" x14ac:dyDescent="0.2">
      <c r="AO19595" s="7"/>
    </row>
    <row r="19596" spans="41:41" ht="12.75" x14ac:dyDescent="0.2">
      <c r="AO19596" s="7"/>
    </row>
    <row r="19597" spans="41:41" ht="12.75" x14ac:dyDescent="0.2">
      <c r="AO19597" s="7"/>
    </row>
    <row r="19598" spans="41:41" ht="12.75" x14ac:dyDescent="0.2">
      <c r="AO19598" s="7"/>
    </row>
    <row r="19599" spans="41:41" ht="12.75" x14ac:dyDescent="0.2">
      <c r="AO19599" s="7"/>
    </row>
    <row r="19600" spans="41:41" ht="12.75" x14ac:dyDescent="0.2">
      <c r="AO19600" s="7"/>
    </row>
    <row r="19601" spans="41:41" ht="12.75" x14ac:dyDescent="0.2">
      <c r="AO19601" s="7"/>
    </row>
    <row r="19602" spans="41:41" ht="12.75" x14ac:dyDescent="0.2">
      <c r="AO19602" s="7"/>
    </row>
    <row r="19603" spans="41:41" ht="12.75" x14ac:dyDescent="0.2">
      <c r="AO19603" s="7"/>
    </row>
    <row r="19604" spans="41:41" ht="12.75" x14ac:dyDescent="0.2">
      <c r="AO19604" s="7"/>
    </row>
    <row r="19605" spans="41:41" ht="12.75" x14ac:dyDescent="0.2">
      <c r="AO19605" s="7"/>
    </row>
    <row r="19606" spans="41:41" ht="12.75" x14ac:dyDescent="0.2">
      <c r="AO19606" s="7"/>
    </row>
    <row r="19607" spans="41:41" ht="12.75" x14ac:dyDescent="0.2">
      <c r="AO19607" s="7"/>
    </row>
    <row r="19608" spans="41:41" ht="12.75" x14ac:dyDescent="0.2">
      <c r="AO19608" s="7"/>
    </row>
    <row r="19609" spans="41:41" ht="12.75" x14ac:dyDescent="0.2">
      <c r="AO19609" s="7"/>
    </row>
    <row r="19610" spans="41:41" ht="12.75" x14ac:dyDescent="0.2">
      <c r="AO19610" s="7"/>
    </row>
    <row r="19611" spans="41:41" ht="12.75" x14ac:dyDescent="0.2">
      <c r="AO19611" s="7"/>
    </row>
    <row r="19612" spans="41:41" ht="12.75" x14ac:dyDescent="0.2">
      <c r="AO19612" s="7"/>
    </row>
    <row r="19613" spans="41:41" ht="12.75" x14ac:dyDescent="0.2">
      <c r="AO19613" s="7"/>
    </row>
    <row r="19614" spans="41:41" ht="12.75" x14ac:dyDescent="0.2">
      <c r="AO19614" s="7"/>
    </row>
    <row r="19615" spans="41:41" ht="12.75" x14ac:dyDescent="0.2">
      <c r="AO19615" s="7"/>
    </row>
    <row r="19616" spans="41:41" ht="12.75" x14ac:dyDescent="0.2">
      <c r="AO19616" s="7"/>
    </row>
    <row r="19617" spans="41:41" ht="12.75" x14ac:dyDescent="0.2">
      <c r="AO19617" s="7"/>
    </row>
    <row r="19618" spans="41:41" ht="12.75" x14ac:dyDescent="0.2">
      <c r="AO19618" s="7"/>
    </row>
    <row r="19619" spans="41:41" ht="12.75" x14ac:dyDescent="0.2">
      <c r="AO19619" s="7"/>
    </row>
    <row r="19620" spans="41:41" ht="12.75" x14ac:dyDescent="0.2">
      <c r="AO19620" s="7"/>
    </row>
    <row r="19621" spans="41:41" ht="12.75" x14ac:dyDescent="0.2">
      <c r="AO19621" s="7"/>
    </row>
    <row r="19622" spans="41:41" ht="12.75" x14ac:dyDescent="0.2">
      <c r="AO19622" s="7"/>
    </row>
    <row r="19623" spans="41:41" ht="12.75" x14ac:dyDescent="0.2">
      <c r="AO19623" s="7"/>
    </row>
    <row r="19624" spans="41:41" ht="12.75" x14ac:dyDescent="0.2">
      <c r="AO19624" s="7"/>
    </row>
    <row r="19625" spans="41:41" ht="12.75" x14ac:dyDescent="0.2">
      <c r="AO19625" s="7"/>
    </row>
    <row r="19626" spans="41:41" ht="12.75" x14ac:dyDescent="0.2">
      <c r="AO19626" s="7"/>
    </row>
    <row r="19627" spans="41:41" ht="12.75" x14ac:dyDescent="0.2">
      <c r="AO19627" s="7"/>
    </row>
    <row r="19628" spans="41:41" ht="12.75" x14ac:dyDescent="0.2">
      <c r="AO19628" s="7"/>
    </row>
    <row r="19629" spans="41:41" ht="12.75" x14ac:dyDescent="0.2">
      <c r="AO19629" s="7"/>
    </row>
    <row r="19630" spans="41:41" ht="12.75" x14ac:dyDescent="0.2">
      <c r="AO19630" s="7"/>
    </row>
    <row r="19631" spans="41:41" ht="12.75" x14ac:dyDescent="0.2">
      <c r="AO19631" s="7"/>
    </row>
    <row r="19632" spans="41:41" ht="12.75" x14ac:dyDescent="0.2">
      <c r="AO19632" s="7"/>
    </row>
    <row r="19633" spans="41:41" ht="12.75" x14ac:dyDescent="0.2">
      <c r="AO19633" s="7"/>
    </row>
    <row r="19634" spans="41:41" ht="12.75" x14ac:dyDescent="0.2">
      <c r="AO19634" s="7"/>
    </row>
    <row r="19635" spans="41:41" ht="12.75" x14ac:dyDescent="0.2">
      <c r="AO19635" s="7"/>
    </row>
    <row r="19636" spans="41:41" ht="12.75" x14ac:dyDescent="0.2">
      <c r="AO19636" s="7"/>
    </row>
    <row r="19637" spans="41:41" ht="12.75" x14ac:dyDescent="0.2">
      <c r="AO19637" s="7"/>
    </row>
    <row r="19638" spans="41:41" ht="12.75" x14ac:dyDescent="0.2">
      <c r="AO19638" s="7"/>
    </row>
    <row r="19639" spans="41:41" ht="12.75" x14ac:dyDescent="0.2">
      <c r="AO19639" s="7"/>
    </row>
    <row r="19640" spans="41:41" ht="12.75" x14ac:dyDescent="0.2">
      <c r="AO19640" s="7"/>
    </row>
    <row r="19641" spans="41:41" ht="12.75" x14ac:dyDescent="0.2">
      <c r="AO19641" s="7"/>
    </row>
    <row r="19642" spans="41:41" ht="12.75" x14ac:dyDescent="0.2">
      <c r="AO19642" s="7"/>
    </row>
    <row r="19643" spans="41:41" ht="12.75" x14ac:dyDescent="0.2">
      <c r="AO19643" s="7"/>
    </row>
    <row r="19644" spans="41:41" ht="12.75" x14ac:dyDescent="0.2">
      <c r="AO19644" s="7"/>
    </row>
    <row r="19645" spans="41:41" ht="12.75" x14ac:dyDescent="0.2">
      <c r="AO19645" s="7"/>
    </row>
    <row r="19646" spans="41:41" ht="12.75" x14ac:dyDescent="0.2">
      <c r="AO19646" s="7"/>
    </row>
    <row r="19647" spans="41:41" ht="12.75" x14ac:dyDescent="0.2">
      <c r="AO19647" s="7"/>
    </row>
    <row r="19648" spans="41:41" ht="12.75" x14ac:dyDescent="0.2">
      <c r="AO19648" s="7"/>
    </row>
    <row r="19649" spans="41:41" ht="12.75" x14ac:dyDescent="0.2">
      <c r="AO19649" s="7"/>
    </row>
    <row r="19650" spans="41:41" ht="12.75" x14ac:dyDescent="0.2">
      <c r="AO19650" s="7"/>
    </row>
    <row r="19651" spans="41:41" ht="12.75" x14ac:dyDescent="0.2">
      <c r="AO19651" s="7"/>
    </row>
    <row r="19652" spans="41:41" ht="12.75" x14ac:dyDescent="0.2">
      <c r="AO19652" s="7"/>
    </row>
    <row r="19653" spans="41:41" ht="12.75" x14ac:dyDescent="0.2">
      <c r="AO19653" s="7"/>
    </row>
    <row r="19654" spans="41:41" ht="12.75" x14ac:dyDescent="0.2">
      <c r="AO19654" s="7"/>
    </row>
    <row r="19655" spans="41:41" ht="12.75" x14ac:dyDescent="0.2">
      <c r="AO19655" s="7"/>
    </row>
    <row r="19656" spans="41:41" ht="12.75" x14ac:dyDescent="0.2">
      <c r="AO19656" s="7"/>
    </row>
    <row r="19657" spans="41:41" ht="12.75" x14ac:dyDescent="0.2">
      <c r="AO19657" s="7"/>
    </row>
    <row r="19658" spans="41:41" ht="12.75" x14ac:dyDescent="0.2">
      <c r="AO19658" s="7"/>
    </row>
    <row r="19659" spans="41:41" ht="12.75" x14ac:dyDescent="0.2">
      <c r="AO19659" s="7"/>
    </row>
    <row r="19660" spans="41:41" ht="12.75" x14ac:dyDescent="0.2">
      <c r="AO19660" s="7"/>
    </row>
    <row r="19661" spans="41:41" ht="12.75" x14ac:dyDescent="0.2">
      <c r="AO19661" s="7"/>
    </row>
    <row r="19662" spans="41:41" ht="12.75" x14ac:dyDescent="0.2">
      <c r="AO19662" s="7"/>
    </row>
    <row r="19663" spans="41:41" ht="12.75" x14ac:dyDescent="0.2">
      <c r="AO19663" s="7"/>
    </row>
    <row r="19664" spans="41:41" ht="12.75" x14ac:dyDescent="0.2">
      <c r="AO19664" s="7"/>
    </row>
    <row r="19665" spans="41:41" ht="12.75" x14ac:dyDescent="0.2">
      <c r="AO19665" s="7"/>
    </row>
    <row r="19666" spans="41:41" ht="12.75" x14ac:dyDescent="0.2">
      <c r="AO19666" s="7"/>
    </row>
    <row r="19667" spans="41:41" ht="12.75" x14ac:dyDescent="0.2">
      <c r="AO19667" s="7"/>
    </row>
    <row r="19668" spans="41:41" ht="12.75" x14ac:dyDescent="0.2">
      <c r="AO19668" s="7"/>
    </row>
    <row r="19669" spans="41:41" ht="12.75" x14ac:dyDescent="0.2">
      <c r="AO19669" s="7"/>
    </row>
    <row r="19670" spans="41:41" ht="12.75" x14ac:dyDescent="0.2">
      <c r="AO19670" s="7"/>
    </row>
    <row r="19671" spans="41:41" ht="12.75" x14ac:dyDescent="0.2">
      <c r="AO19671" s="7"/>
    </row>
    <row r="19672" spans="41:41" ht="12.75" x14ac:dyDescent="0.2">
      <c r="AO19672" s="7"/>
    </row>
    <row r="19673" spans="41:41" ht="12.75" x14ac:dyDescent="0.2">
      <c r="AO19673" s="7"/>
    </row>
    <row r="19674" spans="41:41" ht="12.75" x14ac:dyDescent="0.2">
      <c r="AO19674" s="7"/>
    </row>
    <row r="19675" spans="41:41" ht="12.75" x14ac:dyDescent="0.2">
      <c r="AO19675" s="7"/>
    </row>
    <row r="19676" spans="41:41" ht="12.75" x14ac:dyDescent="0.2">
      <c r="AO19676" s="7"/>
    </row>
    <row r="19677" spans="41:41" ht="12.75" x14ac:dyDescent="0.2">
      <c r="AO19677" s="7"/>
    </row>
    <row r="19678" spans="41:41" ht="12.75" x14ac:dyDescent="0.2">
      <c r="AO19678" s="7"/>
    </row>
    <row r="19679" spans="41:41" ht="12.75" x14ac:dyDescent="0.2">
      <c r="AO19679" s="7"/>
    </row>
    <row r="19680" spans="41:41" ht="12.75" x14ac:dyDescent="0.2">
      <c r="AO19680" s="7"/>
    </row>
    <row r="19681" spans="41:41" ht="12.75" x14ac:dyDescent="0.2">
      <c r="AO19681" s="7"/>
    </row>
    <row r="19682" spans="41:41" ht="12.75" x14ac:dyDescent="0.2">
      <c r="AO19682" s="7"/>
    </row>
    <row r="19683" spans="41:41" ht="12.75" x14ac:dyDescent="0.2">
      <c r="AO19683" s="7"/>
    </row>
    <row r="19684" spans="41:41" ht="12.75" x14ac:dyDescent="0.2">
      <c r="AO19684" s="7"/>
    </row>
    <row r="19685" spans="41:41" ht="12.75" x14ac:dyDescent="0.2">
      <c r="AO19685" s="7"/>
    </row>
    <row r="19686" spans="41:41" ht="12.75" x14ac:dyDescent="0.2">
      <c r="AO19686" s="7"/>
    </row>
    <row r="19687" spans="41:41" ht="12.75" x14ac:dyDescent="0.2">
      <c r="AO19687" s="7"/>
    </row>
    <row r="19688" spans="41:41" ht="12.75" x14ac:dyDescent="0.2">
      <c r="AO19688" s="7"/>
    </row>
    <row r="19689" spans="41:41" ht="12.75" x14ac:dyDescent="0.2">
      <c r="AO19689" s="7"/>
    </row>
    <row r="19690" spans="41:41" ht="12.75" x14ac:dyDescent="0.2">
      <c r="AO19690" s="7"/>
    </row>
    <row r="19691" spans="41:41" ht="12.75" x14ac:dyDescent="0.2">
      <c r="AO19691" s="7"/>
    </row>
    <row r="19692" spans="41:41" ht="12.75" x14ac:dyDescent="0.2">
      <c r="AO19692" s="7"/>
    </row>
    <row r="19693" spans="41:41" ht="12.75" x14ac:dyDescent="0.2">
      <c r="AO19693" s="7"/>
    </row>
    <row r="19694" spans="41:41" ht="12.75" x14ac:dyDescent="0.2">
      <c r="AO19694" s="7"/>
    </row>
    <row r="19695" spans="41:41" ht="12.75" x14ac:dyDescent="0.2">
      <c r="AO19695" s="7"/>
    </row>
    <row r="19696" spans="41:41" ht="12.75" x14ac:dyDescent="0.2">
      <c r="AO19696" s="7"/>
    </row>
    <row r="19697" spans="41:41" ht="12.75" x14ac:dyDescent="0.2">
      <c r="AO19697" s="7"/>
    </row>
    <row r="19698" spans="41:41" ht="12.75" x14ac:dyDescent="0.2">
      <c r="AO19698" s="7"/>
    </row>
    <row r="19699" spans="41:41" ht="12.75" x14ac:dyDescent="0.2">
      <c r="AO19699" s="7"/>
    </row>
    <row r="19700" spans="41:41" ht="12.75" x14ac:dyDescent="0.2">
      <c r="AO19700" s="7"/>
    </row>
    <row r="19701" spans="41:41" ht="12.75" x14ac:dyDescent="0.2">
      <c r="AO19701" s="7"/>
    </row>
    <row r="19702" spans="41:41" ht="12.75" x14ac:dyDescent="0.2">
      <c r="AO19702" s="7"/>
    </row>
    <row r="19703" spans="41:41" ht="12.75" x14ac:dyDescent="0.2">
      <c r="AO19703" s="7"/>
    </row>
    <row r="19704" spans="41:41" ht="12.75" x14ac:dyDescent="0.2">
      <c r="AO19704" s="7"/>
    </row>
    <row r="19705" spans="41:41" ht="12.75" x14ac:dyDescent="0.2">
      <c r="AO19705" s="7"/>
    </row>
    <row r="19706" spans="41:41" ht="12.75" x14ac:dyDescent="0.2">
      <c r="AO19706" s="7"/>
    </row>
    <row r="19707" spans="41:41" ht="12.75" x14ac:dyDescent="0.2">
      <c r="AO19707" s="7"/>
    </row>
    <row r="19708" spans="41:41" ht="12.75" x14ac:dyDescent="0.2">
      <c r="AO19708" s="7"/>
    </row>
    <row r="19709" spans="41:41" ht="12.75" x14ac:dyDescent="0.2">
      <c r="AO19709" s="7"/>
    </row>
    <row r="19710" spans="41:41" ht="12.75" x14ac:dyDescent="0.2">
      <c r="AO19710" s="7"/>
    </row>
    <row r="19711" spans="41:41" ht="12.75" x14ac:dyDescent="0.2">
      <c r="AO19711" s="7"/>
    </row>
    <row r="19712" spans="41:41" ht="12.75" x14ac:dyDescent="0.2">
      <c r="AO19712" s="7"/>
    </row>
    <row r="19713" spans="41:41" ht="12.75" x14ac:dyDescent="0.2">
      <c r="AO19713" s="7"/>
    </row>
    <row r="19714" spans="41:41" ht="12.75" x14ac:dyDescent="0.2">
      <c r="AO19714" s="7"/>
    </row>
    <row r="19715" spans="41:41" ht="12.75" x14ac:dyDescent="0.2">
      <c r="AO19715" s="7"/>
    </row>
    <row r="19716" spans="41:41" ht="12.75" x14ac:dyDescent="0.2">
      <c r="AO19716" s="7"/>
    </row>
    <row r="19717" spans="41:41" ht="12.75" x14ac:dyDescent="0.2">
      <c r="AO19717" s="7"/>
    </row>
    <row r="19718" spans="41:41" ht="12.75" x14ac:dyDescent="0.2">
      <c r="AO19718" s="7"/>
    </row>
    <row r="19719" spans="41:41" ht="12.75" x14ac:dyDescent="0.2">
      <c r="AO19719" s="7"/>
    </row>
    <row r="19720" spans="41:41" ht="12.75" x14ac:dyDescent="0.2">
      <c r="AO19720" s="7"/>
    </row>
    <row r="19721" spans="41:41" ht="12.75" x14ac:dyDescent="0.2">
      <c r="AO19721" s="7"/>
    </row>
    <row r="19722" spans="41:41" ht="12.75" x14ac:dyDescent="0.2">
      <c r="AO19722" s="7"/>
    </row>
    <row r="19723" spans="41:41" ht="12.75" x14ac:dyDescent="0.2">
      <c r="AO19723" s="7"/>
    </row>
    <row r="19724" spans="41:41" ht="12.75" x14ac:dyDescent="0.2">
      <c r="AO19724" s="7"/>
    </row>
    <row r="19725" spans="41:41" ht="12.75" x14ac:dyDescent="0.2">
      <c r="AO19725" s="7"/>
    </row>
    <row r="19726" spans="41:41" ht="12.75" x14ac:dyDescent="0.2">
      <c r="AO19726" s="7"/>
    </row>
    <row r="19727" spans="41:41" ht="12.75" x14ac:dyDescent="0.2">
      <c r="AO19727" s="7"/>
    </row>
    <row r="19728" spans="41:41" ht="12.75" x14ac:dyDescent="0.2">
      <c r="AO19728" s="7"/>
    </row>
    <row r="19729" spans="41:41" ht="12.75" x14ac:dyDescent="0.2">
      <c r="AO19729" s="7"/>
    </row>
    <row r="19730" spans="41:41" ht="12.75" x14ac:dyDescent="0.2">
      <c r="AO19730" s="7"/>
    </row>
    <row r="19731" spans="41:41" ht="12.75" x14ac:dyDescent="0.2">
      <c r="AO19731" s="7"/>
    </row>
    <row r="19732" spans="41:41" ht="12.75" x14ac:dyDescent="0.2">
      <c r="AO19732" s="7"/>
    </row>
    <row r="19733" spans="41:41" ht="12.75" x14ac:dyDescent="0.2">
      <c r="AO19733" s="7"/>
    </row>
    <row r="19734" spans="41:41" ht="12.75" x14ac:dyDescent="0.2">
      <c r="AO19734" s="7"/>
    </row>
    <row r="19735" spans="41:41" ht="12.75" x14ac:dyDescent="0.2">
      <c r="AO19735" s="7"/>
    </row>
    <row r="19736" spans="41:41" ht="12.75" x14ac:dyDescent="0.2">
      <c r="AO19736" s="7"/>
    </row>
    <row r="19737" spans="41:41" ht="12.75" x14ac:dyDescent="0.2">
      <c r="AO19737" s="7"/>
    </row>
    <row r="19738" spans="41:41" ht="12.75" x14ac:dyDescent="0.2">
      <c r="AO19738" s="7"/>
    </row>
    <row r="19739" spans="41:41" ht="12.75" x14ac:dyDescent="0.2">
      <c r="AO19739" s="7"/>
    </row>
    <row r="19740" spans="41:41" ht="12.75" x14ac:dyDescent="0.2">
      <c r="AO19740" s="7"/>
    </row>
    <row r="19741" spans="41:41" ht="12.75" x14ac:dyDescent="0.2">
      <c r="AO19741" s="7"/>
    </row>
    <row r="19742" spans="41:41" ht="12.75" x14ac:dyDescent="0.2">
      <c r="AO19742" s="7"/>
    </row>
    <row r="19743" spans="41:41" ht="12.75" x14ac:dyDescent="0.2">
      <c r="AO19743" s="7"/>
    </row>
    <row r="19744" spans="41:41" ht="12.75" x14ac:dyDescent="0.2">
      <c r="AO19744" s="7"/>
    </row>
    <row r="19745" spans="41:41" ht="12.75" x14ac:dyDescent="0.2">
      <c r="AO19745" s="7"/>
    </row>
    <row r="19746" spans="41:41" ht="12.75" x14ac:dyDescent="0.2">
      <c r="AO19746" s="7"/>
    </row>
    <row r="19747" spans="41:41" ht="12.75" x14ac:dyDescent="0.2">
      <c r="AO19747" s="7"/>
    </row>
    <row r="19748" spans="41:41" ht="12.75" x14ac:dyDescent="0.2">
      <c r="AO19748" s="7"/>
    </row>
    <row r="19749" spans="41:41" ht="12.75" x14ac:dyDescent="0.2">
      <c r="AO19749" s="7"/>
    </row>
    <row r="19750" spans="41:41" ht="12.75" x14ac:dyDescent="0.2">
      <c r="AO19750" s="7"/>
    </row>
    <row r="19751" spans="41:41" ht="12.75" x14ac:dyDescent="0.2">
      <c r="AO19751" s="7"/>
    </row>
    <row r="19752" spans="41:41" ht="12.75" x14ac:dyDescent="0.2">
      <c r="AO19752" s="7"/>
    </row>
    <row r="19753" spans="41:41" ht="12.75" x14ac:dyDescent="0.2">
      <c r="AO19753" s="7"/>
    </row>
    <row r="19754" spans="41:41" ht="12.75" x14ac:dyDescent="0.2">
      <c r="AO19754" s="7"/>
    </row>
    <row r="19755" spans="41:41" ht="12.75" x14ac:dyDescent="0.2">
      <c r="AO19755" s="7"/>
    </row>
    <row r="19756" spans="41:41" ht="12.75" x14ac:dyDescent="0.2">
      <c r="AO19756" s="7"/>
    </row>
    <row r="19757" spans="41:41" ht="12.75" x14ac:dyDescent="0.2">
      <c r="AO19757" s="7"/>
    </row>
    <row r="19758" spans="41:41" ht="12.75" x14ac:dyDescent="0.2">
      <c r="AO19758" s="7"/>
    </row>
    <row r="19759" spans="41:41" ht="12.75" x14ac:dyDescent="0.2">
      <c r="AO19759" s="7"/>
    </row>
    <row r="19760" spans="41:41" ht="12.75" x14ac:dyDescent="0.2">
      <c r="AO19760" s="7"/>
    </row>
    <row r="19761" spans="41:41" ht="12.75" x14ac:dyDescent="0.2">
      <c r="AO19761" s="7"/>
    </row>
    <row r="19762" spans="41:41" ht="12.75" x14ac:dyDescent="0.2">
      <c r="AO19762" s="7"/>
    </row>
    <row r="19763" spans="41:41" ht="12.75" x14ac:dyDescent="0.2">
      <c r="AO19763" s="7"/>
    </row>
    <row r="19764" spans="41:41" ht="12.75" x14ac:dyDescent="0.2">
      <c r="AO19764" s="7"/>
    </row>
    <row r="19765" spans="41:41" ht="12.75" x14ac:dyDescent="0.2">
      <c r="AO19765" s="7"/>
    </row>
    <row r="19766" spans="41:41" ht="12.75" x14ac:dyDescent="0.2">
      <c r="AO19766" s="7"/>
    </row>
    <row r="19767" spans="41:41" ht="12.75" x14ac:dyDescent="0.2">
      <c r="AO19767" s="7"/>
    </row>
    <row r="19768" spans="41:41" ht="12.75" x14ac:dyDescent="0.2">
      <c r="AO19768" s="7"/>
    </row>
    <row r="19769" spans="41:41" ht="12.75" x14ac:dyDescent="0.2">
      <c r="AO19769" s="7"/>
    </row>
    <row r="19770" spans="41:41" ht="12.75" x14ac:dyDescent="0.2">
      <c r="AO19770" s="7"/>
    </row>
    <row r="19771" spans="41:41" ht="12.75" x14ac:dyDescent="0.2">
      <c r="AO19771" s="7"/>
    </row>
    <row r="19772" spans="41:41" ht="12.75" x14ac:dyDescent="0.2">
      <c r="AO19772" s="7"/>
    </row>
    <row r="19773" spans="41:41" ht="12.75" x14ac:dyDescent="0.2">
      <c r="AO19773" s="7"/>
    </row>
    <row r="19774" spans="41:41" ht="12.75" x14ac:dyDescent="0.2">
      <c r="AO19774" s="7"/>
    </row>
    <row r="19775" spans="41:41" ht="12.75" x14ac:dyDescent="0.2">
      <c r="AO19775" s="7"/>
    </row>
    <row r="19776" spans="41:41" ht="12.75" x14ac:dyDescent="0.2">
      <c r="AO19776" s="7"/>
    </row>
    <row r="19777" spans="41:41" ht="12.75" x14ac:dyDescent="0.2">
      <c r="AO19777" s="7"/>
    </row>
    <row r="19778" spans="41:41" ht="12.75" x14ac:dyDescent="0.2">
      <c r="AO19778" s="7"/>
    </row>
    <row r="19779" spans="41:41" ht="12.75" x14ac:dyDescent="0.2">
      <c r="AO19779" s="7"/>
    </row>
    <row r="19780" spans="41:41" ht="12.75" x14ac:dyDescent="0.2">
      <c r="AO19780" s="7"/>
    </row>
    <row r="19781" spans="41:41" ht="12.75" x14ac:dyDescent="0.2">
      <c r="AO19781" s="7"/>
    </row>
    <row r="19782" spans="41:41" ht="12.75" x14ac:dyDescent="0.2">
      <c r="AO19782" s="7"/>
    </row>
    <row r="19783" spans="41:41" ht="12.75" x14ac:dyDescent="0.2">
      <c r="AO19783" s="7"/>
    </row>
    <row r="19784" spans="41:41" ht="12.75" x14ac:dyDescent="0.2">
      <c r="AO19784" s="7"/>
    </row>
    <row r="19785" spans="41:41" ht="12.75" x14ac:dyDescent="0.2">
      <c r="AO19785" s="7"/>
    </row>
    <row r="19786" spans="41:41" ht="12.75" x14ac:dyDescent="0.2">
      <c r="AO19786" s="7"/>
    </row>
    <row r="19787" spans="41:41" ht="12.75" x14ac:dyDescent="0.2">
      <c r="AO19787" s="7"/>
    </row>
    <row r="19788" spans="41:41" ht="12.75" x14ac:dyDescent="0.2">
      <c r="AO19788" s="7"/>
    </row>
    <row r="19789" spans="41:41" ht="12.75" x14ac:dyDescent="0.2">
      <c r="AO19789" s="7"/>
    </row>
    <row r="19790" spans="41:41" ht="12.75" x14ac:dyDescent="0.2">
      <c r="AO19790" s="7"/>
    </row>
    <row r="19791" spans="41:41" ht="12.75" x14ac:dyDescent="0.2">
      <c r="AO19791" s="7"/>
    </row>
    <row r="19792" spans="41:41" ht="12.75" x14ac:dyDescent="0.2">
      <c r="AO19792" s="7"/>
    </row>
    <row r="19793" spans="41:41" ht="12.75" x14ac:dyDescent="0.2">
      <c r="AO19793" s="7"/>
    </row>
    <row r="19794" spans="41:41" ht="12.75" x14ac:dyDescent="0.2">
      <c r="AO19794" s="7"/>
    </row>
    <row r="19795" spans="41:41" ht="12.75" x14ac:dyDescent="0.2">
      <c r="AO19795" s="7"/>
    </row>
    <row r="19796" spans="41:41" ht="12.75" x14ac:dyDescent="0.2">
      <c r="AO19796" s="7"/>
    </row>
    <row r="19797" spans="41:41" ht="12.75" x14ac:dyDescent="0.2">
      <c r="AO19797" s="7"/>
    </row>
    <row r="19798" spans="41:41" ht="12.75" x14ac:dyDescent="0.2">
      <c r="AO19798" s="7"/>
    </row>
    <row r="19799" spans="41:41" ht="12.75" x14ac:dyDescent="0.2">
      <c r="AO19799" s="7"/>
    </row>
    <row r="19800" spans="41:41" ht="12.75" x14ac:dyDescent="0.2">
      <c r="AO19800" s="7"/>
    </row>
    <row r="19801" spans="41:41" ht="12.75" x14ac:dyDescent="0.2">
      <c r="AO19801" s="7"/>
    </row>
    <row r="19802" spans="41:41" ht="12.75" x14ac:dyDescent="0.2">
      <c r="AO19802" s="7"/>
    </row>
    <row r="19803" spans="41:41" ht="12.75" x14ac:dyDescent="0.2">
      <c r="AO19803" s="7"/>
    </row>
    <row r="19804" spans="41:41" ht="12.75" x14ac:dyDescent="0.2">
      <c r="AO19804" s="7"/>
    </row>
    <row r="19805" spans="41:41" ht="12.75" x14ac:dyDescent="0.2">
      <c r="AO19805" s="7"/>
    </row>
    <row r="19806" spans="41:41" ht="12.75" x14ac:dyDescent="0.2">
      <c r="AO19806" s="7"/>
    </row>
    <row r="19807" spans="41:41" ht="12.75" x14ac:dyDescent="0.2">
      <c r="AO19807" s="7"/>
    </row>
    <row r="19808" spans="41:41" ht="12.75" x14ac:dyDescent="0.2">
      <c r="AO19808" s="7"/>
    </row>
    <row r="19809" spans="41:41" ht="12.75" x14ac:dyDescent="0.2">
      <c r="AO19809" s="7"/>
    </row>
    <row r="19810" spans="41:41" ht="12.75" x14ac:dyDescent="0.2">
      <c r="AO19810" s="7"/>
    </row>
    <row r="19811" spans="41:41" ht="12.75" x14ac:dyDescent="0.2">
      <c r="AO19811" s="7"/>
    </row>
    <row r="19812" spans="41:41" ht="12.75" x14ac:dyDescent="0.2">
      <c r="AO19812" s="7"/>
    </row>
    <row r="19813" spans="41:41" ht="12.75" x14ac:dyDescent="0.2">
      <c r="AO19813" s="7"/>
    </row>
    <row r="19814" spans="41:41" ht="12.75" x14ac:dyDescent="0.2">
      <c r="AO19814" s="7"/>
    </row>
    <row r="19815" spans="41:41" ht="12.75" x14ac:dyDescent="0.2">
      <c r="AO19815" s="7"/>
    </row>
    <row r="19816" spans="41:41" ht="12.75" x14ac:dyDescent="0.2">
      <c r="AO19816" s="7"/>
    </row>
    <row r="19817" spans="41:41" ht="12.75" x14ac:dyDescent="0.2">
      <c r="AO19817" s="7"/>
    </row>
    <row r="19818" spans="41:41" ht="12.75" x14ac:dyDescent="0.2">
      <c r="AO19818" s="7"/>
    </row>
    <row r="19819" spans="41:41" ht="12.75" x14ac:dyDescent="0.2">
      <c r="AO19819" s="7"/>
    </row>
    <row r="19820" spans="41:41" ht="12.75" x14ac:dyDescent="0.2">
      <c r="AO19820" s="7"/>
    </row>
    <row r="19821" spans="41:41" ht="12.75" x14ac:dyDescent="0.2">
      <c r="AO19821" s="7"/>
    </row>
    <row r="19822" spans="41:41" ht="12.75" x14ac:dyDescent="0.2">
      <c r="AO19822" s="7"/>
    </row>
    <row r="19823" spans="41:41" ht="12.75" x14ac:dyDescent="0.2">
      <c r="AO19823" s="7"/>
    </row>
    <row r="19824" spans="41:41" ht="12.75" x14ac:dyDescent="0.2">
      <c r="AO19824" s="7"/>
    </row>
    <row r="19825" spans="41:41" ht="12.75" x14ac:dyDescent="0.2">
      <c r="AO19825" s="7"/>
    </row>
    <row r="19826" spans="41:41" ht="12.75" x14ac:dyDescent="0.2">
      <c r="AO19826" s="7"/>
    </row>
    <row r="19827" spans="41:41" ht="12.75" x14ac:dyDescent="0.2">
      <c r="AO19827" s="7"/>
    </row>
    <row r="19828" spans="41:41" ht="12.75" x14ac:dyDescent="0.2">
      <c r="AO19828" s="7"/>
    </row>
    <row r="19829" spans="41:41" ht="12.75" x14ac:dyDescent="0.2">
      <c r="AO19829" s="7"/>
    </row>
    <row r="19830" spans="41:41" ht="12.75" x14ac:dyDescent="0.2">
      <c r="AO19830" s="7"/>
    </row>
    <row r="19831" spans="41:41" ht="12.75" x14ac:dyDescent="0.2">
      <c r="AO19831" s="7"/>
    </row>
    <row r="19832" spans="41:41" ht="12.75" x14ac:dyDescent="0.2">
      <c r="AO19832" s="7"/>
    </row>
    <row r="19833" spans="41:41" ht="12.75" x14ac:dyDescent="0.2">
      <c r="AO19833" s="7"/>
    </row>
    <row r="19834" spans="41:41" ht="12.75" x14ac:dyDescent="0.2">
      <c r="AO19834" s="7"/>
    </row>
    <row r="19835" spans="41:41" ht="12.75" x14ac:dyDescent="0.2">
      <c r="AO19835" s="7"/>
    </row>
    <row r="19836" spans="41:41" ht="12.75" x14ac:dyDescent="0.2">
      <c r="AO19836" s="7"/>
    </row>
    <row r="19837" spans="41:41" ht="12.75" x14ac:dyDescent="0.2">
      <c r="AO19837" s="7"/>
    </row>
    <row r="19838" spans="41:41" ht="12.75" x14ac:dyDescent="0.2">
      <c r="AO19838" s="7"/>
    </row>
    <row r="19839" spans="41:41" ht="12.75" x14ac:dyDescent="0.2">
      <c r="AO19839" s="7"/>
    </row>
    <row r="19840" spans="41:41" ht="12.75" x14ac:dyDescent="0.2">
      <c r="AO19840" s="7"/>
    </row>
    <row r="19841" spans="41:41" ht="12.75" x14ac:dyDescent="0.2">
      <c r="AO19841" s="7"/>
    </row>
    <row r="19842" spans="41:41" ht="12.75" x14ac:dyDescent="0.2">
      <c r="AO19842" s="7"/>
    </row>
    <row r="19843" spans="41:41" ht="12.75" x14ac:dyDescent="0.2">
      <c r="AO19843" s="7"/>
    </row>
    <row r="19844" spans="41:41" ht="12.75" x14ac:dyDescent="0.2">
      <c r="AO19844" s="7"/>
    </row>
    <row r="19845" spans="41:41" ht="12.75" x14ac:dyDescent="0.2">
      <c r="AO19845" s="7"/>
    </row>
    <row r="19846" spans="41:41" ht="12.75" x14ac:dyDescent="0.2">
      <c r="AO19846" s="7"/>
    </row>
    <row r="19847" spans="41:41" ht="12.75" x14ac:dyDescent="0.2">
      <c r="AO19847" s="7"/>
    </row>
    <row r="19848" spans="41:41" ht="12.75" x14ac:dyDescent="0.2">
      <c r="AO19848" s="7"/>
    </row>
    <row r="19849" spans="41:41" ht="12.75" x14ac:dyDescent="0.2">
      <c r="AO19849" s="7"/>
    </row>
    <row r="19850" spans="41:41" ht="12.75" x14ac:dyDescent="0.2">
      <c r="AO19850" s="7"/>
    </row>
    <row r="19851" spans="41:41" ht="12.75" x14ac:dyDescent="0.2">
      <c r="AO19851" s="7"/>
    </row>
    <row r="19852" spans="41:41" ht="12.75" x14ac:dyDescent="0.2">
      <c r="AO19852" s="7"/>
    </row>
    <row r="19853" spans="41:41" ht="12.75" x14ac:dyDescent="0.2">
      <c r="AO19853" s="7"/>
    </row>
    <row r="19854" spans="41:41" ht="12.75" x14ac:dyDescent="0.2">
      <c r="AO19854" s="7"/>
    </row>
    <row r="19855" spans="41:41" ht="12.75" x14ac:dyDescent="0.2">
      <c r="AO19855" s="7"/>
    </row>
    <row r="19856" spans="41:41" ht="12.75" x14ac:dyDescent="0.2">
      <c r="AO19856" s="7"/>
    </row>
    <row r="19857" spans="41:41" ht="12.75" x14ac:dyDescent="0.2">
      <c r="AO19857" s="7"/>
    </row>
    <row r="19858" spans="41:41" ht="12.75" x14ac:dyDescent="0.2">
      <c r="AO19858" s="7"/>
    </row>
    <row r="19859" spans="41:41" ht="12.75" x14ac:dyDescent="0.2">
      <c r="AO19859" s="7"/>
    </row>
    <row r="19860" spans="41:41" ht="12.75" x14ac:dyDescent="0.2">
      <c r="AO19860" s="7"/>
    </row>
    <row r="19861" spans="41:41" ht="12.75" x14ac:dyDescent="0.2">
      <c r="AO19861" s="7"/>
    </row>
    <row r="19862" spans="41:41" ht="12.75" x14ac:dyDescent="0.2">
      <c r="AO19862" s="7"/>
    </row>
    <row r="19863" spans="41:41" ht="12.75" x14ac:dyDescent="0.2">
      <c r="AO19863" s="7"/>
    </row>
    <row r="19864" spans="41:41" ht="12.75" x14ac:dyDescent="0.2">
      <c r="AO19864" s="7"/>
    </row>
    <row r="19865" spans="41:41" ht="12.75" x14ac:dyDescent="0.2">
      <c r="AO19865" s="7"/>
    </row>
    <row r="19866" spans="41:41" ht="12.75" x14ac:dyDescent="0.2">
      <c r="AO19866" s="7"/>
    </row>
    <row r="19867" spans="41:41" ht="12.75" x14ac:dyDescent="0.2">
      <c r="AO19867" s="7"/>
    </row>
    <row r="19868" spans="41:41" ht="12.75" x14ac:dyDescent="0.2">
      <c r="AO19868" s="7"/>
    </row>
    <row r="19869" spans="41:41" ht="12.75" x14ac:dyDescent="0.2">
      <c r="AO19869" s="7"/>
    </row>
    <row r="19870" spans="41:41" ht="12.75" x14ac:dyDescent="0.2">
      <c r="AO19870" s="7"/>
    </row>
    <row r="19871" spans="41:41" ht="12.75" x14ac:dyDescent="0.2">
      <c r="AO19871" s="7"/>
    </row>
    <row r="19872" spans="41:41" ht="12.75" x14ac:dyDescent="0.2">
      <c r="AO19872" s="7"/>
    </row>
    <row r="19873" spans="41:41" ht="12.75" x14ac:dyDescent="0.2">
      <c r="AO19873" s="7"/>
    </row>
    <row r="19874" spans="41:41" ht="12.75" x14ac:dyDescent="0.2">
      <c r="AO19874" s="7"/>
    </row>
    <row r="19875" spans="41:41" ht="12.75" x14ac:dyDescent="0.2">
      <c r="AO19875" s="7"/>
    </row>
    <row r="19876" spans="41:41" ht="12.75" x14ac:dyDescent="0.2">
      <c r="AO19876" s="7"/>
    </row>
    <row r="19877" spans="41:41" ht="12.75" x14ac:dyDescent="0.2">
      <c r="AO19877" s="7"/>
    </row>
    <row r="19878" spans="41:41" ht="12.75" x14ac:dyDescent="0.2">
      <c r="AO19878" s="7"/>
    </row>
    <row r="19879" spans="41:41" ht="12.75" x14ac:dyDescent="0.2">
      <c r="AO19879" s="7"/>
    </row>
    <row r="19880" spans="41:41" ht="12.75" x14ac:dyDescent="0.2">
      <c r="AO19880" s="7"/>
    </row>
    <row r="19881" spans="41:41" ht="12.75" x14ac:dyDescent="0.2">
      <c r="AO19881" s="7"/>
    </row>
    <row r="19882" spans="41:41" ht="12.75" x14ac:dyDescent="0.2">
      <c r="AO19882" s="7"/>
    </row>
    <row r="19883" spans="41:41" ht="12.75" x14ac:dyDescent="0.2">
      <c r="AO19883" s="7"/>
    </row>
    <row r="19884" spans="41:41" ht="12.75" x14ac:dyDescent="0.2">
      <c r="AO19884" s="7"/>
    </row>
    <row r="19885" spans="41:41" ht="12.75" x14ac:dyDescent="0.2">
      <c r="AO19885" s="7"/>
    </row>
    <row r="19886" spans="41:41" ht="12.75" x14ac:dyDescent="0.2">
      <c r="AO19886" s="7"/>
    </row>
    <row r="19887" spans="41:41" ht="12.75" x14ac:dyDescent="0.2">
      <c r="AO19887" s="7"/>
    </row>
    <row r="19888" spans="41:41" ht="12.75" x14ac:dyDescent="0.2">
      <c r="AO19888" s="7"/>
    </row>
    <row r="19889" spans="41:41" ht="12.75" x14ac:dyDescent="0.2">
      <c r="AO19889" s="7"/>
    </row>
    <row r="19890" spans="41:41" ht="12.75" x14ac:dyDescent="0.2">
      <c r="AO19890" s="7"/>
    </row>
    <row r="19891" spans="41:41" ht="12.75" x14ac:dyDescent="0.2">
      <c r="AO19891" s="7"/>
    </row>
    <row r="19892" spans="41:41" ht="12.75" x14ac:dyDescent="0.2">
      <c r="AO19892" s="7"/>
    </row>
    <row r="19893" spans="41:41" ht="12.75" x14ac:dyDescent="0.2">
      <c r="AO19893" s="7"/>
    </row>
    <row r="19894" spans="41:41" ht="12.75" x14ac:dyDescent="0.2">
      <c r="AO19894" s="7"/>
    </row>
    <row r="19895" spans="41:41" ht="12.75" x14ac:dyDescent="0.2">
      <c r="AO19895" s="7"/>
    </row>
    <row r="19896" spans="41:41" ht="12.75" x14ac:dyDescent="0.2">
      <c r="AO19896" s="7"/>
    </row>
    <row r="19897" spans="41:41" ht="12.75" x14ac:dyDescent="0.2">
      <c r="AO19897" s="7"/>
    </row>
    <row r="19898" spans="41:41" ht="12.75" x14ac:dyDescent="0.2">
      <c r="AO19898" s="7"/>
    </row>
    <row r="19899" spans="41:41" ht="12.75" x14ac:dyDescent="0.2">
      <c r="AO19899" s="7"/>
    </row>
    <row r="19900" spans="41:41" ht="12.75" x14ac:dyDescent="0.2">
      <c r="AO19900" s="7"/>
    </row>
    <row r="19901" spans="41:41" ht="12.75" x14ac:dyDescent="0.2">
      <c r="AO19901" s="7"/>
    </row>
    <row r="19902" spans="41:41" ht="12.75" x14ac:dyDescent="0.2">
      <c r="AO19902" s="7"/>
    </row>
    <row r="19903" spans="41:41" ht="12.75" x14ac:dyDescent="0.2">
      <c r="AO19903" s="7"/>
    </row>
    <row r="19904" spans="41:41" ht="12.75" x14ac:dyDescent="0.2">
      <c r="AO19904" s="7"/>
    </row>
    <row r="19905" spans="41:41" ht="12.75" x14ac:dyDescent="0.2">
      <c r="AO19905" s="7"/>
    </row>
    <row r="19906" spans="41:41" ht="12.75" x14ac:dyDescent="0.2">
      <c r="AO19906" s="7"/>
    </row>
    <row r="19907" spans="41:41" ht="12.75" x14ac:dyDescent="0.2">
      <c r="AO19907" s="7"/>
    </row>
    <row r="19908" spans="41:41" ht="12.75" x14ac:dyDescent="0.2">
      <c r="AO19908" s="7"/>
    </row>
    <row r="19909" spans="41:41" ht="12.75" x14ac:dyDescent="0.2">
      <c r="AO19909" s="7"/>
    </row>
    <row r="19910" spans="41:41" ht="12.75" x14ac:dyDescent="0.2">
      <c r="AO19910" s="7"/>
    </row>
    <row r="19911" spans="41:41" ht="12.75" x14ac:dyDescent="0.2">
      <c r="AO19911" s="7"/>
    </row>
    <row r="19912" spans="41:41" ht="12.75" x14ac:dyDescent="0.2">
      <c r="AO19912" s="7"/>
    </row>
    <row r="19913" spans="41:41" ht="12.75" x14ac:dyDescent="0.2">
      <c r="AO19913" s="7"/>
    </row>
    <row r="19914" spans="41:41" ht="12.75" x14ac:dyDescent="0.2">
      <c r="AO19914" s="7"/>
    </row>
    <row r="19915" spans="41:41" ht="12.75" x14ac:dyDescent="0.2">
      <c r="AO19915" s="7"/>
    </row>
    <row r="19916" spans="41:41" ht="12.75" x14ac:dyDescent="0.2">
      <c r="AO19916" s="7"/>
    </row>
    <row r="19917" spans="41:41" ht="12.75" x14ac:dyDescent="0.2">
      <c r="AO19917" s="7"/>
    </row>
    <row r="19918" spans="41:41" ht="12.75" x14ac:dyDescent="0.2">
      <c r="AO19918" s="7"/>
    </row>
    <row r="19919" spans="41:41" ht="12.75" x14ac:dyDescent="0.2">
      <c r="AO19919" s="7"/>
    </row>
    <row r="19920" spans="41:41" ht="12.75" x14ac:dyDescent="0.2">
      <c r="AO19920" s="7"/>
    </row>
    <row r="19921" spans="41:41" ht="12.75" x14ac:dyDescent="0.2">
      <c r="AO19921" s="7"/>
    </row>
    <row r="19922" spans="41:41" ht="12.75" x14ac:dyDescent="0.2">
      <c r="AO19922" s="7"/>
    </row>
    <row r="19923" spans="41:41" ht="12.75" x14ac:dyDescent="0.2">
      <c r="AO19923" s="7"/>
    </row>
    <row r="19924" spans="41:41" ht="12.75" x14ac:dyDescent="0.2">
      <c r="AO19924" s="7"/>
    </row>
    <row r="19925" spans="41:41" ht="12.75" x14ac:dyDescent="0.2">
      <c r="AO19925" s="7"/>
    </row>
    <row r="19926" spans="41:41" ht="12.75" x14ac:dyDescent="0.2">
      <c r="AO19926" s="7"/>
    </row>
    <row r="19927" spans="41:41" ht="12.75" x14ac:dyDescent="0.2">
      <c r="AO19927" s="7"/>
    </row>
    <row r="19928" spans="41:41" ht="12.75" x14ac:dyDescent="0.2">
      <c r="AO19928" s="7"/>
    </row>
    <row r="19929" spans="41:41" ht="12.75" x14ac:dyDescent="0.2">
      <c r="AO19929" s="7"/>
    </row>
    <row r="19930" spans="41:41" ht="12.75" x14ac:dyDescent="0.2">
      <c r="AO19930" s="7"/>
    </row>
    <row r="19931" spans="41:41" ht="12.75" x14ac:dyDescent="0.2">
      <c r="AO19931" s="7"/>
    </row>
    <row r="19932" spans="41:41" ht="12.75" x14ac:dyDescent="0.2">
      <c r="AO19932" s="7"/>
    </row>
    <row r="19933" spans="41:41" ht="12.75" x14ac:dyDescent="0.2">
      <c r="AO19933" s="7"/>
    </row>
    <row r="19934" spans="41:41" ht="12.75" x14ac:dyDescent="0.2">
      <c r="AO19934" s="7"/>
    </row>
    <row r="19935" spans="41:41" ht="12.75" x14ac:dyDescent="0.2">
      <c r="AO19935" s="7"/>
    </row>
    <row r="19936" spans="41:41" ht="12.75" x14ac:dyDescent="0.2">
      <c r="AO19936" s="7"/>
    </row>
    <row r="19937" spans="41:41" ht="12.75" x14ac:dyDescent="0.2">
      <c r="AO19937" s="7"/>
    </row>
    <row r="19938" spans="41:41" ht="12.75" x14ac:dyDescent="0.2">
      <c r="AO19938" s="7"/>
    </row>
    <row r="19939" spans="41:41" ht="12.75" x14ac:dyDescent="0.2">
      <c r="AO19939" s="7"/>
    </row>
    <row r="19940" spans="41:41" ht="12.75" x14ac:dyDescent="0.2">
      <c r="AO19940" s="7"/>
    </row>
    <row r="19941" spans="41:41" ht="12.75" x14ac:dyDescent="0.2">
      <c r="AO19941" s="7"/>
    </row>
    <row r="19942" spans="41:41" ht="12.75" x14ac:dyDescent="0.2">
      <c r="AO19942" s="7"/>
    </row>
    <row r="19943" spans="41:41" ht="12.75" x14ac:dyDescent="0.2">
      <c r="AO19943" s="7"/>
    </row>
    <row r="19944" spans="41:41" ht="12.75" x14ac:dyDescent="0.2">
      <c r="AO19944" s="7"/>
    </row>
    <row r="19945" spans="41:41" ht="12.75" x14ac:dyDescent="0.2">
      <c r="AO19945" s="7"/>
    </row>
    <row r="19946" spans="41:41" ht="12.75" x14ac:dyDescent="0.2">
      <c r="AO19946" s="7"/>
    </row>
    <row r="19947" spans="41:41" ht="12.75" x14ac:dyDescent="0.2">
      <c r="AO19947" s="7"/>
    </row>
    <row r="19948" spans="41:41" ht="12.75" x14ac:dyDescent="0.2">
      <c r="AO19948" s="7"/>
    </row>
    <row r="19949" spans="41:41" ht="12.75" x14ac:dyDescent="0.2">
      <c r="AO19949" s="7"/>
    </row>
    <row r="19950" spans="41:41" ht="12.75" x14ac:dyDescent="0.2">
      <c r="AO19950" s="7"/>
    </row>
    <row r="19951" spans="41:41" ht="12.75" x14ac:dyDescent="0.2">
      <c r="AO19951" s="7"/>
    </row>
    <row r="19952" spans="41:41" ht="12.75" x14ac:dyDescent="0.2">
      <c r="AO19952" s="7"/>
    </row>
    <row r="19953" spans="41:41" ht="12.75" x14ac:dyDescent="0.2">
      <c r="AO19953" s="7"/>
    </row>
    <row r="19954" spans="41:41" ht="12.75" x14ac:dyDescent="0.2">
      <c r="AO19954" s="7"/>
    </row>
    <row r="19955" spans="41:41" ht="12.75" x14ac:dyDescent="0.2">
      <c r="AO19955" s="7"/>
    </row>
    <row r="19956" spans="41:41" ht="12.75" x14ac:dyDescent="0.2">
      <c r="AO19956" s="7"/>
    </row>
    <row r="19957" spans="41:41" ht="12.75" x14ac:dyDescent="0.2">
      <c r="AO19957" s="7"/>
    </row>
    <row r="19958" spans="41:41" ht="12.75" x14ac:dyDescent="0.2">
      <c r="AO19958" s="7"/>
    </row>
    <row r="19959" spans="41:41" ht="12.75" x14ac:dyDescent="0.2">
      <c r="AO19959" s="7"/>
    </row>
    <row r="19960" spans="41:41" ht="12.75" x14ac:dyDescent="0.2">
      <c r="AO19960" s="7"/>
    </row>
    <row r="19961" spans="41:41" ht="12.75" x14ac:dyDescent="0.2">
      <c r="AO19961" s="7"/>
    </row>
    <row r="19962" spans="41:41" ht="12.75" x14ac:dyDescent="0.2">
      <c r="AO19962" s="7"/>
    </row>
    <row r="19963" spans="41:41" ht="12.75" x14ac:dyDescent="0.2">
      <c r="AO19963" s="7"/>
    </row>
    <row r="19964" spans="41:41" ht="12.75" x14ac:dyDescent="0.2">
      <c r="AO19964" s="7"/>
    </row>
    <row r="19965" spans="41:41" ht="12.75" x14ac:dyDescent="0.2">
      <c r="AO19965" s="7"/>
    </row>
    <row r="19966" spans="41:41" ht="12.75" x14ac:dyDescent="0.2">
      <c r="AO19966" s="7"/>
    </row>
    <row r="19967" spans="41:41" ht="12.75" x14ac:dyDescent="0.2">
      <c r="AO19967" s="7"/>
    </row>
    <row r="19968" spans="41:41" ht="12.75" x14ac:dyDescent="0.2">
      <c r="AO19968" s="7"/>
    </row>
    <row r="19969" spans="41:41" ht="12.75" x14ac:dyDescent="0.2">
      <c r="AO19969" s="7"/>
    </row>
    <row r="19970" spans="41:41" ht="12.75" x14ac:dyDescent="0.2">
      <c r="AO19970" s="7"/>
    </row>
    <row r="19971" spans="41:41" ht="12.75" x14ac:dyDescent="0.2">
      <c r="AO19971" s="7"/>
    </row>
    <row r="19972" spans="41:41" ht="12.75" x14ac:dyDescent="0.2">
      <c r="AO19972" s="7"/>
    </row>
    <row r="19973" spans="41:41" ht="12.75" x14ac:dyDescent="0.2">
      <c r="AO19973" s="7"/>
    </row>
    <row r="19974" spans="41:41" ht="12.75" x14ac:dyDescent="0.2">
      <c r="AO19974" s="7"/>
    </row>
    <row r="19975" spans="41:41" ht="12.75" x14ac:dyDescent="0.2">
      <c r="AO19975" s="7"/>
    </row>
    <row r="19976" spans="41:41" ht="12.75" x14ac:dyDescent="0.2">
      <c r="AO19976" s="7"/>
    </row>
    <row r="19977" spans="41:41" ht="12.75" x14ac:dyDescent="0.2">
      <c r="AO19977" s="7"/>
    </row>
    <row r="19978" spans="41:41" ht="12.75" x14ac:dyDescent="0.2">
      <c r="AO19978" s="7"/>
    </row>
    <row r="19979" spans="41:41" ht="12.75" x14ac:dyDescent="0.2">
      <c r="AO19979" s="7"/>
    </row>
    <row r="19980" spans="41:41" ht="12.75" x14ac:dyDescent="0.2">
      <c r="AO19980" s="7"/>
    </row>
    <row r="19981" spans="41:41" ht="12.75" x14ac:dyDescent="0.2">
      <c r="AO19981" s="7"/>
    </row>
    <row r="19982" spans="41:41" ht="12.75" x14ac:dyDescent="0.2">
      <c r="AO19982" s="7"/>
    </row>
    <row r="19983" spans="41:41" ht="12.75" x14ac:dyDescent="0.2">
      <c r="AO19983" s="7"/>
    </row>
    <row r="19984" spans="41:41" ht="12.75" x14ac:dyDescent="0.2">
      <c r="AO19984" s="7"/>
    </row>
    <row r="19985" spans="41:41" ht="12.75" x14ac:dyDescent="0.2">
      <c r="AO19985" s="7"/>
    </row>
    <row r="19986" spans="41:41" ht="12.75" x14ac:dyDescent="0.2">
      <c r="AO19986" s="7"/>
    </row>
    <row r="19987" spans="41:41" ht="12.75" x14ac:dyDescent="0.2">
      <c r="AO19987" s="7"/>
    </row>
    <row r="19988" spans="41:41" ht="12.75" x14ac:dyDescent="0.2">
      <c r="AO19988" s="7"/>
    </row>
    <row r="19989" spans="41:41" ht="12.75" x14ac:dyDescent="0.2">
      <c r="AO19989" s="7"/>
    </row>
    <row r="19990" spans="41:41" ht="12.75" x14ac:dyDescent="0.2">
      <c r="AO19990" s="7"/>
    </row>
    <row r="19991" spans="41:41" ht="12.75" x14ac:dyDescent="0.2">
      <c r="AO19991" s="7"/>
    </row>
    <row r="19992" spans="41:41" ht="12.75" x14ac:dyDescent="0.2">
      <c r="AO19992" s="7"/>
    </row>
    <row r="19993" spans="41:41" ht="12.75" x14ac:dyDescent="0.2">
      <c r="AO19993" s="7"/>
    </row>
    <row r="19994" spans="41:41" ht="12.75" x14ac:dyDescent="0.2">
      <c r="AO19994" s="7"/>
    </row>
    <row r="19995" spans="41:41" ht="12.75" x14ac:dyDescent="0.2">
      <c r="AO19995" s="7"/>
    </row>
    <row r="19996" spans="41:41" ht="12.75" x14ac:dyDescent="0.2">
      <c r="AO19996" s="7"/>
    </row>
    <row r="19997" spans="41:41" ht="12.75" x14ac:dyDescent="0.2">
      <c r="AO19997" s="7"/>
    </row>
    <row r="19998" spans="41:41" ht="12.75" x14ac:dyDescent="0.2">
      <c r="AO19998" s="7"/>
    </row>
    <row r="19999" spans="41:41" ht="12.75" x14ac:dyDescent="0.2">
      <c r="AO19999" s="7"/>
    </row>
    <row r="20000" spans="41:41" ht="12.75" x14ac:dyDescent="0.2">
      <c r="AO20000" s="7"/>
    </row>
    <row r="20001" spans="41:41" ht="12.75" x14ac:dyDescent="0.2">
      <c r="AO20001" s="7"/>
    </row>
    <row r="20002" spans="41:41" ht="12.75" x14ac:dyDescent="0.2">
      <c r="AO20002" s="7"/>
    </row>
    <row r="20003" spans="41:41" ht="12.75" x14ac:dyDescent="0.2">
      <c r="AO20003" s="7"/>
    </row>
    <row r="20004" spans="41:41" ht="12.75" x14ac:dyDescent="0.2">
      <c r="AO20004" s="7"/>
    </row>
    <row r="20005" spans="41:41" ht="12.75" x14ac:dyDescent="0.2">
      <c r="AO20005" s="7"/>
    </row>
    <row r="20006" spans="41:41" ht="12.75" x14ac:dyDescent="0.2">
      <c r="AO20006" s="7"/>
    </row>
    <row r="20007" spans="41:41" ht="12.75" x14ac:dyDescent="0.2">
      <c r="AO20007" s="7"/>
    </row>
    <row r="20008" spans="41:41" ht="12.75" x14ac:dyDescent="0.2">
      <c r="AO20008" s="7"/>
    </row>
    <row r="20009" spans="41:41" ht="12.75" x14ac:dyDescent="0.2">
      <c r="AO20009" s="7"/>
    </row>
    <row r="20010" spans="41:41" ht="12.75" x14ac:dyDescent="0.2">
      <c r="AO20010" s="7"/>
    </row>
    <row r="20011" spans="41:41" ht="12.75" x14ac:dyDescent="0.2">
      <c r="AO20011" s="7"/>
    </row>
    <row r="20012" spans="41:41" ht="12.75" x14ac:dyDescent="0.2">
      <c r="AO20012" s="7"/>
    </row>
    <row r="20013" spans="41:41" ht="12.75" x14ac:dyDescent="0.2">
      <c r="AO20013" s="7"/>
    </row>
    <row r="20014" spans="41:41" ht="12.75" x14ac:dyDescent="0.2">
      <c r="AO20014" s="7"/>
    </row>
    <row r="20015" spans="41:41" ht="12.75" x14ac:dyDescent="0.2">
      <c r="AO20015" s="7"/>
    </row>
    <row r="20016" spans="41:41" ht="12.75" x14ac:dyDescent="0.2">
      <c r="AO20016" s="7"/>
    </row>
    <row r="20017" spans="41:41" ht="12.75" x14ac:dyDescent="0.2">
      <c r="AO20017" s="7"/>
    </row>
    <row r="20018" spans="41:41" ht="12.75" x14ac:dyDescent="0.2">
      <c r="AO20018" s="7"/>
    </row>
    <row r="20019" spans="41:41" ht="12.75" x14ac:dyDescent="0.2">
      <c r="AO20019" s="7"/>
    </row>
    <row r="20020" spans="41:41" ht="12.75" x14ac:dyDescent="0.2">
      <c r="AO20020" s="7"/>
    </row>
    <row r="20021" spans="41:41" ht="12.75" x14ac:dyDescent="0.2">
      <c r="AO20021" s="7"/>
    </row>
    <row r="20022" spans="41:41" ht="12.75" x14ac:dyDescent="0.2">
      <c r="AO20022" s="7"/>
    </row>
    <row r="20023" spans="41:41" ht="12.75" x14ac:dyDescent="0.2">
      <c r="AO20023" s="7"/>
    </row>
    <row r="20024" spans="41:41" ht="12.75" x14ac:dyDescent="0.2">
      <c r="AO20024" s="7"/>
    </row>
    <row r="20025" spans="41:41" ht="12.75" x14ac:dyDescent="0.2">
      <c r="AO20025" s="7"/>
    </row>
    <row r="20026" spans="41:41" ht="12.75" x14ac:dyDescent="0.2">
      <c r="AO20026" s="7"/>
    </row>
    <row r="20027" spans="41:41" ht="12.75" x14ac:dyDescent="0.2">
      <c r="AO20027" s="7"/>
    </row>
    <row r="20028" spans="41:41" ht="12.75" x14ac:dyDescent="0.2">
      <c r="AO20028" s="7"/>
    </row>
    <row r="20029" spans="41:41" ht="12.75" x14ac:dyDescent="0.2">
      <c r="AO20029" s="7"/>
    </row>
    <row r="20030" spans="41:41" ht="12.75" x14ac:dyDescent="0.2">
      <c r="AO20030" s="7"/>
    </row>
    <row r="20031" spans="41:41" ht="12.75" x14ac:dyDescent="0.2">
      <c r="AO20031" s="7"/>
    </row>
    <row r="20032" spans="41:41" ht="12.75" x14ac:dyDescent="0.2">
      <c r="AO20032" s="7"/>
    </row>
    <row r="20033" spans="41:41" ht="12.75" x14ac:dyDescent="0.2">
      <c r="AO20033" s="7"/>
    </row>
    <row r="20034" spans="41:41" ht="12.75" x14ac:dyDescent="0.2">
      <c r="AO20034" s="7"/>
    </row>
    <row r="20035" spans="41:41" ht="12.75" x14ac:dyDescent="0.2">
      <c r="AO20035" s="7"/>
    </row>
    <row r="20036" spans="41:41" ht="12.75" x14ac:dyDescent="0.2">
      <c r="AO20036" s="7"/>
    </row>
    <row r="20037" spans="41:41" ht="12.75" x14ac:dyDescent="0.2">
      <c r="AO20037" s="7"/>
    </row>
    <row r="20038" spans="41:41" ht="12.75" x14ac:dyDescent="0.2">
      <c r="AO20038" s="7"/>
    </row>
    <row r="20039" spans="41:41" ht="12.75" x14ac:dyDescent="0.2">
      <c r="AO20039" s="7"/>
    </row>
    <row r="20040" spans="41:41" ht="12.75" x14ac:dyDescent="0.2">
      <c r="AO20040" s="7"/>
    </row>
    <row r="20041" spans="41:41" ht="12.75" x14ac:dyDescent="0.2">
      <c r="AO20041" s="7"/>
    </row>
    <row r="20042" spans="41:41" ht="12.75" x14ac:dyDescent="0.2">
      <c r="AO20042" s="7"/>
    </row>
    <row r="20043" spans="41:41" ht="12.75" x14ac:dyDescent="0.2">
      <c r="AO20043" s="7"/>
    </row>
    <row r="20044" spans="41:41" ht="12.75" x14ac:dyDescent="0.2">
      <c r="AO20044" s="7"/>
    </row>
    <row r="20045" spans="41:41" ht="12.75" x14ac:dyDescent="0.2">
      <c r="AO20045" s="7"/>
    </row>
    <row r="20046" spans="41:41" ht="12.75" x14ac:dyDescent="0.2">
      <c r="AO20046" s="7"/>
    </row>
    <row r="20047" spans="41:41" ht="12.75" x14ac:dyDescent="0.2">
      <c r="AO20047" s="7"/>
    </row>
    <row r="20048" spans="41:41" ht="12.75" x14ac:dyDescent="0.2">
      <c r="AO20048" s="7"/>
    </row>
    <row r="20049" spans="41:41" ht="12.75" x14ac:dyDescent="0.2">
      <c r="AO20049" s="7"/>
    </row>
    <row r="20050" spans="41:41" ht="12.75" x14ac:dyDescent="0.2">
      <c r="AO20050" s="7"/>
    </row>
    <row r="20051" spans="41:41" ht="12.75" x14ac:dyDescent="0.2">
      <c r="AO20051" s="7"/>
    </row>
    <row r="20052" spans="41:41" ht="12.75" x14ac:dyDescent="0.2">
      <c r="AO20052" s="7"/>
    </row>
    <row r="20053" spans="41:41" ht="12.75" x14ac:dyDescent="0.2">
      <c r="AO20053" s="7"/>
    </row>
    <row r="20054" spans="41:41" ht="12.75" x14ac:dyDescent="0.2">
      <c r="AO20054" s="7"/>
    </row>
    <row r="20055" spans="41:41" ht="12.75" x14ac:dyDescent="0.2">
      <c r="AO20055" s="7"/>
    </row>
    <row r="20056" spans="41:41" ht="12.75" x14ac:dyDescent="0.2">
      <c r="AO20056" s="7"/>
    </row>
    <row r="20057" spans="41:41" ht="12.75" x14ac:dyDescent="0.2">
      <c r="AO20057" s="7"/>
    </row>
    <row r="20058" spans="41:41" ht="12.75" x14ac:dyDescent="0.2">
      <c r="AO20058" s="7"/>
    </row>
    <row r="20059" spans="41:41" ht="12.75" x14ac:dyDescent="0.2">
      <c r="AO20059" s="7"/>
    </row>
    <row r="20060" spans="41:41" ht="12.75" x14ac:dyDescent="0.2">
      <c r="AO20060" s="7"/>
    </row>
    <row r="20061" spans="41:41" ht="12.75" x14ac:dyDescent="0.2">
      <c r="AO20061" s="7"/>
    </row>
    <row r="20062" spans="41:41" ht="12.75" x14ac:dyDescent="0.2">
      <c r="AO20062" s="7"/>
    </row>
    <row r="20063" spans="41:41" ht="12.75" x14ac:dyDescent="0.2">
      <c r="AO20063" s="7"/>
    </row>
    <row r="20064" spans="41:41" ht="12.75" x14ac:dyDescent="0.2">
      <c r="AO20064" s="7"/>
    </row>
    <row r="20065" spans="41:41" ht="12.75" x14ac:dyDescent="0.2">
      <c r="AO20065" s="7"/>
    </row>
    <row r="20066" spans="41:41" ht="12.75" x14ac:dyDescent="0.2">
      <c r="AO20066" s="7"/>
    </row>
    <row r="20067" spans="41:41" ht="12.75" x14ac:dyDescent="0.2">
      <c r="AO20067" s="7"/>
    </row>
    <row r="20068" spans="41:41" ht="12.75" x14ac:dyDescent="0.2">
      <c r="AO20068" s="7"/>
    </row>
    <row r="20069" spans="41:41" ht="12.75" x14ac:dyDescent="0.2">
      <c r="AO20069" s="7"/>
    </row>
    <row r="20070" spans="41:41" ht="12.75" x14ac:dyDescent="0.2">
      <c r="AO20070" s="7"/>
    </row>
    <row r="20071" spans="41:41" ht="12.75" x14ac:dyDescent="0.2">
      <c r="AO20071" s="7"/>
    </row>
    <row r="20072" spans="41:41" ht="12.75" x14ac:dyDescent="0.2">
      <c r="AO20072" s="7"/>
    </row>
    <row r="20073" spans="41:41" ht="12.75" x14ac:dyDescent="0.2">
      <c r="AO20073" s="7"/>
    </row>
    <row r="20074" spans="41:41" ht="12.75" x14ac:dyDescent="0.2">
      <c r="AO20074" s="7"/>
    </row>
    <row r="20075" spans="41:41" ht="12.75" x14ac:dyDescent="0.2">
      <c r="AO20075" s="7"/>
    </row>
    <row r="20076" spans="41:41" ht="12.75" x14ac:dyDescent="0.2">
      <c r="AO20076" s="7"/>
    </row>
    <row r="20077" spans="41:41" ht="12.75" x14ac:dyDescent="0.2">
      <c r="AO20077" s="7"/>
    </row>
    <row r="20078" spans="41:41" ht="12.75" x14ac:dyDescent="0.2">
      <c r="AO20078" s="7"/>
    </row>
    <row r="20079" spans="41:41" ht="12.75" x14ac:dyDescent="0.2">
      <c r="AO20079" s="7"/>
    </row>
    <row r="20080" spans="41:41" ht="12.75" x14ac:dyDescent="0.2">
      <c r="AO20080" s="7"/>
    </row>
    <row r="20081" spans="41:41" ht="12.75" x14ac:dyDescent="0.2">
      <c r="AO20081" s="7"/>
    </row>
    <row r="20082" spans="41:41" ht="12.75" x14ac:dyDescent="0.2">
      <c r="AO20082" s="7"/>
    </row>
    <row r="20083" spans="41:41" ht="12.75" x14ac:dyDescent="0.2">
      <c r="AO20083" s="7"/>
    </row>
    <row r="20084" spans="41:41" ht="12.75" x14ac:dyDescent="0.2">
      <c r="AO20084" s="7"/>
    </row>
    <row r="20085" spans="41:41" ht="12.75" x14ac:dyDescent="0.2">
      <c r="AO20085" s="7"/>
    </row>
    <row r="20086" spans="41:41" ht="12.75" x14ac:dyDescent="0.2">
      <c r="AO20086" s="7"/>
    </row>
    <row r="20087" spans="41:41" ht="12.75" x14ac:dyDescent="0.2">
      <c r="AO20087" s="7"/>
    </row>
    <row r="20088" spans="41:41" ht="12.75" x14ac:dyDescent="0.2">
      <c r="AO20088" s="7"/>
    </row>
    <row r="20089" spans="41:41" ht="12.75" x14ac:dyDescent="0.2">
      <c r="AO20089" s="7"/>
    </row>
    <row r="20090" spans="41:41" ht="12.75" x14ac:dyDescent="0.2">
      <c r="AO20090" s="7"/>
    </row>
    <row r="20091" spans="41:41" ht="12.75" x14ac:dyDescent="0.2">
      <c r="AO20091" s="7"/>
    </row>
    <row r="20092" spans="41:41" ht="12.75" x14ac:dyDescent="0.2">
      <c r="AO20092" s="7"/>
    </row>
    <row r="20093" spans="41:41" ht="12.75" x14ac:dyDescent="0.2">
      <c r="AO20093" s="7"/>
    </row>
    <row r="20094" spans="41:41" ht="12.75" x14ac:dyDescent="0.2">
      <c r="AO20094" s="7"/>
    </row>
    <row r="20095" spans="41:41" ht="12.75" x14ac:dyDescent="0.2">
      <c r="AO20095" s="7"/>
    </row>
    <row r="20096" spans="41:41" ht="12.75" x14ac:dyDescent="0.2">
      <c r="AO20096" s="7"/>
    </row>
    <row r="20097" spans="41:41" ht="12.75" x14ac:dyDescent="0.2">
      <c r="AO20097" s="7"/>
    </row>
    <row r="20098" spans="41:41" ht="12.75" x14ac:dyDescent="0.2">
      <c r="AO20098" s="7"/>
    </row>
    <row r="20099" spans="41:41" ht="12.75" x14ac:dyDescent="0.2">
      <c r="AO20099" s="7"/>
    </row>
    <row r="20100" spans="41:41" ht="12.75" x14ac:dyDescent="0.2">
      <c r="AO20100" s="7"/>
    </row>
    <row r="20101" spans="41:41" ht="12.75" x14ac:dyDescent="0.2">
      <c r="AO20101" s="7"/>
    </row>
    <row r="20102" spans="41:41" ht="12.75" x14ac:dyDescent="0.2">
      <c r="AO20102" s="7"/>
    </row>
    <row r="20103" spans="41:41" ht="12.75" x14ac:dyDescent="0.2">
      <c r="AO20103" s="7"/>
    </row>
    <row r="20104" spans="41:41" ht="12.75" x14ac:dyDescent="0.2">
      <c r="AO20104" s="7"/>
    </row>
    <row r="20105" spans="41:41" ht="12.75" x14ac:dyDescent="0.2">
      <c r="AO20105" s="7"/>
    </row>
    <row r="20106" spans="41:41" ht="12.75" x14ac:dyDescent="0.2">
      <c r="AO20106" s="7"/>
    </row>
    <row r="20107" spans="41:41" ht="12.75" x14ac:dyDescent="0.2">
      <c r="AO20107" s="7"/>
    </row>
    <row r="20108" spans="41:41" ht="12.75" x14ac:dyDescent="0.2">
      <c r="AO20108" s="7"/>
    </row>
    <row r="20109" spans="41:41" ht="12.75" x14ac:dyDescent="0.2">
      <c r="AO20109" s="7"/>
    </row>
    <row r="20110" spans="41:41" ht="12.75" x14ac:dyDescent="0.2">
      <c r="AO20110" s="7"/>
    </row>
    <row r="20111" spans="41:41" ht="12.75" x14ac:dyDescent="0.2">
      <c r="AO20111" s="7"/>
    </row>
    <row r="20112" spans="41:41" ht="12.75" x14ac:dyDescent="0.2">
      <c r="AO20112" s="7"/>
    </row>
    <row r="20113" spans="41:41" ht="12.75" x14ac:dyDescent="0.2">
      <c r="AO20113" s="7"/>
    </row>
    <row r="20114" spans="41:41" ht="12.75" x14ac:dyDescent="0.2">
      <c r="AO20114" s="7"/>
    </row>
    <row r="20115" spans="41:41" ht="12.75" x14ac:dyDescent="0.2">
      <c r="AO20115" s="7"/>
    </row>
    <row r="20116" spans="41:41" ht="12.75" x14ac:dyDescent="0.2">
      <c r="AO20116" s="7"/>
    </row>
    <row r="20117" spans="41:41" ht="12.75" x14ac:dyDescent="0.2">
      <c r="AO20117" s="7"/>
    </row>
    <row r="20118" spans="41:41" ht="12.75" x14ac:dyDescent="0.2">
      <c r="AO20118" s="7"/>
    </row>
    <row r="20119" spans="41:41" ht="12.75" x14ac:dyDescent="0.2">
      <c r="AO20119" s="7"/>
    </row>
    <row r="20120" spans="41:41" ht="12.75" x14ac:dyDescent="0.2">
      <c r="AO20120" s="7"/>
    </row>
    <row r="20121" spans="41:41" ht="12.75" x14ac:dyDescent="0.2">
      <c r="AO20121" s="7"/>
    </row>
    <row r="20122" spans="41:41" ht="12.75" x14ac:dyDescent="0.2">
      <c r="AO20122" s="7"/>
    </row>
    <row r="20123" spans="41:41" ht="12.75" x14ac:dyDescent="0.2">
      <c r="AO20123" s="7"/>
    </row>
    <row r="20124" spans="41:41" ht="12.75" x14ac:dyDescent="0.2">
      <c r="AO20124" s="7"/>
    </row>
    <row r="20125" spans="41:41" ht="12.75" x14ac:dyDescent="0.2">
      <c r="AO20125" s="7"/>
    </row>
    <row r="20126" spans="41:41" ht="12.75" x14ac:dyDescent="0.2">
      <c r="AO20126" s="7"/>
    </row>
    <row r="20127" spans="41:41" ht="12.75" x14ac:dyDescent="0.2">
      <c r="AO20127" s="7"/>
    </row>
    <row r="20128" spans="41:41" ht="12.75" x14ac:dyDescent="0.2">
      <c r="AO20128" s="7"/>
    </row>
    <row r="20129" spans="41:41" ht="12.75" x14ac:dyDescent="0.2">
      <c r="AO20129" s="7"/>
    </row>
    <row r="20130" spans="41:41" ht="12.75" x14ac:dyDescent="0.2">
      <c r="AO20130" s="7"/>
    </row>
    <row r="20131" spans="41:41" ht="12.75" x14ac:dyDescent="0.2">
      <c r="AO20131" s="7"/>
    </row>
    <row r="20132" spans="41:41" ht="12.75" x14ac:dyDescent="0.2">
      <c r="AO20132" s="7"/>
    </row>
    <row r="20133" spans="41:41" ht="12.75" x14ac:dyDescent="0.2">
      <c r="AO20133" s="7"/>
    </row>
    <row r="20134" spans="41:41" ht="12.75" x14ac:dyDescent="0.2">
      <c r="AO20134" s="7"/>
    </row>
    <row r="20135" spans="41:41" ht="12.75" x14ac:dyDescent="0.2">
      <c r="AO20135" s="7"/>
    </row>
    <row r="20136" spans="41:41" ht="12.75" x14ac:dyDescent="0.2">
      <c r="AO20136" s="7"/>
    </row>
    <row r="20137" spans="41:41" ht="12.75" x14ac:dyDescent="0.2">
      <c r="AO20137" s="7"/>
    </row>
    <row r="20138" spans="41:41" ht="12.75" x14ac:dyDescent="0.2">
      <c r="AO20138" s="7"/>
    </row>
    <row r="20139" spans="41:41" ht="12.75" x14ac:dyDescent="0.2">
      <c r="AO20139" s="7"/>
    </row>
    <row r="20140" spans="41:41" ht="12.75" x14ac:dyDescent="0.2">
      <c r="AO20140" s="7"/>
    </row>
    <row r="20141" spans="41:41" ht="12.75" x14ac:dyDescent="0.2">
      <c r="AO20141" s="7"/>
    </row>
    <row r="20142" spans="41:41" ht="12.75" x14ac:dyDescent="0.2">
      <c r="AO20142" s="7"/>
    </row>
    <row r="20143" spans="41:41" ht="12.75" x14ac:dyDescent="0.2">
      <c r="AO20143" s="7"/>
    </row>
    <row r="20144" spans="41:41" ht="12.75" x14ac:dyDescent="0.2">
      <c r="AO20144" s="7"/>
    </row>
    <row r="20145" spans="41:41" ht="12.75" x14ac:dyDescent="0.2">
      <c r="AO20145" s="7"/>
    </row>
    <row r="20146" spans="41:41" ht="12.75" x14ac:dyDescent="0.2">
      <c r="AO20146" s="7"/>
    </row>
    <row r="20147" spans="41:41" ht="12.75" x14ac:dyDescent="0.2">
      <c r="AO20147" s="7"/>
    </row>
    <row r="20148" spans="41:41" ht="12.75" x14ac:dyDescent="0.2">
      <c r="AO20148" s="7"/>
    </row>
    <row r="20149" spans="41:41" ht="12.75" x14ac:dyDescent="0.2">
      <c r="AO20149" s="7"/>
    </row>
    <row r="20150" spans="41:41" ht="12.75" x14ac:dyDescent="0.2">
      <c r="AO20150" s="7"/>
    </row>
    <row r="20151" spans="41:41" ht="12.75" x14ac:dyDescent="0.2">
      <c r="AO20151" s="7"/>
    </row>
    <row r="20152" spans="41:41" ht="12.75" x14ac:dyDescent="0.2">
      <c r="AO20152" s="7"/>
    </row>
    <row r="20153" spans="41:41" ht="12.75" x14ac:dyDescent="0.2">
      <c r="AO20153" s="7"/>
    </row>
    <row r="20154" spans="41:41" ht="12.75" x14ac:dyDescent="0.2">
      <c r="AO20154" s="7"/>
    </row>
    <row r="20155" spans="41:41" ht="12.75" x14ac:dyDescent="0.2">
      <c r="AO20155" s="7"/>
    </row>
    <row r="20156" spans="41:41" ht="12.75" x14ac:dyDescent="0.2">
      <c r="AO20156" s="7"/>
    </row>
    <row r="20157" spans="41:41" ht="12.75" x14ac:dyDescent="0.2">
      <c r="AO20157" s="7"/>
    </row>
    <row r="20158" spans="41:41" ht="12.75" x14ac:dyDescent="0.2">
      <c r="AO20158" s="7"/>
    </row>
    <row r="20159" spans="41:41" ht="12.75" x14ac:dyDescent="0.2">
      <c r="AO20159" s="7"/>
    </row>
    <row r="20160" spans="41:41" ht="12.75" x14ac:dyDescent="0.2">
      <c r="AO20160" s="7"/>
    </row>
    <row r="20161" spans="41:41" ht="12.75" x14ac:dyDescent="0.2">
      <c r="AO20161" s="7"/>
    </row>
    <row r="20162" spans="41:41" ht="12.75" x14ac:dyDescent="0.2">
      <c r="AO20162" s="7"/>
    </row>
    <row r="20163" spans="41:41" ht="12.75" x14ac:dyDescent="0.2">
      <c r="AO20163" s="7"/>
    </row>
    <row r="20164" spans="41:41" ht="12.75" x14ac:dyDescent="0.2">
      <c r="AO20164" s="7"/>
    </row>
    <row r="20165" spans="41:41" ht="12.75" x14ac:dyDescent="0.2">
      <c r="AO20165" s="7"/>
    </row>
    <row r="20166" spans="41:41" ht="12.75" x14ac:dyDescent="0.2">
      <c r="AO20166" s="7"/>
    </row>
    <row r="20167" spans="41:41" ht="12.75" x14ac:dyDescent="0.2">
      <c r="AO20167" s="7"/>
    </row>
    <row r="20168" spans="41:41" ht="12.75" x14ac:dyDescent="0.2">
      <c r="AO20168" s="7"/>
    </row>
    <row r="20169" spans="41:41" ht="12.75" x14ac:dyDescent="0.2">
      <c r="AO20169" s="7"/>
    </row>
    <row r="20170" spans="41:41" ht="12.75" x14ac:dyDescent="0.2">
      <c r="AO20170" s="7"/>
    </row>
    <row r="20171" spans="41:41" ht="12.75" x14ac:dyDescent="0.2">
      <c r="AO20171" s="7"/>
    </row>
    <row r="20172" spans="41:41" ht="12.75" x14ac:dyDescent="0.2">
      <c r="AO20172" s="7"/>
    </row>
    <row r="20173" spans="41:41" ht="12.75" x14ac:dyDescent="0.2">
      <c r="AO20173" s="7"/>
    </row>
    <row r="20174" spans="41:41" ht="12.75" x14ac:dyDescent="0.2">
      <c r="AO20174" s="7"/>
    </row>
    <row r="20175" spans="41:41" ht="12.75" x14ac:dyDescent="0.2">
      <c r="AO20175" s="7"/>
    </row>
    <row r="20176" spans="41:41" ht="12.75" x14ac:dyDescent="0.2">
      <c r="AO20176" s="7"/>
    </row>
    <row r="20177" spans="41:41" ht="12.75" x14ac:dyDescent="0.2">
      <c r="AO20177" s="7"/>
    </row>
    <row r="20178" spans="41:41" ht="12.75" x14ac:dyDescent="0.2">
      <c r="AO20178" s="7"/>
    </row>
    <row r="20179" spans="41:41" ht="12.75" x14ac:dyDescent="0.2">
      <c r="AO20179" s="7"/>
    </row>
    <row r="20180" spans="41:41" ht="12.75" x14ac:dyDescent="0.2">
      <c r="AO20180" s="7"/>
    </row>
    <row r="20181" spans="41:41" ht="12.75" x14ac:dyDescent="0.2">
      <c r="AO20181" s="7"/>
    </row>
    <row r="20182" spans="41:41" ht="12.75" x14ac:dyDescent="0.2">
      <c r="AO20182" s="7"/>
    </row>
    <row r="20183" spans="41:41" ht="12.75" x14ac:dyDescent="0.2">
      <c r="AO20183" s="7"/>
    </row>
    <row r="20184" spans="41:41" ht="12.75" x14ac:dyDescent="0.2">
      <c r="AO20184" s="7"/>
    </row>
    <row r="20185" spans="41:41" ht="12.75" x14ac:dyDescent="0.2">
      <c r="AO20185" s="7"/>
    </row>
    <row r="20186" spans="41:41" ht="12.75" x14ac:dyDescent="0.2">
      <c r="AO20186" s="7"/>
    </row>
    <row r="20187" spans="41:41" ht="12.75" x14ac:dyDescent="0.2">
      <c r="AO20187" s="7"/>
    </row>
    <row r="20188" spans="41:41" ht="12.75" x14ac:dyDescent="0.2">
      <c r="AO20188" s="7"/>
    </row>
    <row r="20189" spans="41:41" ht="12.75" x14ac:dyDescent="0.2">
      <c r="AO20189" s="7"/>
    </row>
    <row r="20190" spans="41:41" ht="12.75" x14ac:dyDescent="0.2">
      <c r="AO20190" s="7"/>
    </row>
    <row r="20191" spans="41:41" ht="12.75" x14ac:dyDescent="0.2">
      <c r="AO20191" s="7"/>
    </row>
    <row r="20192" spans="41:41" ht="12.75" x14ac:dyDescent="0.2">
      <c r="AO20192" s="7"/>
    </row>
    <row r="20193" spans="41:41" ht="12.75" x14ac:dyDescent="0.2">
      <c r="AO20193" s="7"/>
    </row>
    <row r="20194" spans="41:41" ht="12.75" x14ac:dyDescent="0.2">
      <c r="AO20194" s="7"/>
    </row>
    <row r="20195" spans="41:41" ht="12.75" x14ac:dyDescent="0.2">
      <c r="AO20195" s="7"/>
    </row>
    <row r="20196" spans="41:41" ht="12.75" x14ac:dyDescent="0.2">
      <c r="AO20196" s="7"/>
    </row>
    <row r="20197" spans="41:41" ht="12.75" x14ac:dyDescent="0.2">
      <c r="AO20197" s="7"/>
    </row>
    <row r="20198" spans="41:41" ht="12.75" x14ac:dyDescent="0.2">
      <c r="AO20198" s="7"/>
    </row>
    <row r="20199" spans="41:41" ht="12.75" x14ac:dyDescent="0.2">
      <c r="AO20199" s="7"/>
    </row>
    <row r="20200" spans="41:41" ht="12.75" x14ac:dyDescent="0.2">
      <c r="AO20200" s="7"/>
    </row>
    <row r="20201" spans="41:41" ht="12.75" x14ac:dyDescent="0.2">
      <c r="AO20201" s="7"/>
    </row>
    <row r="20202" spans="41:41" ht="12.75" x14ac:dyDescent="0.2">
      <c r="AO20202" s="7"/>
    </row>
    <row r="20203" spans="41:41" ht="12.75" x14ac:dyDescent="0.2">
      <c r="AO20203" s="7"/>
    </row>
    <row r="20204" spans="41:41" ht="12.75" x14ac:dyDescent="0.2">
      <c r="AO20204" s="7"/>
    </row>
    <row r="20205" spans="41:41" ht="12.75" x14ac:dyDescent="0.2">
      <c r="AO20205" s="7"/>
    </row>
    <row r="20206" spans="41:41" ht="12.75" x14ac:dyDescent="0.2">
      <c r="AO20206" s="7"/>
    </row>
    <row r="20207" spans="41:41" ht="12.75" x14ac:dyDescent="0.2">
      <c r="AO20207" s="7"/>
    </row>
    <row r="20208" spans="41:41" ht="12.75" x14ac:dyDescent="0.2">
      <c r="AO20208" s="7"/>
    </row>
    <row r="20209" spans="41:41" ht="12.75" x14ac:dyDescent="0.2">
      <c r="AO20209" s="7"/>
    </row>
    <row r="20210" spans="41:41" ht="12.75" x14ac:dyDescent="0.2">
      <c r="AO20210" s="7"/>
    </row>
    <row r="20211" spans="41:41" ht="12.75" x14ac:dyDescent="0.2">
      <c r="AO20211" s="7"/>
    </row>
    <row r="20212" spans="41:41" ht="12.75" x14ac:dyDescent="0.2">
      <c r="AO20212" s="7"/>
    </row>
    <row r="20213" spans="41:41" ht="12.75" x14ac:dyDescent="0.2">
      <c r="AO20213" s="7"/>
    </row>
    <row r="20214" spans="41:41" ht="12.75" x14ac:dyDescent="0.2">
      <c r="AO20214" s="7"/>
    </row>
    <row r="20215" spans="41:41" ht="12.75" x14ac:dyDescent="0.2">
      <c r="AO20215" s="7"/>
    </row>
    <row r="20216" spans="41:41" ht="12.75" x14ac:dyDescent="0.2">
      <c r="AO20216" s="7"/>
    </row>
    <row r="20217" spans="41:41" ht="12.75" x14ac:dyDescent="0.2">
      <c r="AO20217" s="7"/>
    </row>
    <row r="20218" spans="41:41" ht="12.75" x14ac:dyDescent="0.2">
      <c r="AO20218" s="7"/>
    </row>
    <row r="20219" spans="41:41" ht="12.75" x14ac:dyDescent="0.2">
      <c r="AO20219" s="7"/>
    </row>
    <row r="20220" spans="41:41" ht="12.75" x14ac:dyDescent="0.2">
      <c r="AO20220" s="7"/>
    </row>
    <row r="20221" spans="41:41" ht="12.75" x14ac:dyDescent="0.2">
      <c r="AO20221" s="7"/>
    </row>
    <row r="20222" spans="41:41" ht="12.75" x14ac:dyDescent="0.2">
      <c r="AO20222" s="7"/>
    </row>
    <row r="20223" spans="41:41" ht="12.75" x14ac:dyDescent="0.2">
      <c r="AO20223" s="7"/>
    </row>
    <row r="20224" spans="41:41" ht="12.75" x14ac:dyDescent="0.2">
      <c r="AO20224" s="7"/>
    </row>
    <row r="20225" spans="41:41" ht="12.75" x14ac:dyDescent="0.2">
      <c r="AO20225" s="7"/>
    </row>
    <row r="20226" spans="41:41" ht="12.75" x14ac:dyDescent="0.2">
      <c r="AO20226" s="7"/>
    </row>
    <row r="20227" spans="41:41" ht="12.75" x14ac:dyDescent="0.2">
      <c r="AO20227" s="7"/>
    </row>
    <row r="20228" spans="41:41" ht="12.75" x14ac:dyDescent="0.2">
      <c r="AO20228" s="7"/>
    </row>
    <row r="20229" spans="41:41" ht="12.75" x14ac:dyDescent="0.2">
      <c r="AO20229" s="7"/>
    </row>
    <row r="20230" spans="41:41" ht="12.75" x14ac:dyDescent="0.2">
      <c r="AO20230" s="7"/>
    </row>
    <row r="20231" spans="41:41" ht="12.75" x14ac:dyDescent="0.2">
      <c r="AO20231" s="7"/>
    </row>
    <row r="20232" spans="41:41" ht="12.75" x14ac:dyDescent="0.2">
      <c r="AO20232" s="7"/>
    </row>
    <row r="20233" spans="41:41" ht="12.75" x14ac:dyDescent="0.2">
      <c r="AO20233" s="7"/>
    </row>
    <row r="20234" spans="41:41" ht="12.75" x14ac:dyDescent="0.2">
      <c r="AO20234" s="7"/>
    </row>
    <row r="20235" spans="41:41" ht="12.75" x14ac:dyDescent="0.2">
      <c r="AO20235" s="7"/>
    </row>
    <row r="20236" spans="41:41" ht="12.75" x14ac:dyDescent="0.2">
      <c r="AO20236" s="7"/>
    </row>
    <row r="20237" spans="41:41" ht="12.75" x14ac:dyDescent="0.2">
      <c r="AO20237" s="7"/>
    </row>
    <row r="20238" spans="41:41" ht="12.75" x14ac:dyDescent="0.2">
      <c r="AO20238" s="7"/>
    </row>
    <row r="20239" spans="41:41" ht="12.75" x14ac:dyDescent="0.2">
      <c r="AO20239" s="7"/>
    </row>
    <row r="20240" spans="41:41" ht="12.75" x14ac:dyDescent="0.2">
      <c r="AO20240" s="7"/>
    </row>
    <row r="20241" spans="41:41" ht="12.75" x14ac:dyDescent="0.2">
      <c r="AO20241" s="7"/>
    </row>
    <row r="20242" spans="41:41" ht="12.75" x14ac:dyDescent="0.2">
      <c r="AO20242" s="7"/>
    </row>
    <row r="20243" spans="41:41" ht="12.75" x14ac:dyDescent="0.2">
      <c r="AO20243" s="7"/>
    </row>
    <row r="20244" spans="41:41" ht="12.75" x14ac:dyDescent="0.2">
      <c r="AO20244" s="7"/>
    </row>
    <row r="20245" spans="41:41" ht="12.75" x14ac:dyDescent="0.2">
      <c r="AO20245" s="7"/>
    </row>
    <row r="20246" spans="41:41" ht="12.75" x14ac:dyDescent="0.2">
      <c r="AO20246" s="7"/>
    </row>
    <row r="20247" spans="41:41" ht="12.75" x14ac:dyDescent="0.2">
      <c r="AO20247" s="7"/>
    </row>
    <row r="20248" spans="41:41" ht="12.75" x14ac:dyDescent="0.2">
      <c r="AO20248" s="7"/>
    </row>
    <row r="20249" spans="41:41" ht="12.75" x14ac:dyDescent="0.2">
      <c r="AO20249" s="7"/>
    </row>
    <row r="20250" spans="41:41" ht="12.75" x14ac:dyDescent="0.2">
      <c r="AO20250" s="7"/>
    </row>
    <row r="20251" spans="41:41" ht="12.75" x14ac:dyDescent="0.2">
      <c r="AO20251" s="7"/>
    </row>
    <row r="20252" spans="41:41" ht="12.75" x14ac:dyDescent="0.2">
      <c r="AO20252" s="7"/>
    </row>
    <row r="20253" spans="41:41" ht="12.75" x14ac:dyDescent="0.2">
      <c r="AO20253" s="7"/>
    </row>
    <row r="20254" spans="41:41" ht="12.75" x14ac:dyDescent="0.2">
      <c r="AO20254" s="7"/>
    </row>
    <row r="20255" spans="41:41" ht="12.75" x14ac:dyDescent="0.2">
      <c r="AO20255" s="7"/>
    </row>
    <row r="20256" spans="41:41" ht="12.75" x14ac:dyDescent="0.2">
      <c r="AO20256" s="7"/>
    </row>
    <row r="20257" spans="41:41" ht="12.75" x14ac:dyDescent="0.2">
      <c r="AO20257" s="7"/>
    </row>
    <row r="20258" spans="41:41" ht="12.75" x14ac:dyDescent="0.2">
      <c r="AO20258" s="7"/>
    </row>
    <row r="20259" spans="41:41" ht="12.75" x14ac:dyDescent="0.2">
      <c r="AO20259" s="7"/>
    </row>
    <row r="20260" spans="41:41" ht="12.75" x14ac:dyDescent="0.2">
      <c r="AO20260" s="7"/>
    </row>
    <row r="20261" spans="41:41" ht="12.75" x14ac:dyDescent="0.2">
      <c r="AO20261" s="7"/>
    </row>
    <row r="20262" spans="41:41" ht="12.75" x14ac:dyDescent="0.2">
      <c r="AO20262" s="7"/>
    </row>
    <row r="20263" spans="41:41" ht="12.75" x14ac:dyDescent="0.2">
      <c r="AO20263" s="7"/>
    </row>
    <row r="20264" spans="41:41" ht="12.75" x14ac:dyDescent="0.2">
      <c r="AO20264" s="7"/>
    </row>
    <row r="20265" spans="41:41" ht="12.75" x14ac:dyDescent="0.2">
      <c r="AO20265" s="7"/>
    </row>
    <row r="20266" spans="41:41" ht="12.75" x14ac:dyDescent="0.2">
      <c r="AO20266" s="7"/>
    </row>
    <row r="20267" spans="41:41" ht="12.75" x14ac:dyDescent="0.2">
      <c r="AO20267" s="7"/>
    </row>
    <row r="20268" spans="41:41" ht="12.75" x14ac:dyDescent="0.2">
      <c r="AO20268" s="7"/>
    </row>
    <row r="20269" spans="41:41" ht="12.75" x14ac:dyDescent="0.2">
      <c r="AO20269" s="7"/>
    </row>
    <row r="20270" spans="41:41" ht="12.75" x14ac:dyDescent="0.2">
      <c r="AO20270" s="7"/>
    </row>
    <row r="20271" spans="41:41" ht="12.75" x14ac:dyDescent="0.2">
      <c r="AO20271" s="7"/>
    </row>
    <row r="20272" spans="41:41" ht="12.75" x14ac:dyDescent="0.2">
      <c r="AO20272" s="7"/>
    </row>
    <row r="20273" spans="41:41" ht="12.75" x14ac:dyDescent="0.2">
      <c r="AO20273" s="7"/>
    </row>
    <row r="20274" spans="41:41" ht="12.75" x14ac:dyDescent="0.2">
      <c r="AO20274" s="7"/>
    </row>
    <row r="20275" spans="41:41" ht="12.75" x14ac:dyDescent="0.2">
      <c r="AO20275" s="7"/>
    </row>
    <row r="20276" spans="41:41" ht="12.75" x14ac:dyDescent="0.2">
      <c r="AO20276" s="7"/>
    </row>
    <row r="20277" spans="41:41" ht="12.75" x14ac:dyDescent="0.2">
      <c r="AO20277" s="7"/>
    </row>
    <row r="20278" spans="41:41" ht="12.75" x14ac:dyDescent="0.2">
      <c r="AO20278" s="7"/>
    </row>
    <row r="20279" spans="41:41" ht="12.75" x14ac:dyDescent="0.2">
      <c r="AO20279" s="7"/>
    </row>
    <row r="20280" spans="41:41" ht="12.75" x14ac:dyDescent="0.2">
      <c r="AO20280" s="7"/>
    </row>
    <row r="20281" spans="41:41" ht="12.75" x14ac:dyDescent="0.2">
      <c r="AO20281" s="7"/>
    </row>
    <row r="20282" spans="41:41" ht="12.75" x14ac:dyDescent="0.2">
      <c r="AO20282" s="7"/>
    </row>
    <row r="20283" spans="41:41" ht="12.75" x14ac:dyDescent="0.2">
      <c r="AO20283" s="7"/>
    </row>
    <row r="20284" spans="41:41" ht="12.75" x14ac:dyDescent="0.2">
      <c r="AO20284" s="7"/>
    </row>
    <row r="20285" spans="41:41" ht="12.75" x14ac:dyDescent="0.2">
      <c r="AO20285" s="7"/>
    </row>
    <row r="20286" spans="41:41" ht="12.75" x14ac:dyDescent="0.2">
      <c r="AO20286" s="7"/>
    </row>
    <row r="20287" spans="41:41" ht="12.75" x14ac:dyDescent="0.2">
      <c r="AO20287" s="7"/>
    </row>
    <row r="20288" spans="41:41" ht="12.75" x14ac:dyDescent="0.2">
      <c r="AO20288" s="7"/>
    </row>
    <row r="20289" spans="41:41" ht="12.75" x14ac:dyDescent="0.2">
      <c r="AO20289" s="7"/>
    </row>
    <row r="20290" spans="41:41" ht="12.75" x14ac:dyDescent="0.2">
      <c r="AO20290" s="7"/>
    </row>
    <row r="20291" spans="41:41" ht="12.75" x14ac:dyDescent="0.2">
      <c r="AO20291" s="7"/>
    </row>
    <row r="20292" spans="41:41" ht="12.75" x14ac:dyDescent="0.2">
      <c r="AO20292" s="7"/>
    </row>
    <row r="20293" spans="41:41" ht="12.75" x14ac:dyDescent="0.2">
      <c r="AO20293" s="7"/>
    </row>
    <row r="20294" spans="41:41" ht="12.75" x14ac:dyDescent="0.2">
      <c r="AO20294" s="7"/>
    </row>
    <row r="20295" spans="41:41" ht="12.75" x14ac:dyDescent="0.2">
      <c r="AO20295" s="7"/>
    </row>
    <row r="20296" spans="41:41" ht="12.75" x14ac:dyDescent="0.2">
      <c r="AO20296" s="7"/>
    </row>
    <row r="20297" spans="41:41" ht="12.75" x14ac:dyDescent="0.2">
      <c r="AO20297" s="7"/>
    </row>
    <row r="20298" spans="41:41" ht="12.75" x14ac:dyDescent="0.2">
      <c r="AO20298" s="7"/>
    </row>
    <row r="20299" spans="41:41" ht="12.75" x14ac:dyDescent="0.2">
      <c r="AO20299" s="7"/>
    </row>
    <row r="20300" spans="41:41" ht="12.75" x14ac:dyDescent="0.2">
      <c r="AO20300" s="7"/>
    </row>
    <row r="20301" spans="41:41" ht="12.75" x14ac:dyDescent="0.2">
      <c r="AO20301" s="7"/>
    </row>
    <row r="20302" spans="41:41" ht="12.75" x14ac:dyDescent="0.2">
      <c r="AO20302" s="7"/>
    </row>
    <row r="20303" spans="41:41" ht="12.75" x14ac:dyDescent="0.2">
      <c r="AO20303" s="7"/>
    </row>
    <row r="20304" spans="41:41" ht="12.75" x14ac:dyDescent="0.2">
      <c r="AO20304" s="7"/>
    </row>
    <row r="20305" spans="41:41" ht="12.75" x14ac:dyDescent="0.2">
      <c r="AO20305" s="7"/>
    </row>
    <row r="20306" spans="41:41" ht="12.75" x14ac:dyDescent="0.2">
      <c r="AO20306" s="7"/>
    </row>
    <row r="20307" spans="41:41" ht="12.75" x14ac:dyDescent="0.2">
      <c r="AO20307" s="7"/>
    </row>
    <row r="20308" spans="41:41" ht="12.75" x14ac:dyDescent="0.2">
      <c r="AO20308" s="7"/>
    </row>
    <row r="20309" spans="41:41" ht="12.75" x14ac:dyDescent="0.2">
      <c r="AO20309" s="7"/>
    </row>
    <row r="20310" spans="41:41" ht="12.75" x14ac:dyDescent="0.2">
      <c r="AO20310" s="7"/>
    </row>
    <row r="20311" spans="41:41" ht="12.75" x14ac:dyDescent="0.2">
      <c r="AO20311" s="7"/>
    </row>
    <row r="20312" spans="41:41" ht="12.75" x14ac:dyDescent="0.2">
      <c r="AO20312" s="7"/>
    </row>
    <row r="20313" spans="41:41" ht="12.75" x14ac:dyDescent="0.2">
      <c r="AO20313" s="7"/>
    </row>
    <row r="20314" spans="41:41" ht="12.75" x14ac:dyDescent="0.2">
      <c r="AO20314" s="7"/>
    </row>
    <row r="20315" spans="41:41" ht="12.75" x14ac:dyDescent="0.2">
      <c r="AO20315" s="7"/>
    </row>
    <row r="20316" spans="41:41" ht="12.75" x14ac:dyDescent="0.2">
      <c r="AO20316" s="7"/>
    </row>
    <row r="20317" spans="41:41" ht="12.75" x14ac:dyDescent="0.2">
      <c r="AO20317" s="7"/>
    </row>
    <row r="20318" spans="41:41" ht="12.75" x14ac:dyDescent="0.2">
      <c r="AO20318" s="7"/>
    </row>
    <row r="20319" spans="41:41" ht="12.75" x14ac:dyDescent="0.2">
      <c r="AO20319" s="7"/>
    </row>
    <row r="20320" spans="41:41" ht="12.75" x14ac:dyDescent="0.2">
      <c r="AO20320" s="7"/>
    </row>
    <row r="20321" spans="41:41" ht="12.75" x14ac:dyDescent="0.2">
      <c r="AO20321" s="7"/>
    </row>
    <row r="20322" spans="41:41" ht="12.75" x14ac:dyDescent="0.2">
      <c r="AO20322" s="7"/>
    </row>
    <row r="20323" spans="41:41" ht="12.75" x14ac:dyDescent="0.2">
      <c r="AO20323" s="7"/>
    </row>
    <row r="20324" spans="41:41" ht="12.75" x14ac:dyDescent="0.2">
      <c r="AO20324" s="7"/>
    </row>
    <row r="20325" spans="41:41" ht="12.75" x14ac:dyDescent="0.2">
      <c r="AO20325" s="7"/>
    </row>
    <row r="20326" spans="41:41" ht="12.75" x14ac:dyDescent="0.2">
      <c r="AO20326" s="7"/>
    </row>
    <row r="20327" spans="41:41" ht="12.75" x14ac:dyDescent="0.2">
      <c r="AO20327" s="7"/>
    </row>
    <row r="20328" spans="41:41" ht="12.75" x14ac:dyDescent="0.2">
      <c r="AO20328" s="7"/>
    </row>
    <row r="20329" spans="41:41" ht="12.75" x14ac:dyDescent="0.2">
      <c r="AO20329" s="7"/>
    </row>
    <row r="20330" spans="41:41" ht="12.75" x14ac:dyDescent="0.2">
      <c r="AO20330" s="7"/>
    </row>
    <row r="20331" spans="41:41" ht="12.75" x14ac:dyDescent="0.2">
      <c r="AO20331" s="7"/>
    </row>
    <row r="20332" spans="41:41" ht="12.75" x14ac:dyDescent="0.2">
      <c r="AO20332" s="7"/>
    </row>
    <row r="20333" spans="41:41" ht="12.75" x14ac:dyDescent="0.2">
      <c r="AO20333" s="7"/>
    </row>
    <row r="20334" spans="41:41" ht="12.75" x14ac:dyDescent="0.2">
      <c r="AO20334" s="7"/>
    </row>
    <row r="20335" spans="41:41" ht="12.75" x14ac:dyDescent="0.2">
      <c r="AO20335" s="7"/>
    </row>
    <row r="20336" spans="41:41" ht="12.75" x14ac:dyDescent="0.2">
      <c r="AO20336" s="7"/>
    </row>
    <row r="20337" spans="41:41" ht="12.75" x14ac:dyDescent="0.2">
      <c r="AO20337" s="7"/>
    </row>
    <row r="20338" spans="41:41" ht="12.75" x14ac:dyDescent="0.2">
      <c r="AO20338" s="7"/>
    </row>
    <row r="20339" spans="41:41" ht="12.75" x14ac:dyDescent="0.2">
      <c r="AO20339" s="7"/>
    </row>
    <row r="20340" spans="41:41" ht="12.75" x14ac:dyDescent="0.2">
      <c r="AO20340" s="7"/>
    </row>
    <row r="20341" spans="41:41" ht="12.75" x14ac:dyDescent="0.2">
      <c r="AO20341" s="7"/>
    </row>
    <row r="20342" spans="41:41" ht="12.75" x14ac:dyDescent="0.2">
      <c r="AO20342" s="7"/>
    </row>
    <row r="20343" spans="41:41" ht="12.75" x14ac:dyDescent="0.2">
      <c r="AO20343" s="7"/>
    </row>
    <row r="20344" spans="41:41" ht="12.75" x14ac:dyDescent="0.2">
      <c r="AO20344" s="7"/>
    </row>
    <row r="20345" spans="41:41" ht="12.75" x14ac:dyDescent="0.2">
      <c r="AO20345" s="7"/>
    </row>
    <row r="20346" spans="41:41" ht="12.75" x14ac:dyDescent="0.2">
      <c r="AO20346" s="7"/>
    </row>
    <row r="20347" spans="41:41" ht="12.75" x14ac:dyDescent="0.2">
      <c r="AO20347" s="7"/>
    </row>
    <row r="20348" spans="41:41" ht="12.75" x14ac:dyDescent="0.2">
      <c r="AO20348" s="7"/>
    </row>
    <row r="20349" spans="41:41" ht="12.75" x14ac:dyDescent="0.2">
      <c r="AO20349" s="7"/>
    </row>
    <row r="20350" spans="41:41" ht="12.75" x14ac:dyDescent="0.2">
      <c r="AO20350" s="7"/>
    </row>
    <row r="20351" spans="41:41" ht="12.75" x14ac:dyDescent="0.2">
      <c r="AO20351" s="7"/>
    </row>
    <row r="20352" spans="41:41" ht="12.75" x14ac:dyDescent="0.2">
      <c r="AO20352" s="7"/>
    </row>
    <row r="20353" spans="41:41" ht="12.75" x14ac:dyDescent="0.2">
      <c r="AO20353" s="7"/>
    </row>
    <row r="20354" spans="41:41" ht="12.75" x14ac:dyDescent="0.2">
      <c r="AO20354" s="7"/>
    </row>
    <row r="20355" spans="41:41" ht="12.75" x14ac:dyDescent="0.2">
      <c r="AO20355" s="7"/>
    </row>
    <row r="20356" spans="41:41" ht="12.75" x14ac:dyDescent="0.2">
      <c r="AO20356" s="7"/>
    </row>
    <row r="20357" spans="41:41" ht="12.75" x14ac:dyDescent="0.2">
      <c r="AO20357" s="7"/>
    </row>
    <row r="20358" spans="41:41" ht="12.75" x14ac:dyDescent="0.2">
      <c r="AO20358" s="7"/>
    </row>
    <row r="20359" spans="41:41" ht="12.75" x14ac:dyDescent="0.2">
      <c r="AO20359" s="7"/>
    </row>
    <row r="20360" spans="41:41" ht="12.75" x14ac:dyDescent="0.2">
      <c r="AO20360" s="7"/>
    </row>
    <row r="20361" spans="41:41" ht="12.75" x14ac:dyDescent="0.2">
      <c r="AO20361" s="7"/>
    </row>
    <row r="20362" spans="41:41" ht="12.75" x14ac:dyDescent="0.2">
      <c r="AO20362" s="7"/>
    </row>
    <row r="20363" spans="41:41" ht="12.75" x14ac:dyDescent="0.2">
      <c r="AO20363" s="7"/>
    </row>
    <row r="20364" spans="41:41" ht="12.75" x14ac:dyDescent="0.2">
      <c r="AO20364" s="7"/>
    </row>
    <row r="20365" spans="41:41" ht="12.75" x14ac:dyDescent="0.2">
      <c r="AO20365" s="7"/>
    </row>
    <row r="20366" spans="41:41" ht="12.75" x14ac:dyDescent="0.2">
      <c r="AO20366" s="7"/>
    </row>
    <row r="20367" spans="41:41" ht="12.75" x14ac:dyDescent="0.2">
      <c r="AO20367" s="7"/>
    </row>
    <row r="20368" spans="41:41" ht="12.75" x14ac:dyDescent="0.2">
      <c r="AO20368" s="7"/>
    </row>
    <row r="20369" spans="41:41" ht="12.75" x14ac:dyDescent="0.2">
      <c r="AO20369" s="7"/>
    </row>
    <row r="20370" spans="41:41" ht="12.75" x14ac:dyDescent="0.2">
      <c r="AO20370" s="7"/>
    </row>
    <row r="20371" spans="41:41" ht="12.75" x14ac:dyDescent="0.2">
      <c r="AO20371" s="7"/>
    </row>
    <row r="20372" spans="41:41" ht="12.75" x14ac:dyDescent="0.2">
      <c r="AO20372" s="7"/>
    </row>
    <row r="20373" spans="41:41" ht="12.75" x14ac:dyDescent="0.2">
      <c r="AO20373" s="7"/>
    </row>
    <row r="20374" spans="41:41" ht="12.75" x14ac:dyDescent="0.2">
      <c r="AO20374" s="7"/>
    </row>
    <row r="20375" spans="41:41" ht="12.75" x14ac:dyDescent="0.2">
      <c r="AO20375" s="7"/>
    </row>
    <row r="20376" spans="41:41" ht="12.75" x14ac:dyDescent="0.2">
      <c r="AO20376" s="7"/>
    </row>
    <row r="20377" spans="41:41" ht="12.75" x14ac:dyDescent="0.2">
      <c r="AO20377" s="7"/>
    </row>
    <row r="20378" spans="41:41" ht="12.75" x14ac:dyDescent="0.2">
      <c r="AO20378" s="7"/>
    </row>
    <row r="20379" spans="41:41" ht="12.75" x14ac:dyDescent="0.2">
      <c r="AO20379" s="7"/>
    </row>
    <row r="20380" spans="41:41" ht="12.75" x14ac:dyDescent="0.2">
      <c r="AO20380" s="7"/>
    </row>
    <row r="20381" spans="41:41" ht="12.75" x14ac:dyDescent="0.2">
      <c r="AO20381" s="7"/>
    </row>
    <row r="20382" spans="41:41" ht="12.75" x14ac:dyDescent="0.2">
      <c r="AO20382" s="7"/>
    </row>
    <row r="20383" spans="41:41" ht="12.75" x14ac:dyDescent="0.2">
      <c r="AO20383" s="7"/>
    </row>
    <row r="20384" spans="41:41" ht="12.75" x14ac:dyDescent="0.2">
      <c r="AO20384" s="7"/>
    </row>
    <row r="20385" spans="41:41" ht="12.75" x14ac:dyDescent="0.2">
      <c r="AO20385" s="7"/>
    </row>
    <row r="20386" spans="41:41" ht="12.75" x14ac:dyDescent="0.2">
      <c r="AO20386" s="7"/>
    </row>
    <row r="20387" spans="41:41" ht="12.75" x14ac:dyDescent="0.2">
      <c r="AO20387" s="7"/>
    </row>
    <row r="20388" spans="41:41" ht="12.75" x14ac:dyDescent="0.2">
      <c r="AO20388" s="7"/>
    </row>
    <row r="20389" spans="41:41" ht="12.75" x14ac:dyDescent="0.2">
      <c r="AO20389" s="7"/>
    </row>
    <row r="20390" spans="41:41" ht="12.75" x14ac:dyDescent="0.2">
      <c r="AO20390" s="7"/>
    </row>
    <row r="20391" spans="41:41" ht="12.75" x14ac:dyDescent="0.2">
      <c r="AO20391" s="7"/>
    </row>
    <row r="20392" spans="41:41" ht="12.75" x14ac:dyDescent="0.2">
      <c r="AO20392" s="7"/>
    </row>
    <row r="20393" spans="41:41" ht="12.75" x14ac:dyDescent="0.2">
      <c r="AO20393" s="7"/>
    </row>
    <row r="20394" spans="41:41" ht="12.75" x14ac:dyDescent="0.2">
      <c r="AO20394" s="7"/>
    </row>
    <row r="20395" spans="41:41" ht="12.75" x14ac:dyDescent="0.2">
      <c r="AO20395" s="7"/>
    </row>
    <row r="20396" spans="41:41" ht="12.75" x14ac:dyDescent="0.2">
      <c r="AO20396" s="7"/>
    </row>
    <row r="20397" spans="41:41" ht="12.75" x14ac:dyDescent="0.2">
      <c r="AO20397" s="7"/>
    </row>
    <row r="20398" spans="41:41" ht="12.75" x14ac:dyDescent="0.2">
      <c r="AO20398" s="7"/>
    </row>
    <row r="20399" spans="41:41" ht="12.75" x14ac:dyDescent="0.2">
      <c r="AO20399" s="7"/>
    </row>
    <row r="20400" spans="41:41" ht="12.75" x14ac:dyDescent="0.2">
      <c r="AO20400" s="7"/>
    </row>
    <row r="20401" spans="41:41" ht="12.75" x14ac:dyDescent="0.2">
      <c r="AO20401" s="7"/>
    </row>
    <row r="20402" spans="41:41" ht="12.75" x14ac:dyDescent="0.2">
      <c r="AO20402" s="7"/>
    </row>
    <row r="20403" spans="41:41" ht="12.75" x14ac:dyDescent="0.2">
      <c r="AO20403" s="7"/>
    </row>
    <row r="20404" spans="41:41" ht="12.75" x14ac:dyDescent="0.2">
      <c r="AO20404" s="7"/>
    </row>
    <row r="20405" spans="41:41" ht="12.75" x14ac:dyDescent="0.2">
      <c r="AO20405" s="7"/>
    </row>
    <row r="20406" spans="41:41" ht="12.75" x14ac:dyDescent="0.2">
      <c r="AO20406" s="7"/>
    </row>
    <row r="20407" spans="41:41" ht="12.75" x14ac:dyDescent="0.2">
      <c r="AO20407" s="7"/>
    </row>
    <row r="20408" spans="41:41" ht="12.75" x14ac:dyDescent="0.2">
      <c r="AO20408" s="7"/>
    </row>
    <row r="20409" spans="41:41" ht="12.75" x14ac:dyDescent="0.2">
      <c r="AO20409" s="7"/>
    </row>
    <row r="20410" spans="41:41" ht="12.75" x14ac:dyDescent="0.2">
      <c r="AO20410" s="7"/>
    </row>
    <row r="20411" spans="41:41" ht="12.75" x14ac:dyDescent="0.2">
      <c r="AO20411" s="7"/>
    </row>
    <row r="20412" spans="41:41" ht="12.75" x14ac:dyDescent="0.2">
      <c r="AO20412" s="7"/>
    </row>
    <row r="20413" spans="41:41" ht="12.75" x14ac:dyDescent="0.2">
      <c r="AO20413" s="7"/>
    </row>
    <row r="20414" spans="41:41" ht="12.75" x14ac:dyDescent="0.2">
      <c r="AO20414" s="7"/>
    </row>
    <row r="20415" spans="41:41" ht="12.75" x14ac:dyDescent="0.2">
      <c r="AO20415" s="7"/>
    </row>
    <row r="20416" spans="41:41" ht="12.75" x14ac:dyDescent="0.2">
      <c r="AO20416" s="7"/>
    </row>
    <row r="20417" spans="41:41" ht="12.75" x14ac:dyDescent="0.2">
      <c r="AO20417" s="7"/>
    </row>
    <row r="20418" spans="41:41" ht="12.75" x14ac:dyDescent="0.2">
      <c r="AO20418" s="7"/>
    </row>
    <row r="20419" spans="41:41" ht="12.75" x14ac:dyDescent="0.2">
      <c r="AO20419" s="7"/>
    </row>
    <row r="20420" spans="41:41" ht="12.75" x14ac:dyDescent="0.2">
      <c r="AO20420" s="7"/>
    </row>
    <row r="20421" spans="41:41" ht="12.75" x14ac:dyDescent="0.2">
      <c r="AO20421" s="7"/>
    </row>
    <row r="20422" spans="41:41" ht="12.75" x14ac:dyDescent="0.2">
      <c r="AO20422" s="7"/>
    </row>
    <row r="20423" spans="41:41" ht="12.75" x14ac:dyDescent="0.2">
      <c r="AO20423" s="7"/>
    </row>
    <row r="20424" spans="41:41" ht="12.75" x14ac:dyDescent="0.2">
      <c r="AO20424" s="7"/>
    </row>
    <row r="20425" spans="41:41" ht="12.75" x14ac:dyDescent="0.2">
      <c r="AO20425" s="7"/>
    </row>
    <row r="20426" spans="41:41" ht="12.75" x14ac:dyDescent="0.2">
      <c r="AO20426" s="7"/>
    </row>
    <row r="20427" spans="41:41" ht="12.75" x14ac:dyDescent="0.2">
      <c r="AO20427" s="7"/>
    </row>
    <row r="20428" spans="41:41" ht="12.75" x14ac:dyDescent="0.2">
      <c r="AO20428" s="7"/>
    </row>
    <row r="20429" spans="41:41" ht="12.75" x14ac:dyDescent="0.2">
      <c r="AO20429" s="7"/>
    </row>
    <row r="20430" spans="41:41" ht="12.75" x14ac:dyDescent="0.2">
      <c r="AO20430" s="7"/>
    </row>
    <row r="20431" spans="41:41" ht="12.75" x14ac:dyDescent="0.2">
      <c r="AO20431" s="7"/>
    </row>
    <row r="20432" spans="41:41" ht="12.75" x14ac:dyDescent="0.2">
      <c r="AO20432" s="7"/>
    </row>
    <row r="20433" spans="41:41" ht="12.75" x14ac:dyDescent="0.2">
      <c r="AO20433" s="7"/>
    </row>
    <row r="20434" spans="41:41" ht="12.75" x14ac:dyDescent="0.2">
      <c r="AO20434" s="7"/>
    </row>
    <row r="20435" spans="41:41" ht="12.75" x14ac:dyDescent="0.2">
      <c r="AO20435" s="7"/>
    </row>
    <row r="20436" spans="41:41" ht="12.75" x14ac:dyDescent="0.2">
      <c r="AO20436" s="7"/>
    </row>
    <row r="20437" spans="41:41" ht="12.75" x14ac:dyDescent="0.2">
      <c r="AO20437" s="7"/>
    </row>
    <row r="20438" spans="41:41" ht="12.75" x14ac:dyDescent="0.2">
      <c r="AO20438" s="7"/>
    </row>
    <row r="20439" spans="41:41" ht="12.75" x14ac:dyDescent="0.2">
      <c r="AO20439" s="7"/>
    </row>
    <row r="20440" spans="41:41" ht="12.75" x14ac:dyDescent="0.2">
      <c r="AO20440" s="7"/>
    </row>
    <row r="20441" spans="41:41" ht="12.75" x14ac:dyDescent="0.2">
      <c r="AO20441" s="7"/>
    </row>
    <row r="20442" spans="41:41" ht="12.75" x14ac:dyDescent="0.2">
      <c r="AO20442" s="7"/>
    </row>
    <row r="20443" spans="41:41" ht="12.75" x14ac:dyDescent="0.2">
      <c r="AO20443" s="7"/>
    </row>
    <row r="20444" spans="41:41" ht="12.75" x14ac:dyDescent="0.2">
      <c r="AO20444" s="7"/>
    </row>
    <row r="20445" spans="41:41" ht="12.75" x14ac:dyDescent="0.2">
      <c r="AO20445" s="7"/>
    </row>
    <row r="20446" spans="41:41" ht="12.75" x14ac:dyDescent="0.2">
      <c r="AO20446" s="7"/>
    </row>
    <row r="20447" spans="41:41" ht="12.75" x14ac:dyDescent="0.2">
      <c r="AO20447" s="7"/>
    </row>
    <row r="20448" spans="41:41" ht="12.75" x14ac:dyDescent="0.2">
      <c r="AO20448" s="7"/>
    </row>
    <row r="20449" spans="41:41" ht="12.75" x14ac:dyDescent="0.2">
      <c r="AO20449" s="7"/>
    </row>
    <row r="20450" spans="41:41" ht="12.75" x14ac:dyDescent="0.2">
      <c r="AO20450" s="7"/>
    </row>
    <row r="20451" spans="41:41" ht="12.75" x14ac:dyDescent="0.2">
      <c r="AO20451" s="7"/>
    </row>
    <row r="20452" spans="41:41" ht="12.75" x14ac:dyDescent="0.2">
      <c r="AO20452" s="7"/>
    </row>
    <row r="20453" spans="41:41" ht="12.75" x14ac:dyDescent="0.2">
      <c r="AO20453" s="7"/>
    </row>
    <row r="20454" spans="41:41" ht="12.75" x14ac:dyDescent="0.2">
      <c r="AO20454" s="7"/>
    </row>
    <row r="20455" spans="41:41" ht="12.75" x14ac:dyDescent="0.2">
      <c r="AO20455" s="7"/>
    </row>
    <row r="20456" spans="41:41" ht="12.75" x14ac:dyDescent="0.2">
      <c r="AO20456" s="7"/>
    </row>
    <row r="20457" spans="41:41" ht="12.75" x14ac:dyDescent="0.2">
      <c r="AO20457" s="7"/>
    </row>
    <row r="20458" spans="41:41" ht="12.75" x14ac:dyDescent="0.2">
      <c r="AO20458" s="7"/>
    </row>
    <row r="20459" spans="41:41" ht="12.75" x14ac:dyDescent="0.2">
      <c r="AO20459" s="7"/>
    </row>
    <row r="20460" spans="41:41" ht="12.75" x14ac:dyDescent="0.2">
      <c r="AO20460" s="7"/>
    </row>
    <row r="20461" spans="41:41" ht="12.75" x14ac:dyDescent="0.2">
      <c r="AO20461" s="7"/>
    </row>
    <row r="20462" spans="41:41" ht="12.75" x14ac:dyDescent="0.2">
      <c r="AO20462" s="7"/>
    </row>
    <row r="20463" spans="41:41" ht="12.75" x14ac:dyDescent="0.2">
      <c r="AO20463" s="7"/>
    </row>
    <row r="20464" spans="41:41" ht="12.75" x14ac:dyDescent="0.2">
      <c r="AO20464" s="7"/>
    </row>
    <row r="20465" spans="41:41" ht="12.75" x14ac:dyDescent="0.2">
      <c r="AO20465" s="7"/>
    </row>
    <row r="20466" spans="41:41" ht="12.75" x14ac:dyDescent="0.2">
      <c r="AO20466" s="7"/>
    </row>
    <row r="20467" spans="41:41" ht="12.75" x14ac:dyDescent="0.2">
      <c r="AO20467" s="7"/>
    </row>
    <row r="20468" spans="41:41" ht="12.75" x14ac:dyDescent="0.2">
      <c r="AO20468" s="7"/>
    </row>
    <row r="20469" spans="41:41" ht="12.75" x14ac:dyDescent="0.2">
      <c r="AO20469" s="7"/>
    </row>
    <row r="20470" spans="41:41" ht="12.75" x14ac:dyDescent="0.2">
      <c r="AO20470" s="7"/>
    </row>
    <row r="20471" spans="41:41" ht="12.75" x14ac:dyDescent="0.2">
      <c r="AO20471" s="7"/>
    </row>
    <row r="20472" spans="41:41" ht="12.75" x14ac:dyDescent="0.2">
      <c r="AO20472" s="7"/>
    </row>
    <row r="20473" spans="41:41" ht="12.75" x14ac:dyDescent="0.2">
      <c r="AO20473" s="7"/>
    </row>
    <row r="20474" spans="41:41" ht="12.75" x14ac:dyDescent="0.2">
      <c r="AO20474" s="7"/>
    </row>
    <row r="20475" spans="41:41" ht="12.75" x14ac:dyDescent="0.2">
      <c r="AO20475" s="7"/>
    </row>
    <row r="20476" spans="41:41" ht="12.75" x14ac:dyDescent="0.2">
      <c r="AO20476" s="7"/>
    </row>
    <row r="20477" spans="41:41" ht="12.75" x14ac:dyDescent="0.2">
      <c r="AO20477" s="7"/>
    </row>
    <row r="20478" spans="41:41" ht="12.75" x14ac:dyDescent="0.2">
      <c r="AO20478" s="7"/>
    </row>
    <row r="20479" spans="41:41" ht="12.75" x14ac:dyDescent="0.2">
      <c r="AO20479" s="7"/>
    </row>
    <row r="20480" spans="41:41" ht="12.75" x14ac:dyDescent="0.2">
      <c r="AO20480" s="7"/>
    </row>
    <row r="20481" spans="41:41" ht="12.75" x14ac:dyDescent="0.2">
      <c r="AO20481" s="7"/>
    </row>
    <row r="20482" spans="41:41" ht="12.75" x14ac:dyDescent="0.2">
      <c r="AO20482" s="7"/>
    </row>
    <row r="20483" spans="41:41" ht="12.75" x14ac:dyDescent="0.2">
      <c r="AO20483" s="7"/>
    </row>
    <row r="20484" spans="41:41" ht="12.75" x14ac:dyDescent="0.2">
      <c r="AO20484" s="7"/>
    </row>
    <row r="20485" spans="41:41" ht="12.75" x14ac:dyDescent="0.2">
      <c r="AO20485" s="7"/>
    </row>
    <row r="20486" spans="41:41" ht="12.75" x14ac:dyDescent="0.2">
      <c r="AO20486" s="7"/>
    </row>
    <row r="20487" spans="41:41" ht="12.75" x14ac:dyDescent="0.2">
      <c r="AO20487" s="7"/>
    </row>
    <row r="20488" spans="41:41" ht="12.75" x14ac:dyDescent="0.2">
      <c r="AO20488" s="7"/>
    </row>
    <row r="20489" spans="41:41" ht="12.75" x14ac:dyDescent="0.2">
      <c r="AO20489" s="7"/>
    </row>
    <row r="20490" spans="41:41" ht="12.75" x14ac:dyDescent="0.2">
      <c r="AO20490" s="7"/>
    </row>
    <row r="20491" spans="41:41" ht="12.75" x14ac:dyDescent="0.2">
      <c r="AO20491" s="7"/>
    </row>
    <row r="20492" spans="41:41" ht="12.75" x14ac:dyDescent="0.2">
      <c r="AO20492" s="7"/>
    </row>
    <row r="20493" spans="41:41" ht="12.75" x14ac:dyDescent="0.2">
      <c r="AO20493" s="7"/>
    </row>
    <row r="20494" spans="41:41" ht="12.75" x14ac:dyDescent="0.2">
      <c r="AO20494" s="7"/>
    </row>
    <row r="20495" spans="41:41" ht="12.75" x14ac:dyDescent="0.2">
      <c r="AO20495" s="7"/>
    </row>
    <row r="20496" spans="41:41" ht="12.75" x14ac:dyDescent="0.2">
      <c r="AO20496" s="7"/>
    </row>
    <row r="20497" spans="41:41" ht="12.75" x14ac:dyDescent="0.2">
      <c r="AO20497" s="7"/>
    </row>
    <row r="20498" spans="41:41" ht="12.75" x14ac:dyDescent="0.2">
      <c r="AO20498" s="7"/>
    </row>
    <row r="20499" spans="41:41" ht="12.75" x14ac:dyDescent="0.2">
      <c r="AO20499" s="7"/>
    </row>
    <row r="20500" spans="41:41" ht="12.75" x14ac:dyDescent="0.2">
      <c r="AO20500" s="7"/>
    </row>
    <row r="20501" spans="41:41" ht="12.75" x14ac:dyDescent="0.2">
      <c r="AO20501" s="7"/>
    </row>
    <row r="20502" spans="41:41" ht="12.75" x14ac:dyDescent="0.2">
      <c r="AO20502" s="7"/>
    </row>
    <row r="20503" spans="41:41" ht="12.75" x14ac:dyDescent="0.2">
      <c r="AO20503" s="7"/>
    </row>
    <row r="20504" spans="41:41" ht="12.75" x14ac:dyDescent="0.2">
      <c r="AO20504" s="7"/>
    </row>
    <row r="20505" spans="41:41" ht="12.75" x14ac:dyDescent="0.2">
      <c r="AO20505" s="7"/>
    </row>
    <row r="20506" spans="41:41" ht="12.75" x14ac:dyDescent="0.2">
      <c r="AO20506" s="7"/>
    </row>
    <row r="20507" spans="41:41" ht="12.75" x14ac:dyDescent="0.2">
      <c r="AO20507" s="7"/>
    </row>
    <row r="20508" spans="41:41" ht="12.75" x14ac:dyDescent="0.2">
      <c r="AO20508" s="7"/>
    </row>
    <row r="20509" spans="41:41" ht="12.75" x14ac:dyDescent="0.2">
      <c r="AO20509" s="7"/>
    </row>
    <row r="20510" spans="41:41" ht="12.75" x14ac:dyDescent="0.2">
      <c r="AO20510" s="7"/>
    </row>
    <row r="20511" spans="41:41" ht="12.75" x14ac:dyDescent="0.2">
      <c r="AO20511" s="7"/>
    </row>
    <row r="20512" spans="41:41" ht="12.75" x14ac:dyDescent="0.2">
      <c r="AO20512" s="7"/>
    </row>
    <row r="20513" spans="41:41" ht="12.75" x14ac:dyDescent="0.2">
      <c r="AO20513" s="7"/>
    </row>
    <row r="20514" spans="41:41" ht="12.75" x14ac:dyDescent="0.2">
      <c r="AO20514" s="7"/>
    </row>
    <row r="20515" spans="41:41" ht="12.75" x14ac:dyDescent="0.2">
      <c r="AO20515" s="7"/>
    </row>
    <row r="20516" spans="41:41" ht="12.75" x14ac:dyDescent="0.2">
      <c r="AO20516" s="7"/>
    </row>
    <row r="20517" spans="41:41" ht="12.75" x14ac:dyDescent="0.2">
      <c r="AO20517" s="7"/>
    </row>
    <row r="20518" spans="41:41" ht="12.75" x14ac:dyDescent="0.2">
      <c r="AO20518" s="7"/>
    </row>
    <row r="20519" spans="41:41" ht="12.75" x14ac:dyDescent="0.2">
      <c r="AO20519" s="7"/>
    </row>
    <row r="20520" spans="41:41" ht="12.75" x14ac:dyDescent="0.2">
      <c r="AO20520" s="7"/>
    </row>
    <row r="20521" spans="41:41" ht="12.75" x14ac:dyDescent="0.2">
      <c r="AO20521" s="7"/>
    </row>
    <row r="20522" spans="41:41" ht="12.75" x14ac:dyDescent="0.2">
      <c r="AO20522" s="7"/>
    </row>
    <row r="20523" spans="41:41" ht="12.75" x14ac:dyDescent="0.2">
      <c r="AO20523" s="7"/>
    </row>
    <row r="20524" spans="41:41" ht="12.75" x14ac:dyDescent="0.2">
      <c r="AO20524" s="7"/>
    </row>
    <row r="20525" spans="41:41" ht="12.75" x14ac:dyDescent="0.2">
      <c r="AO20525" s="7"/>
    </row>
    <row r="20526" spans="41:41" ht="12.75" x14ac:dyDescent="0.2">
      <c r="AO20526" s="7"/>
    </row>
    <row r="20527" spans="41:41" ht="12.75" x14ac:dyDescent="0.2">
      <c r="AO20527" s="7"/>
    </row>
    <row r="20528" spans="41:41" ht="12.75" x14ac:dyDescent="0.2">
      <c r="AO20528" s="7"/>
    </row>
    <row r="20529" spans="41:41" ht="12.75" x14ac:dyDescent="0.2">
      <c r="AO20529" s="7"/>
    </row>
    <row r="20530" spans="41:41" ht="12.75" x14ac:dyDescent="0.2">
      <c r="AO20530" s="7"/>
    </row>
    <row r="20531" spans="41:41" ht="12.75" x14ac:dyDescent="0.2">
      <c r="AO20531" s="7"/>
    </row>
    <row r="20532" spans="41:41" ht="12.75" x14ac:dyDescent="0.2">
      <c r="AO20532" s="7"/>
    </row>
    <row r="20533" spans="41:41" ht="12.75" x14ac:dyDescent="0.2">
      <c r="AO20533" s="7"/>
    </row>
    <row r="20534" spans="41:41" ht="12.75" x14ac:dyDescent="0.2">
      <c r="AO20534" s="7"/>
    </row>
    <row r="20535" spans="41:41" ht="12.75" x14ac:dyDescent="0.2">
      <c r="AO20535" s="7"/>
    </row>
    <row r="20536" spans="41:41" ht="12.75" x14ac:dyDescent="0.2">
      <c r="AO20536" s="7"/>
    </row>
    <row r="20537" spans="41:41" ht="12.75" x14ac:dyDescent="0.2">
      <c r="AO20537" s="7"/>
    </row>
    <row r="20538" spans="41:41" ht="12.75" x14ac:dyDescent="0.2">
      <c r="AO20538" s="7"/>
    </row>
    <row r="20539" spans="41:41" ht="12.75" x14ac:dyDescent="0.2">
      <c r="AO20539" s="7"/>
    </row>
    <row r="20540" spans="41:41" ht="12.75" x14ac:dyDescent="0.2">
      <c r="AO20540" s="7"/>
    </row>
    <row r="20541" spans="41:41" ht="12.75" x14ac:dyDescent="0.2">
      <c r="AO20541" s="7"/>
    </row>
    <row r="20542" spans="41:41" ht="12.75" x14ac:dyDescent="0.2">
      <c r="AO20542" s="7"/>
    </row>
    <row r="20543" spans="41:41" ht="12.75" x14ac:dyDescent="0.2">
      <c r="AO20543" s="7"/>
    </row>
    <row r="20544" spans="41:41" ht="12.75" x14ac:dyDescent="0.2">
      <c r="AO20544" s="7"/>
    </row>
    <row r="20545" spans="41:41" ht="12.75" x14ac:dyDescent="0.2">
      <c r="AO20545" s="7"/>
    </row>
    <row r="20546" spans="41:41" ht="12.75" x14ac:dyDescent="0.2">
      <c r="AO20546" s="7"/>
    </row>
    <row r="20547" spans="41:41" ht="12.75" x14ac:dyDescent="0.2">
      <c r="AO20547" s="7"/>
    </row>
    <row r="20548" spans="41:41" ht="12.75" x14ac:dyDescent="0.2">
      <c r="AO20548" s="7"/>
    </row>
    <row r="20549" spans="41:41" ht="12.75" x14ac:dyDescent="0.2">
      <c r="AO20549" s="7"/>
    </row>
    <row r="20550" spans="41:41" ht="12.75" x14ac:dyDescent="0.2">
      <c r="AO20550" s="7"/>
    </row>
    <row r="20551" spans="41:41" ht="12.75" x14ac:dyDescent="0.2">
      <c r="AO20551" s="7"/>
    </row>
    <row r="20552" spans="41:41" ht="12.75" x14ac:dyDescent="0.2">
      <c r="AO20552" s="7"/>
    </row>
    <row r="20553" spans="41:41" ht="12.75" x14ac:dyDescent="0.2">
      <c r="AO20553" s="7"/>
    </row>
    <row r="20554" spans="41:41" ht="12.75" x14ac:dyDescent="0.2">
      <c r="AO20554" s="7"/>
    </row>
    <row r="20555" spans="41:41" ht="12.75" x14ac:dyDescent="0.2">
      <c r="AO20555" s="7"/>
    </row>
    <row r="20556" spans="41:41" ht="12.75" x14ac:dyDescent="0.2">
      <c r="AO20556" s="7"/>
    </row>
    <row r="20557" spans="41:41" ht="12.75" x14ac:dyDescent="0.2">
      <c r="AO20557" s="7"/>
    </row>
    <row r="20558" spans="41:41" ht="12.75" x14ac:dyDescent="0.2">
      <c r="AO20558" s="7"/>
    </row>
    <row r="20559" spans="41:41" ht="12.75" x14ac:dyDescent="0.2">
      <c r="AO20559" s="7"/>
    </row>
    <row r="20560" spans="41:41" ht="12.75" x14ac:dyDescent="0.2">
      <c r="AO20560" s="7"/>
    </row>
    <row r="20561" spans="41:41" ht="12.75" x14ac:dyDescent="0.2">
      <c r="AO20561" s="7"/>
    </row>
    <row r="20562" spans="41:41" ht="12.75" x14ac:dyDescent="0.2">
      <c r="AO20562" s="7"/>
    </row>
    <row r="20563" spans="41:41" ht="12.75" x14ac:dyDescent="0.2">
      <c r="AO20563" s="7"/>
    </row>
    <row r="20564" spans="41:41" ht="12.75" x14ac:dyDescent="0.2">
      <c r="AO20564" s="7"/>
    </row>
    <row r="20565" spans="41:41" ht="12.75" x14ac:dyDescent="0.2">
      <c r="AO20565" s="7"/>
    </row>
    <row r="20566" spans="41:41" ht="12.75" x14ac:dyDescent="0.2">
      <c r="AO20566" s="7"/>
    </row>
    <row r="20567" spans="41:41" ht="12.75" x14ac:dyDescent="0.2">
      <c r="AO20567" s="7"/>
    </row>
    <row r="20568" spans="41:41" ht="12.75" x14ac:dyDescent="0.2">
      <c r="AO20568" s="7"/>
    </row>
    <row r="20569" spans="41:41" ht="12.75" x14ac:dyDescent="0.2">
      <c r="AO20569" s="7"/>
    </row>
    <row r="20570" spans="41:41" ht="12.75" x14ac:dyDescent="0.2">
      <c r="AO20570" s="7"/>
    </row>
    <row r="20571" spans="41:41" ht="12.75" x14ac:dyDescent="0.2">
      <c r="AO20571" s="7"/>
    </row>
    <row r="20572" spans="41:41" ht="12.75" x14ac:dyDescent="0.2">
      <c r="AO20572" s="7"/>
    </row>
    <row r="20573" spans="41:41" ht="12.75" x14ac:dyDescent="0.2">
      <c r="AO20573" s="7"/>
    </row>
    <row r="20574" spans="41:41" ht="12.75" x14ac:dyDescent="0.2">
      <c r="AO20574" s="7"/>
    </row>
    <row r="20575" spans="41:41" ht="12.75" x14ac:dyDescent="0.2">
      <c r="AO20575" s="7"/>
    </row>
    <row r="20576" spans="41:41" ht="12.75" x14ac:dyDescent="0.2">
      <c r="AO20576" s="7"/>
    </row>
    <row r="20577" spans="41:41" ht="12.75" x14ac:dyDescent="0.2">
      <c r="AO20577" s="7"/>
    </row>
    <row r="20578" spans="41:41" ht="12.75" x14ac:dyDescent="0.2">
      <c r="AO20578" s="7"/>
    </row>
    <row r="20579" spans="41:41" ht="12.75" x14ac:dyDescent="0.2">
      <c r="AO20579" s="7"/>
    </row>
    <row r="20580" spans="41:41" ht="12.75" x14ac:dyDescent="0.2">
      <c r="AO20580" s="7"/>
    </row>
    <row r="20581" spans="41:41" ht="12.75" x14ac:dyDescent="0.2">
      <c r="AO20581" s="7"/>
    </row>
    <row r="20582" spans="41:41" ht="12.75" x14ac:dyDescent="0.2">
      <c r="AO20582" s="7"/>
    </row>
    <row r="20583" spans="41:41" ht="12.75" x14ac:dyDescent="0.2">
      <c r="AO20583" s="7"/>
    </row>
    <row r="20584" spans="41:41" ht="12.75" x14ac:dyDescent="0.2">
      <c r="AO20584" s="7"/>
    </row>
    <row r="20585" spans="41:41" ht="12.75" x14ac:dyDescent="0.2">
      <c r="AO20585" s="7"/>
    </row>
    <row r="20586" spans="41:41" ht="12.75" x14ac:dyDescent="0.2">
      <c r="AO20586" s="7"/>
    </row>
    <row r="20587" spans="41:41" ht="12.75" x14ac:dyDescent="0.2">
      <c r="AO20587" s="7"/>
    </row>
    <row r="20588" spans="41:41" ht="12.75" x14ac:dyDescent="0.2">
      <c r="AO20588" s="7"/>
    </row>
    <row r="20589" spans="41:41" ht="12.75" x14ac:dyDescent="0.2">
      <c r="AO20589" s="7"/>
    </row>
    <row r="20590" spans="41:41" ht="12.75" x14ac:dyDescent="0.2">
      <c r="AO20590" s="7"/>
    </row>
    <row r="20591" spans="41:41" ht="12.75" x14ac:dyDescent="0.2">
      <c r="AO20591" s="7"/>
    </row>
    <row r="20592" spans="41:41" ht="12.75" x14ac:dyDescent="0.2">
      <c r="AO20592" s="7"/>
    </row>
    <row r="20593" spans="41:41" ht="12.75" x14ac:dyDescent="0.2">
      <c r="AO20593" s="7"/>
    </row>
    <row r="20594" spans="41:41" ht="12.75" x14ac:dyDescent="0.2">
      <c r="AO20594" s="7"/>
    </row>
    <row r="20595" spans="41:41" ht="12.75" x14ac:dyDescent="0.2">
      <c r="AO20595" s="7"/>
    </row>
    <row r="20596" spans="41:41" ht="12.75" x14ac:dyDescent="0.2">
      <c r="AO20596" s="7"/>
    </row>
    <row r="20597" spans="41:41" ht="12.75" x14ac:dyDescent="0.2">
      <c r="AO20597" s="7"/>
    </row>
    <row r="20598" spans="41:41" ht="12.75" x14ac:dyDescent="0.2">
      <c r="AO20598" s="7"/>
    </row>
    <row r="20599" spans="41:41" ht="12.75" x14ac:dyDescent="0.2">
      <c r="AO20599" s="7"/>
    </row>
    <row r="20600" spans="41:41" ht="12.75" x14ac:dyDescent="0.2">
      <c r="AO20600" s="7"/>
    </row>
    <row r="20601" spans="41:41" ht="12.75" x14ac:dyDescent="0.2">
      <c r="AO20601" s="7"/>
    </row>
    <row r="20602" spans="41:41" ht="12.75" x14ac:dyDescent="0.2">
      <c r="AO20602" s="7"/>
    </row>
    <row r="20603" spans="41:41" ht="12.75" x14ac:dyDescent="0.2">
      <c r="AO20603" s="7"/>
    </row>
    <row r="20604" spans="41:41" ht="12.75" x14ac:dyDescent="0.2">
      <c r="AO20604" s="7"/>
    </row>
    <row r="20605" spans="41:41" ht="12.75" x14ac:dyDescent="0.2">
      <c r="AO20605" s="7"/>
    </row>
    <row r="20606" spans="41:41" ht="12.75" x14ac:dyDescent="0.2">
      <c r="AO20606" s="7"/>
    </row>
    <row r="20607" spans="41:41" ht="12.75" x14ac:dyDescent="0.2">
      <c r="AO20607" s="7"/>
    </row>
    <row r="20608" spans="41:41" ht="12.75" x14ac:dyDescent="0.2">
      <c r="AO20608" s="7"/>
    </row>
    <row r="20609" spans="41:41" ht="12.75" x14ac:dyDescent="0.2">
      <c r="AO20609" s="7"/>
    </row>
    <row r="20610" spans="41:41" ht="12.75" x14ac:dyDescent="0.2">
      <c r="AO20610" s="7"/>
    </row>
    <row r="20611" spans="41:41" ht="12.75" x14ac:dyDescent="0.2">
      <c r="AO20611" s="7"/>
    </row>
    <row r="20612" spans="41:41" ht="12.75" x14ac:dyDescent="0.2">
      <c r="AO20612" s="7"/>
    </row>
    <row r="20613" spans="41:41" ht="12.75" x14ac:dyDescent="0.2">
      <c r="AO20613" s="7"/>
    </row>
    <row r="20614" spans="41:41" ht="12.75" x14ac:dyDescent="0.2">
      <c r="AO20614" s="7"/>
    </row>
    <row r="20615" spans="41:41" ht="12.75" x14ac:dyDescent="0.2">
      <c r="AO20615" s="7"/>
    </row>
    <row r="20616" spans="41:41" ht="12.75" x14ac:dyDescent="0.2">
      <c r="AO20616" s="7"/>
    </row>
    <row r="20617" spans="41:41" ht="12.75" x14ac:dyDescent="0.2">
      <c r="AO20617" s="7"/>
    </row>
    <row r="20618" spans="41:41" ht="12.75" x14ac:dyDescent="0.2">
      <c r="AO20618" s="7"/>
    </row>
    <row r="20619" spans="41:41" ht="12.75" x14ac:dyDescent="0.2">
      <c r="AO20619" s="7"/>
    </row>
    <row r="20620" spans="41:41" ht="12.75" x14ac:dyDescent="0.2">
      <c r="AO20620" s="7"/>
    </row>
    <row r="20621" spans="41:41" ht="12.75" x14ac:dyDescent="0.2">
      <c r="AO20621" s="7"/>
    </row>
    <row r="20622" spans="41:41" ht="12.75" x14ac:dyDescent="0.2">
      <c r="AO20622" s="7"/>
    </row>
    <row r="20623" spans="41:41" ht="12.75" x14ac:dyDescent="0.2">
      <c r="AO20623" s="7"/>
    </row>
    <row r="20624" spans="41:41" ht="12.75" x14ac:dyDescent="0.2">
      <c r="AO20624" s="7"/>
    </row>
    <row r="20625" spans="41:41" ht="12.75" x14ac:dyDescent="0.2">
      <c r="AO20625" s="7"/>
    </row>
    <row r="20626" spans="41:41" ht="12.75" x14ac:dyDescent="0.2">
      <c r="AO20626" s="7"/>
    </row>
    <row r="20627" spans="41:41" ht="12.75" x14ac:dyDescent="0.2">
      <c r="AO20627" s="7"/>
    </row>
    <row r="20628" spans="41:41" ht="12.75" x14ac:dyDescent="0.2">
      <c r="AO20628" s="7"/>
    </row>
    <row r="20629" spans="41:41" ht="12.75" x14ac:dyDescent="0.2">
      <c r="AO20629" s="7"/>
    </row>
    <row r="20630" spans="41:41" ht="12.75" x14ac:dyDescent="0.2">
      <c r="AO20630" s="7"/>
    </row>
    <row r="20631" spans="41:41" ht="12.75" x14ac:dyDescent="0.2">
      <c r="AO20631" s="7"/>
    </row>
    <row r="20632" spans="41:41" ht="12.75" x14ac:dyDescent="0.2">
      <c r="AO20632" s="7"/>
    </row>
    <row r="20633" spans="41:41" ht="12.75" x14ac:dyDescent="0.2">
      <c r="AO20633" s="7"/>
    </row>
    <row r="20634" spans="41:41" ht="12.75" x14ac:dyDescent="0.2">
      <c r="AO20634" s="7"/>
    </row>
    <row r="20635" spans="41:41" ht="12.75" x14ac:dyDescent="0.2">
      <c r="AO20635" s="7"/>
    </row>
    <row r="20636" spans="41:41" ht="12.75" x14ac:dyDescent="0.2">
      <c r="AO20636" s="7"/>
    </row>
    <row r="20637" spans="41:41" ht="12.75" x14ac:dyDescent="0.2">
      <c r="AO20637" s="7"/>
    </row>
    <row r="20638" spans="41:41" ht="12.75" x14ac:dyDescent="0.2">
      <c r="AO20638" s="7"/>
    </row>
    <row r="20639" spans="41:41" ht="12.75" x14ac:dyDescent="0.2">
      <c r="AO20639" s="7"/>
    </row>
    <row r="20640" spans="41:41" ht="12.75" x14ac:dyDescent="0.2">
      <c r="AO20640" s="7"/>
    </row>
    <row r="20641" spans="41:41" ht="12.75" x14ac:dyDescent="0.2">
      <c r="AO20641" s="7"/>
    </row>
    <row r="20642" spans="41:41" ht="12.75" x14ac:dyDescent="0.2">
      <c r="AO20642" s="7"/>
    </row>
    <row r="20643" spans="41:41" ht="12.75" x14ac:dyDescent="0.2">
      <c r="AO20643" s="7"/>
    </row>
    <row r="20644" spans="41:41" ht="12.75" x14ac:dyDescent="0.2">
      <c r="AO20644" s="7"/>
    </row>
    <row r="20645" spans="41:41" ht="12.75" x14ac:dyDescent="0.2">
      <c r="AO20645" s="7"/>
    </row>
    <row r="20646" spans="41:41" ht="12.75" x14ac:dyDescent="0.2">
      <c r="AO20646" s="7"/>
    </row>
    <row r="20647" spans="41:41" ht="12.75" x14ac:dyDescent="0.2">
      <c r="AO20647" s="7"/>
    </row>
    <row r="20648" spans="41:41" ht="12.75" x14ac:dyDescent="0.2">
      <c r="AO20648" s="7"/>
    </row>
    <row r="20649" spans="41:41" ht="12.75" x14ac:dyDescent="0.2">
      <c r="AO20649" s="7"/>
    </row>
    <row r="20650" spans="41:41" ht="12.75" x14ac:dyDescent="0.2">
      <c r="AO20650" s="7"/>
    </row>
    <row r="20651" spans="41:41" ht="12.75" x14ac:dyDescent="0.2">
      <c r="AO20651" s="7"/>
    </row>
    <row r="20652" spans="41:41" ht="12.75" x14ac:dyDescent="0.2">
      <c r="AO20652" s="7"/>
    </row>
    <row r="20653" spans="41:41" ht="12.75" x14ac:dyDescent="0.2">
      <c r="AO20653" s="7"/>
    </row>
    <row r="20654" spans="41:41" ht="12.75" x14ac:dyDescent="0.2">
      <c r="AO20654" s="7"/>
    </row>
    <row r="20655" spans="41:41" ht="12.75" x14ac:dyDescent="0.2">
      <c r="AO20655" s="7"/>
    </row>
    <row r="20656" spans="41:41" ht="12.75" x14ac:dyDescent="0.2">
      <c r="AO20656" s="7"/>
    </row>
    <row r="20657" spans="41:41" ht="12.75" x14ac:dyDescent="0.2">
      <c r="AO20657" s="7"/>
    </row>
    <row r="20658" spans="41:41" ht="12.75" x14ac:dyDescent="0.2">
      <c r="AO20658" s="7"/>
    </row>
    <row r="20659" spans="41:41" ht="12.75" x14ac:dyDescent="0.2">
      <c r="AO20659" s="7"/>
    </row>
    <row r="20660" spans="41:41" ht="12.75" x14ac:dyDescent="0.2">
      <c r="AO20660" s="7"/>
    </row>
    <row r="20661" spans="41:41" ht="12.75" x14ac:dyDescent="0.2">
      <c r="AO20661" s="7"/>
    </row>
    <row r="20662" spans="41:41" ht="12.75" x14ac:dyDescent="0.2">
      <c r="AO20662" s="7"/>
    </row>
    <row r="20663" spans="41:41" ht="12.75" x14ac:dyDescent="0.2">
      <c r="AO20663" s="7"/>
    </row>
    <row r="20664" spans="41:41" ht="12.75" x14ac:dyDescent="0.2">
      <c r="AO20664" s="7"/>
    </row>
    <row r="20665" spans="41:41" ht="12.75" x14ac:dyDescent="0.2">
      <c r="AO20665" s="7"/>
    </row>
    <row r="20666" spans="41:41" ht="12.75" x14ac:dyDescent="0.2">
      <c r="AO20666" s="7"/>
    </row>
    <row r="20667" spans="41:41" ht="12.75" x14ac:dyDescent="0.2">
      <c r="AO20667" s="7"/>
    </row>
    <row r="20668" spans="41:41" ht="12.75" x14ac:dyDescent="0.2">
      <c r="AO20668" s="7"/>
    </row>
    <row r="20669" spans="41:41" ht="12.75" x14ac:dyDescent="0.2">
      <c r="AO20669" s="7"/>
    </row>
    <row r="20670" spans="41:41" ht="12.75" x14ac:dyDescent="0.2">
      <c r="AO20670" s="7"/>
    </row>
    <row r="20671" spans="41:41" ht="12.75" x14ac:dyDescent="0.2">
      <c r="AO20671" s="7"/>
    </row>
    <row r="20672" spans="41:41" ht="12.75" x14ac:dyDescent="0.2">
      <c r="AO20672" s="7"/>
    </row>
    <row r="20673" spans="41:41" ht="12.75" x14ac:dyDescent="0.2">
      <c r="AO20673" s="7"/>
    </row>
    <row r="20674" spans="41:41" ht="12.75" x14ac:dyDescent="0.2">
      <c r="AO20674" s="7"/>
    </row>
    <row r="20675" spans="41:41" ht="12.75" x14ac:dyDescent="0.2">
      <c r="AO20675" s="7"/>
    </row>
    <row r="20676" spans="41:41" ht="12.75" x14ac:dyDescent="0.2">
      <c r="AO20676" s="7"/>
    </row>
    <row r="20677" spans="41:41" ht="12.75" x14ac:dyDescent="0.2">
      <c r="AO20677" s="7"/>
    </row>
    <row r="20678" spans="41:41" ht="12.75" x14ac:dyDescent="0.2">
      <c r="AO20678" s="7"/>
    </row>
    <row r="20679" spans="41:41" ht="12.75" x14ac:dyDescent="0.2">
      <c r="AO20679" s="7"/>
    </row>
    <row r="20680" spans="41:41" ht="12.75" x14ac:dyDescent="0.2">
      <c r="AO20680" s="7"/>
    </row>
    <row r="20681" spans="41:41" ht="12.75" x14ac:dyDescent="0.2">
      <c r="AO20681" s="7"/>
    </row>
    <row r="20682" spans="41:41" ht="12.75" x14ac:dyDescent="0.2">
      <c r="AO20682" s="7"/>
    </row>
    <row r="20683" spans="41:41" ht="12.75" x14ac:dyDescent="0.2">
      <c r="AO20683" s="7"/>
    </row>
    <row r="20684" spans="41:41" ht="12.75" x14ac:dyDescent="0.2">
      <c r="AO20684" s="7"/>
    </row>
    <row r="20685" spans="41:41" ht="12.75" x14ac:dyDescent="0.2">
      <c r="AO20685" s="7"/>
    </row>
    <row r="20686" spans="41:41" ht="12.75" x14ac:dyDescent="0.2">
      <c r="AO20686" s="7"/>
    </row>
    <row r="20687" spans="41:41" ht="12.75" x14ac:dyDescent="0.2">
      <c r="AO20687" s="7"/>
    </row>
    <row r="20688" spans="41:41" ht="12.75" x14ac:dyDescent="0.2">
      <c r="AO20688" s="7"/>
    </row>
    <row r="20689" spans="41:41" ht="12.75" x14ac:dyDescent="0.2">
      <c r="AO20689" s="7"/>
    </row>
    <row r="20690" spans="41:41" ht="12.75" x14ac:dyDescent="0.2">
      <c r="AO20690" s="7"/>
    </row>
    <row r="20691" spans="41:41" ht="12.75" x14ac:dyDescent="0.2">
      <c r="AO20691" s="7"/>
    </row>
    <row r="20692" spans="41:41" ht="12.75" x14ac:dyDescent="0.2">
      <c r="AO20692" s="7"/>
    </row>
    <row r="20693" spans="41:41" ht="12.75" x14ac:dyDescent="0.2">
      <c r="AO20693" s="7"/>
    </row>
    <row r="20694" spans="41:41" ht="12.75" x14ac:dyDescent="0.2">
      <c r="AO20694" s="7"/>
    </row>
    <row r="20695" spans="41:41" ht="12.75" x14ac:dyDescent="0.2">
      <c r="AO20695" s="7"/>
    </row>
    <row r="20696" spans="41:41" ht="12.75" x14ac:dyDescent="0.2">
      <c r="AO20696" s="7"/>
    </row>
    <row r="20697" spans="41:41" ht="12.75" x14ac:dyDescent="0.2">
      <c r="AO20697" s="7"/>
    </row>
    <row r="20698" spans="41:41" ht="12.75" x14ac:dyDescent="0.2">
      <c r="AO20698" s="7"/>
    </row>
    <row r="20699" spans="41:41" ht="12.75" x14ac:dyDescent="0.2">
      <c r="AO20699" s="7"/>
    </row>
    <row r="20700" spans="41:41" ht="12.75" x14ac:dyDescent="0.2">
      <c r="AO20700" s="7"/>
    </row>
    <row r="20701" spans="41:41" ht="12.75" x14ac:dyDescent="0.2">
      <c r="AO20701" s="7"/>
    </row>
    <row r="20702" spans="41:41" ht="12.75" x14ac:dyDescent="0.2">
      <c r="AO20702" s="7"/>
    </row>
    <row r="20703" spans="41:41" ht="12.75" x14ac:dyDescent="0.2">
      <c r="AO20703" s="7"/>
    </row>
    <row r="20704" spans="41:41" ht="12.75" x14ac:dyDescent="0.2">
      <c r="AO20704" s="7"/>
    </row>
    <row r="20705" spans="41:41" ht="12.75" x14ac:dyDescent="0.2">
      <c r="AO20705" s="7"/>
    </row>
    <row r="20706" spans="41:41" ht="12.75" x14ac:dyDescent="0.2">
      <c r="AO20706" s="7"/>
    </row>
    <row r="20707" spans="41:41" ht="12.75" x14ac:dyDescent="0.2">
      <c r="AO20707" s="7"/>
    </row>
    <row r="20708" spans="41:41" ht="12.75" x14ac:dyDescent="0.2">
      <c r="AO20708" s="7"/>
    </row>
    <row r="20709" spans="41:41" ht="12.75" x14ac:dyDescent="0.2">
      <c r="AO20709" s="7"/>
    </row>
    <row r="20710" spans="41:41" ht="12.75" x14ac:dyDescent="0.2">
      <c r="AO20710" s="7"/>
    </row>
    <row r="20711" spans="41:41" ht="12.75" x14ac:dyDescent="0.2">
      <c r="AO20711" s="7"/>
    </row>
    <row r="20712" spans="41:41" ht="12.75" x14ac:dyDescent="0.2">
      <c r="AO20712" s="7"/>
    </row>
    <row r="20713" spans="41:41" ht="12.75" x14ac:dyDescent="0.2">
      <c r="AO20713" s="7"/>
    </row>
    <row r="20714" spans="41:41" ht="12.75" x14ac:dyDescent="0.2">
      <c r="AO20714" s="7"/>
    </row>
    <row r="20715" spans="41:41" ht="12.75" x14ac:dyDescent="0.2">
      <c r="AO20715" s="7"/>
    </row>
    <row r="20716" spans="41:41" ht="12.75" x14ac:dyDescent="0.2">
      <c r="AO20716" s="7"/>
    </row>
    <row r="20717" spans="41:41" ht="12.75" x14ac:dyDescent="0.2">
      <c r="AO20717" s="7"/>
    </row>
    <row r="20718" spans="41:41" ht="12.75" x14ac:dyDescent="0.2">
      <c r="AO20718" s="7"/>
    </row>
    <row r="20719" spans="41:41" ht="12.75" x14ac:dyDescent="0.2">
      <c r="AO20719" s="7"/>
    </row>
    <row r="20720" spans="41:41" ht="12.75" x14ac:dyDescent="0.2">
      <c r="AO20720" s="7"/>
    </row>
    <row r="20721" spans="41:41" ht="12.75" x14ac:dyDescent="0.2">
      <c r="AO20721" s="7"/>
    </row>
    <row r="20722" spans="41:41" ht="12.75" x14ac:dyDescent="0.2">
      <c r="AO20722" s="7"/>
    </row>
    <row r="20723" spans="41:41" ht="12.75" x14ac:dyDescent="0.2">
      <c r="AO20723" s="7"/>
    </row>
    <row r="20724" spans="41:41" ht="12.75" x14ac:dyDescent="0.2">
      <c r="AO20724" s="7"/>
    </row>
    <row r="20725" spans="41:41" ht="12.75" x14ac:dyDescent="0.2">
      <c r="AO20725" s="7"/>
    </row>
    <row r="20726" spans="41:41" ht="12.75" x14ac:dyDescent="0.2">
      <c r="AO20726" s="7"/>
    </row>
    <row r="20727" spans="41:41" ht="12.75" x14ac:dyDescent="0.2">
      <c r="AO20727" s="7"/>
    </row>
    <row r="20728" spans="41:41" ht="12.75" x14ac:dyDescent="0.2">
      <c r="AO20728" s="7"/>
    </row>
    <row r="20729" spans="41:41" ht="12.75" x14ac:dyDescent="0.2">
      <c r="AO20729" s="7"/>
    </row>
    <row r="20730" spans="41:41" ht="12.75" x14ac:dyDescent="0.2">
      <c r="AO20730" s="7"/>
    </row>
    <row r="20731" spans="41:41" ht="12.75" x14ac:dyDescent="0.2">
      <c r="AO20731" s="7"/>
    </row>
    <row r="20732" spans="41:41" ht="12.75" x14ac:dyDescent="0.2">
      <c r="AO20732" s="7"/>
    </row>
    <row r="20733" spans="41:41" ht="12.75" x14ac:dyDescent="0.2">
      <c r="AO20733" s="7"/>
    </row>
    <row r="20734" spans="41:41" ht="12.75" x14ac:dyDescent="0.2">
      <c r="AO20734" s="7"/>
    </row>
    <row r="20735" spans="41:41" ht="12.75" x14ac:dyDescent="0.2">
      <c r="AO20735" s="7"/>
    </row>
    <row r="20736" spans="41:41" ht="12.75" x14ac:dyDescent="0.2">
      <c r="AO20736" s="7"/>
    </row>
    <row r="20737" spans="41:41" ht="12.75" x14ac:dyDescent="0.2">
      <c r="AO20737" s="7"/>
    </row>
    <row r="20738" spans="41:41" ht="12.75" x14ac:dyDescent="0.2">
      <c r="AO20738" s="7"/>
    </row>
    <row r="20739" spans="41:41" ht="12.75" x14ac:dyDescent="0.2">
      <c r="AO20739" s="7"/>
    </row>
    <row r="20740" spans="41:41" ht="12.75" x14ac:dyDescent="0.2">
      <c r="AO20740" s="7"/>
    </row>
    <row r="20741" spans="41:41" ht="12.75" x14ac:dyDescent="0.2">
      <c r="AO20741" s="7"/>
    </row>
    <row r="20742" spans="41:41" ht="12.75" x14ac:dyDescent="0.2">
      <c r="AO20742" s="7"/>
    </row>
    <row r="20743" spans="41:41" ht="12.75" x14ac:dyDescent="0.2">
      <c r="AO20743" s="7"/>
    </row>
    <row r="20744" spans="41:41" ht="12.75" x14ac:dyDescent="0.2">
      <c r="AO20744" s="7"/>
    </row>
    <row r="20745" spans="41:41" ht="12.75" x14ac:dyDescent="0.2">
      <c r="AO20745" s="7"/>
    </row>
    <row r="20746" spans="41:41" ht="12.75" x14ac:dyDescent="0.2">
      <c r="AO20746" s="7"/>
    </row>
    <row r="20747" spans="41:41" ht="12.75" x14ac:dyDescent="0.2">
      <c r="AO20747" s="7"/>
    </row>
    <row r="20748" spans="41:41" ht="12.75" x14ac:dyDescent="0.2">
      <c r="AO20748" s="7"/>
    </row>
    <row r="20749" spans="41:41" ht="12.75" x14ac:dyDescent="0.2">
      <c r="AO20749" s="7"/>
    </row>
    <row r="20750" spans="41:41" ht="12.75" x14ac:dyDescent="0.2">
      <c r="AO20750" s="7"/>
    </row>
    <row r="20751" spans="41:41" ht="12.75" x14ac:dyDescent="0.2">
      <c r="AO20751" s="7"/>
    </row>
    <row r="20752" spans="41:41" ht="12.75" x14ac:dyDescent="0.2">
      <c r="AO20752" s="7"/>
    </row>
    <row r="20753" spans="41:41" ht="12.75" x14ac:dyDescent="0.2">
      <c r="AO20753" s="7"/>
    </row>
    <row r="20754" spans="41:41" ht="12.75" x14ac:dyDescent="0.2">
      <c r="AO20754" s="7"/>
    </row>
    <row r="20755" spans="41:41" ht="12.75" x14ac:dyDescent="0.2">
      <c r="AO20755" s="7"/>
    </row>
    <row r="20756" spans="41:41" ht="12.75" x14ac:dyDescent="0.2">
      <c r="AO20756" s="7"/>
    </row>
    <row r="20757" spans="41:41" ht="12.75" x14ac:dyDescent="0.2">
      <c r="AO20757" s="7"/>
    </row>
    <row r="20758" spans="41:41" ht="12.75" x14ac:dyDescent="0.2">
      <c r="AO20758" s="7"/>
    </row>
    <row r="20759" spans="41:41" ht="12.75" x14ac:dyDescent="0.2">
      <c r="AO20759" s="7"/>
    </row>
    <row r="20760" spans="41:41" ht="12.75" x14ac:dyDescent="0.2">
      <c r="AO20760" s="7"/>
    </row>
    <row r="20761" spans="41:41" ht="12.75" x14ac:dyDescent="0.2">
      <c r="AO20761" s="7"/>
    </row>
    <row r="20762" spans="41:41" ht="12.75" x14ac:dyDescent="0.2">
      <c r="AO20762" s="7"/>
    </row>
    <row r="20763" spans="41:41" ht="12.75" x14ac:dyDescent="0.2">
      <c r="AO20763" s="7"/>
    </row>
    <row r="20764" spans="41:41" ht="12.75" x14ac:dyDescent="0.2">
      <c r="AO20764" s="7"/>
    </row>
    <row r="20765" spans="41:41" ht="12.75" x14ac:dyDescent="0.2">
      <c r="AO20765" s="7"/>
    </row>
    <row r="20766" spans="41:41" ht="12.75" x14ac:dyDescent="0.2">
      <c r="AO20766" s="7"/>
    </row>
    <row r="20767" spans="41:41" ht="12.75" x14ac:dyDescent="0.2">
      <c r="AO20767" s="7"/>
    </row>
    <row r="20768" spans="41:41" ht="12.75" x14ac:dyDescent="0.2">
      <c r="AO20768" s="7"/>
    </row>
    <row r="20769" spans="41:41" ht="12.75" x14ac:dyDescent="0.2">
      <c r="AO20769" s="7"/>
    </row>
    <row r="20770" spans="41:41" ht="12.75" x14ac:dyDescent="0.2">
      <c r="AO20770" s="7"/>
    </row>
    <row r="20771" spans="41:41" ht="12.75" x14ac:dyDescent="0.2">
      <c r="AO20771" s="7"/>
    </row>
    <row r="20772" spans="41:41" ht="12.75" x14ac:dyDescent="0.2">
      <c r="AO20772" s="7"/>
    </row>
    <row r="20773" spans="41:41" ht="12.75" x14ac:dyDescent="0.2">
      <c r="AO20773" s="7"/>
    </row>
    <row r="20774" spans="41:41" ht="12.75" x14ac:dyDescent="0.2">
      <c r="AO20774" s="7"/>
    </row>
    <row r="20775" spans="41:41" ht="12.75" x14ac:dyDescent="0.2">
      <c r="AO20775" s="7"/>
    </row>
    <row r="20776" spans="41:41" ht="12.75" x14ac:dyDescent="0.2">
      <c r="AO20776" s="7"/>
    </row>
    <row r="20777" spans="41:41" ht="12.75" x14ac:dyDescent="0.2">
      <c r="AO20777" s="7"/>
    </row>
    <row r="20778" spans="41:41" ht="12.75" x14ac:dyDescent="0.2">
      <c r="AO20778" s="7"/>
    </row>
    <row r="20779" spans="41:41" ht="12.75" x14ac:dyDescent="0.2">
      <c r="AO20779" s="7"/>
    </row>
    <row r="20780" spans="41:41" ht="12.75" x14ac:dyDescent="0.2">
      <c r="AO20780" s="7"/>
    </row>
    <row r="20781" spans="41:41" ht="12.75" x14ac:dyDescent="0.2">
      <c r="AO20781" s="7"/>
    </row>
    <row r="20782" spans="41:41" ht="12.75" x14ac:dyDescent="0.2">
      <c r="AO20782" s="7"/>
    </row>
    <row r="20783" spans="41:41" ht="12.75" x14ac:dyDescent="0.2">
      <c r="AO20783" s="7"/>
    </row>
    <row r="20784" spans="41:41" ht="12.75" x14ac:dyDescent="0.2">
      <c r="AO20784" s="7"/>
    </row>
    <row r="20785" spans="41:41" ht="12.75" x14ac:dyDescent="0.2">
      <c r="AO20785" s="7"/>
    </row>
    <row r="20786" spans="41:41" ht="12.75" x14ac:dyDescent="0.2">
      <c r="AO20786" s="7"/>
    </row>
    <row r="20787" spans="41:41" ht="12.75" x14ac:dyDescent="0.2">
      <c r="AO20787" s="7"/>
    </row>
    <row r="20788" spans="41:41" ht="12.75" x14ac:dyDescent="0.2">
      <c r="AO20788" s="7"/>
    </row>
    <row r="20789" spans="41:41" ht="12.75" x14ac:dyDescent="0.2">
      <c r="AO20789" s="7"/>
    </row>
    <row r="20790" spans="41:41" ht="12.75" x14ac:dyDescent="0.2">
      <c r="AO20790" s="7"/>
    </row>
    <row r="20791" spans="41:41" ht="12.75" x14ac:dyDescent="0.2">
      <c r="AO20791" s="7"/>
    </row>
    <row r="20792" spans="41:41" ht="12.75" x14ac:dyDescent="0.2">
      <c r="AO20792" s="7"/>
    </row>
    <row r="20793" spans="41:41" ht="12.75" x14ac:dyDescent="0.2">
      <c r="AO20793" s="7"/>
    </row>
    <row r="20794" spans="41:41" ht="12.75" x14ac:dyDescent="0.2">
      <c r="AO20794" s="7"/>
    </row>
    <row r="20795" spans="41:41" ht="12.75" x14ac:dyDescent="0.2">
      <c r="AO20795" s="7"/>
    </row>
    <row r="20796" spans="41:41" ht="12.75" x14ac:dyDescent="0.2">
      <c r="AO20796" s="7"/>
    </row>
    <row r="20797" spans="41:41" ht="12.75" x14ac:dyDescent="0.2">
      <c r="AO20797" s="7"/>
    </row>
    <row r="20798" spans="41:41" ht="12.75" x14ac:dyDescent="0.2">
      <c r="AO20798" s="7"/>
    </row>
    <row r="20799" spans="41:41" ht="12.75" x14ac:dyDescent="0.2">
      <c r="AO20799" s="7"/>
    </row>
    <row r="20800" spans="41:41" ht="12.75" x14ac:dyDescent="0.2">
      <c r="AO20800" s="7"/>
    </row>
    <row r="20801" spans="41:41" ht="12.75" x14ac:dyDescent="0.2">
      <c r="AO20801" s="7"/>
    </row>
    <row r="20802" spans="41:41" ht="12.75" x14ac:dyDescent="0.2">
      <c r="AO20802" s="7"/>
    </row>
    <row r="20803" spans="41:41" ht="12.75" x14ac:dyDescent="0.2">
      <c r="AO20803" s="7"/>
    </row>
    <row r="20804" spans="41:41" ht="12.75" x14ac:dyDescent="0.2">
      <c r="AO20804" s="7"/>
    </row>
    <row r="20805" spans="41:41" ht="12.75" x14ac:dyDescent="0.2">
      <c r="AO20805" s="7"/>
    </row>
    <row r="20806" spans="41:41" ht="12.75" x14ac:dyDescent="0.2">
      <c r="AO20806" s="7"/>
    </row>
    <row r="20807" spans="41:41" ht="12.75" x14ac:dyDescent="0.2">
      <c r="AO20807" s="7"/>
    </row>
    <row r="20808" spans="41:41" ht="12.75" x14ac:dyDescent="0.2">
      <c r="AO20808" s="7"/>
    </row>
    <row r="20809" spans="41:41" ht="12.75" x14ac:dyDescent="0.2">
      <c r="AO20809" s="7"/>
    </row>
    <row r="20810" spans="41:41" ht="12.75" x14ac:dyDescent="0.2">
      <c r="AO20810" s="7"/>
    </row>
    <row r="20811" spans="41:41" ht="12.75" x14ac:dyDescent="0.2">
      <c r="AO20811" s="7"/>
    </row>
    <row r="20812" spans="41:41" ht="12.75" x14ac:dyDescent="0.2">
      <c r="AO20812" s="7"/>
    </row>
    <row r="20813" spans="41:41" ht="12.75" x14ac:dyDescent="0.2">
      <c r="AO20813" s="7"/>
    </row>
    <row r="20814" spans="41:41" ht="12.75" x14ac:dyDescent="0.2">
      <c r="AO20814" s="7"/>
    </row>
    <row r="20815" spans="41:41" ht="12.75" x14ac:dyDescent="0.2">
      <c r="AO20815" s="7"/>
    </row>
    <row r="20816" spans="41:41" ht="12.75" x14ac:dyDescent="0.2">
      <c r="AO20816" s="7"/>
    </row>
    <row r="20817" spans="41:41" ht="12.75" x14ac:dyDescent="0.2">
      <c r="AO20817" s="7"/>
    </row>
    <row r="20818" spans="41:41" ht="12.75" x14ac:dyDescent="0.2">
      <c r="AO20818" s="7"/>
    </row>
    <row r="20819" spans="41:41" ht="12.75" x14ac:dyDescent="0.2">
      <c r="AO20819" s="7"/>
    </row>
    <row r="20820" spans="41:41" ht="12.75" x14ac:dyDescent="0.2">
      <c r="AO20820" s="7"/>
    </row>
    <row r="20821" spans="41:41" ht="12.75" x14ac:dyDescent="0.2">
      <c r="AO20821" s="7"/>
    </row>
    <row r="20822" spans="41:41" ht="12.75" x14ac:dyDescent="0.2">
      <c r="AO20822" s="7"/>
    </row>
    <row r="20823" spans="41:41" ht="12.75" x14ac:dyDescent="0.2">
      <c r="AO20823" s="7"/>
    </row>
    <row r="20824" spans="41:41" ht="12.75" x14ac:dyDescent="0.2">
      <c r="AO20824" s="7"/>
    </row>
    <row r="20825" spans="41:41" ht="12.75" x14ac:dyDescent="0.2">
      <c r="AO20825" s="7"/>
    </row>
    <row r="20826" spans="41:41" ht="12.75" x14ac:dyDescent="0.2">
      <c r="AO20826" s="7"/>
    </row>
    <row r="20827" spans="41:41" ht="12.75" x14ac:dyDescent="0.2">
      <c r="AO20827" s="7"/>
    </row>
    <row r="20828" spans="41:41" ht="12.75" x14ac:dyDescent="0.2">
      <c r="AO20828" s="7"/>
    </row>
    <row r="20829" spans="41:41" ht="12.75" x14ac:dyDescent="0.2">
      <c r="AO20829" s="7"/>
    </row>
    <row r="20830" spans="41:41" ht="12.75" x14ac:dyDescent="0.2">
      <c r="AO20830" s="7"/>
    </row>
    <row r="20831" spans="41:41" ht="12.75" x14ac:dyDescent="0.2">
      <c r="AO20831" s="7"/>
    </row>
    <row r="20832" spans="41:41" ht="12.75" x14ac:dyDescent="0.2">
      <c r="AO20832" s="7"/>
    </row>
    <row r="20833" spans="41:41" ht="12.75" x14ac:dyDescent="0.2">
      <c r="AO20833" s="7"/>
    </row>
    <row r="20834" spans="41:41" ht="12.75" x14ac:dyDescent="0.2">
      <c r="AO20834" s="7"/>
    </row>
    <row r="20835" spans="41:41" ht="12.75" x14ac:dyDescent="0.2">
      <c r="AO20835" s="7"/>
    </row>
    <row r="20836" spans="41:41" ht="12.75" x14ac:dyDescent="0.2">
      <c r="AO20836" s="7"/>
    </row>
    <row r="20837" spans="41:41" ht="12.75" x14ac:dyDescent="0.2">
      <c r="AO20837" s="7"/>
    </row>
    <row r="20838" spans="41:41" ht="12.75" x14ac:dyDescent="0.2">
      <c r="AO20838" s="7"/>
    </row>
    <row r="20839" spans="41:41" ht="12.75" x14ac:dyDescent="0.2">
      <c r="AO20839" s="7"/>
    </row>
    <row r="20840" spans="41:41" ht="12.75" x14ac:dyDescent="0.2">
      <c r="AO20840" s="7"/>
    </row>
    <row r="20841" spans="41:41" ht="12.75" x14ac:dyDescent="0.2">
      <c r="AO20841" s="7"/>
    </row>
    <row r="20842" spans="41:41" ht="12.75" x14ac:dyDescent="0.2">
      <c r="AO20842" s="7"/>
    </row>
    <row r="20843" spans="41:41" ht="12.75" x14ac:dyDescent="0.2">
      <c r="AO20843" s="7"/>
    </row>
    <row r="20844" spans="41:41" ht="12.75" x14ac:dyDescent="0.2">
      <c r="AO20844" s="7"/>
    </row>
    <row r="20845" spans="41:41" ht="12.75" x14ac:dyDescent="0.2">
      <c r="AO20845" s="7"/>
    </row>
    <row r="20846" spans="41:41" ht="12.75" x14ac:dyDescent="0.2">
      <c r="AO20846" s="7"/>
    </row>
    <row r="20847" spans="41:41" ht="12.75" x14ac:dyDescent="0.2">
      <c r="AO20847" s="7"/>
    </row>
    <row r="20848" spans="41:41" ht="12.75" x14ac:dyDescent="0.2">
      <c r="AO20848" s="7"/>
    </row>
    <row r="20849" spans="41:41" ht="12.75" x14ac:dyDescent="0.2">
      <c r="AO20849" s="7"/>
    </row>
    <row r="20850" spans="41:41" ht="12.75" x14ac:dyDescent="0.2">
      <c r="AO20850" s="7"/>
    </row>
    <row r="20851" spans="41:41" ht="12.75" x14ac:dyDescent="0.2">
      <c r="AO20851" s="7"/>
    </row>
    <row r="20852" spans="41:41" ht="12.75" x14ac:dyDescent="0.2">
      <c r="AO20852" s="7"/>
    </row>
    <row r="20853" spans="41:41" ht="12.75" x14ac:dyDescent="0.2">
      <c r="AO20853" s="7"/>
    </row>
    <row r="20854" spans="41:41" ht="12.75" x14ac:dyDescent="0.2">
      <c r="AO20854" s="7"/>
    </row>
    <row r="20855" spans="41:41" ht="12.75" x14ac:dyDescent="0.2">
      <c r="AO20855" s="7"/>
    </row>
    <row r="20856" spans="41:41" ht="12.75" x14ac:dyDescent="0.2">
      <c r="AO20856" s="7"/>
    </row>
    <row r="20857" spans="41:41" ht="12.75" x14ac:dyDescent="0.2">
      <c r="AO20857" s="7"/>
    </row>
    <row r="20858" spans="41:41" ht="12.75" x14ac:dyDescent="0.2">
      <c r="AO20858" s="7"/>
    </row>
    <row r="20859" spans="41:41" ht="12.75" x14ac:dyDescent="0.2">
      <c r="AO20859" s="7"/>
    </row>
    <row r="20860" spans="41:41" ht="12.75" x14ac:dyDescent="0.2">
      <c r="AO20860" s="7"/>
    </row>
    <row r="20861" spans="41:41" ht="12.75" x14ac:dyDescent="0.2">
      <c r="AO20861" s="7"/>
    </row>
    <row r="20862" spans="41:41" ht="12.75" x14ac:dyDescent="0.2">
      <c r="AO20862" s="7"/>
    </row>
    <row r="20863" spans="41:41" ht="12.75" x14ac:dyDescent="0.2">
      <c r="AO20863" s="7"/>
    </row>
    <row r="20864" spans="41:41" ht="12.75" x14ac:dyDescent="0.2">
      <c r="AO20864" s="7"/>
    </row>
    <row r="20865" spans="41:41" ht="12.75" x14ac:dyDescent="0.2">
      <c r="AO20865" s="7"/>
    </row>
    <row r="20866" spans="41:41" ht="12.75" x14ac:dyDescent="0.2">
      <c r="AO20866" s="7"/>
    </row>
    <row r="20867" spans="41:41" ht="12.75" x14ac:dyDescent="0.2">
      <c r="AO20867" s="7"/>
    </row>
    <row r="20868" spans="41:41" ht="12.75" x14ac:dyDescent="0.2">
      <c r="AO20868" s="7"/>
    </row>
    <row r="20869" spans="41:41" ht="12.75" x14ac:dyDescent="0.2">
      <c r="AO20869" s="7"/>
    </row>
    <row r="20870" spans="41:41" ht="12.75" x14ac:dyDescent="0.2">
      <c r="AO20870" s="7"/>
    </row>
    <row r="20871" spans="41:41" ht="12.75" x14ac:dyDescent="0.2">
      <c r="AO20871" s="7"/>
    </row>
    <row r="20872" spans="41:41" ht="12.75" x14ac:dyDescent="0.2">
      <c r="AO20872" s="7"/>
    </row>
    <row r="20873" spans="41:41" ht="12.75" x14ac:dyDescent="0.2">
      <c r="AO20873" s="7"/>
    </row>
    <row r="20874" spans="41:41" ht="12.75" x14ac:dyDescent="0.2">
      <c r="AO20874" s="7"/>
    </row>
    <row r="20875" spans="41:41" ht="12.75" x14ac:dyDescent="0.2">
      <c r="AO20875" s="7"/>
    </row>
    <row r="20876" spans="41:41" ht="12.75" x14ac:dyDescent="0.2">
      <c r="AO20876" s="7"/>
    </row>
    <row r="20877" spans="41:41" ht="12.75" x14ac:dyDescent="0.2">
      <c r="AO20877" s="7"/>
    </row>
    <row r="20878" spans="41:41" ht="12.75" x14ac:dyDescent="0.2">
      <c r="AO20878" s="7"/>
    </row>
    <row r="20879" spans="41:41" ht="12.75" x14ac:dyDescent="0.2">
      <c r="AO20879" s="7"/>
    </row>
    <row r="20880" spans="41:41" ht="12.75" x14ac:dyDescent="0.2">
      <c r="AO20880" s="7"/>
    </row>
    <row r="20881" spans="41:41" ht="12.75" x14ac:dyDescent="0.2">
      <c r="AO20881" s="7"/>
    </row>
    <row r="20882" spans="41:41" ht="12.75" x14ac:dyDescent="0.2">
      <c r="AO20882" s="7"/>
    </row>
    <row r="20883" spans="41:41" ht="12.75" x14ac:dyDescent="0.2">
      <c r="AO20883" s="7"/>
    </row>
    <row r="20884" spans="41:41" ht="12.75" x14ac:dyDescent="0.2">
      <c r="AO20884" s="7"/>
    </row>
    <row r="20885" spans="41:41" ht="12.75" x14ac:dyDescent="0.2">
      <c r="AO20885" s="7"/>
    </row>
    <row r="20886" spans="41:41" ht="12.75" x14ac:dyDescent="0.2">
      <c r="AO20886" s="7"/>
    </row>
    <row r="20887" spans="41:41" ht="12.75" x14ac:dyDescent="0.2">
      <c r="AO20887" s="7"/>
    </row>
    <row r="20888" spans="41:41" ht="12.75" x14ac:dyDescent="0.2">
      <c r="AO20888" s="7"/>
    </row>
    <row r="20889" spans="41:41" ht="12.75" x14ac:dyDescent="0.2">
      <c r="AO20889" s="7"/>
    </row>
    <row r="20890" spans="41:41" ht="12.75" x14ac:dyDescent="0.2">
      <c r="AO20890" s="7"/>
    </row>
    <row r="20891" spans="41:41" ht="12.75" x14ac:dyDescent="0.2">
      <c r="AO20891" s="7"/>
    </row>
    <row r="20892" spans="41:41" ht="12.75" x14ac:dyDescent="0.2">
      <c r="AO20892" s="7"/>
    </row>
    <row r="20893" spans="41:41" ht="12.75" x14ac:dyDescent="0.2">
      <c r="AO20893" s="7"/>
    </row>
    <row r="20894" spans="41:41" ht="12.75" x14ac:dyDescent="0.2">
      <c r="AO20894" s="7"/>
    </row>
    <row r="20895" spans="41:41" ht="12.75" x14ac:dyDescent="0.2">
      <c r="AO20895" s="7"/>
    </row>
    <row r="20896" spans="41:41" ht="12.75" x14ac:dyDescent="0.2">
      <c r="AO20896" s="7"/>
    </row>
    <row r="20897" spans="41:41" ht="12.75" x14ac:dyDescent="0.2">
      <c r="AO20897" s="7"/>
    </row>
    <row r="20898" spans="41:41" ht="12.75" x14ac:dyDescent="0.2">
      <c r="AO20898" s="7"/>
    </row>
    <row r="20899" spans="41:41" ht="12.75" x14ac:dyDescent="0.2">
      <c r="AO20899" s="7"/>
    </row>
    <row r="20900" spans="41:41" ht="12.75" x14ac:dyDescent="0.2">
      <c r="AO20900" s="7"/>
    </row>
    <row r="20901" spans="41:41" ht="12.75" x14ac:dyDescent="0.2">
      <c r="AO20901" s="7"/>
    </row>
    <row r="20902" spans="41:41" ht="12.75" x14ac:dyDescent="0.2">
      <c r="AO20902" s="7"/>
    </row>
    <row r="20903" spans="41:41" ht="12.75" x14ac:dyDescent="0.2">
      <c r="AO20903" s="7"/>
    </row>
    <row r="20904" spans="41:41" ht="12.75" x14ac:dyDescent="0.2">
      <c r="AO20904" s="7"/>
    </row>
    <row r="20905" spans="41:41" ht="12.75" x14ac:dyDescent="0.2">
      <c r="AO20905" s="7"/>
    </row>
    <row r="20906" spans="41:41" ht="12.75" x14ac:dyDescent="0.2">
      <c r="AO20906" s="7"/>
    </row>
    <row r="20907" spans="41:41" ht="12.75" x14ac:dyDescent="0.2">
      <c r="AO20907" s="7"/>
    </row>
    <row r="20908" spans="41:41" ht="12.75" x14ac:dyDescent="0.2">
      <c r="AO20908" s="7"/>
    </row>
    <row r="20909" spans="41:41" ht="12.75" x14ac:dyDescent="0.2">
      <c r="AO20909" s="7"/>
    </row>
    <row r="20910" spans="41:41" ht="12.75" x14ac:dyDescent="0.2">
      <c r="AO20910" s="7"/>
    </row>
    <row r="20911" spans="41:41" ht="12.75" x14ac:dyDescent="0.2">
      <c r="AO20911" s="7"/>
    </row>
    <row r="20912" spans="41:41" ht="12.75" x14ac:dyDescent="0.2">
      <c r="AO20912" s="7"/>
    </row>
    <row r="20913" spans="41:41" ht="12.75" x14ac:dyDescent="0.2">
      <c r="AO20913" s="7"/>
    </row>
    <row r="20914" spans="41:41" ht="12.75" x14ac:dyDescent="0.2">
      <c r="AO20914" s="7"/>
    </row>
    <row r="20915" spans="41:41" ht="12.75" x14ac:dyDescent="0.2">
      <c r="AO20915" s="7"/>
    </row>
    <row r="20916" spans="41:41" ht="12.75" x14ac:dyDescent="0.2">
      <c r="AO20916" s="7"/>
    </row>
    <row r="20917" spans="41:41" ht="12.75" x14ac:dyDescent="0.2">
      <c r="AO20917" s="7"/>
    </row>
    <row r="20918" spans="41:41" ht="12.75" x14ac:dyDescent="0.2">
      <c r="AO20918" s="7"/>
    </row>
    <row r="20919" spans="41:41" ht="12.75" x14ac:dyDescent="0.2">
      <c r="AO20919" s="7"/>
    </row>
    <row r="20920" spans="41:41" ht="12.75" x14ac:dyDescent="0.2">
      <c r="AO20920" s="7"/>
    </row>
    <row r="20921" spans="41:41" ht="12.75" x14ac:dyDescent="0.2">
      <c r="AO20921" s="7"/>
    </row>
    <row r="20922" spans="41:41" ht="12.75" x14ac:dyDescent="0.2">
      <c r="AO20922" s="7"/>
    </row>
    <row r="20923" spans="41:41" ht="12.75" x14ac:dyDescent="0.2">
      <c r="AO20923" s="7"/>
    </row>
    <row r="20924" spans="41:41" ht="12.75" x14ac:dyDescent="0.2">
      <c r="AO20924" s="7"/>
    </row>
    <row r="20925" spans="41:41" ht="12.75" x14ac:dyDescent="0.2">
      <c r="AO20925" s="7"/>
    </row>
    <row r="20926" spans="41:41" ht="12.75" x14ac:dyDescent="0.2">
      <c r="AO20926" s="7"/>
    </row>
    <row r="20927" spans="41:41" ht="12.75" x14ac:dyDescent="0.2">
      <c r="AO20927" s="7"/>
    </row>
    <row r="20928" spans="41:41" ht="12.75" x14ac:dyDescent="0.2">
      <c r="AO20928" s="7"/>
    </row>
    <row r="20929" spans="41:41" ht="12.75" x14ac:dyDescent="0.2">
      <c r="AO20929" s="7"/>
    </row>
    <row r="20930" spans="41:41" ht="12.75" x14ac:dyDescent="0.2">
      <c r="AO20930" s="7"/>
    </row>
    <row r="20931" spans="41:41" ht="12.75" x14ac:dyDescent="0.2">
      <c r="AO20931" s="7"/>
    </row>
    <row r="20932" spans="41:41" ht="12.75" x14ac:dyDescent="0.2">
      <c r="AO20932" s="7"/>
    </row>
    <row r="20933" spans="41:41" ht="12.75" x14ac:dyDescent="0.2">
      <c r="AO20933" s="7"/>
    </row>
    <row r="20934" spans="41:41" ht="12.75" x14ac:dyDescent="0.2">
      <c r="AO20934" s="7"/>
    </row>
    <row r="20935" spans="41:41" ht="12.75" x14ac:dyDescent="0.2">
      <c r="AO20935" s="7"/>
    </row>
    <row r="20936" spans="41:41" ht="12.75" x14ac:dyDescent="0.2">
      <c r="AO20936" s="7"/>
    </row>
    <row r="20937" spans="41:41" ht="12.75" x14ac:dyDescent="0.2">
      <c r="AO20937" s="7"/>
    </row>
    <row r="20938" spans="41:41" ht="12.75" x14ac:dyDescent="0.2">
      <c r="AO20938" s="7"/>
    </row>
    <row r="20939" spans="41:41" ht="12.75" x14ac:dyDescent="0.2">
      <c r="AO20939" s="7"/>
    </row>
    <row r="20940" spans="41:41" ht="12.75" x14ac:dyDescent="0.2">
      <c r="AO20940" s="7"/>
    </row>
    <row r="20941" spans="41:41" ht="12.75" x14ac:dyDescent="0.2">
      <c r="AO20941" s="7"/>
    </row>
    <row r="20942" spans="41:41" ht="12.75" x14ac:dyDescent="0.2">
      <c r="AO20942" s="7"/>
    </row>
    <row r="20943" spans="41:41" ht="12.75" x14ac:dyDescent="0.2">
      <c r="AO20943" s="7"/>
    </row>
    <row r="20944" spans="41:41" ht="12.75" x14ac:dyDescent="0.2">
      <c r="AO20944" s="7"/>
    </row>
    <row r="20945" spans="41:41" ht="12.75" x14ac:dyDescent="0.2">
      <c r="AO20945" s="7"/>
    </row>
    <row r="20946" spans="41:41" ht="12.75" x14ac:dyDescent="0.2">
      <c r="AO20946" s="7"/>
    </row>
    <row r="20947" spans="41:41" ht="12.75" x14ac:dyDescent="0.2">
      <c r="AO20947" s="7"/>
    </row>
    <row r="20948" spans="41:41" ht="12.75" x14ac:dyDescent="0.2">
      <c r="AO20948" s="7"/>
    </row>
    <row r="20949" spans="41:41" ht="12.75" x14ac:dyDescent="0.2">
      <c r="AO20949" s="7"/>
    </row>
    <row r="20950" spans="41:41" ht="12.75" x14ac:dyDescent="0.2">
      <c r="AO20950" s="7"/>
    </row>
    <row r="20951" spans="41:41" ht="12.75" x14ac:dyDescent="0.2">
      <c r="AO20951" s="7"/>
    </row>
    <row r="20952" spans="41:41" ht="12.75" x14ac:dyDescent="0.2">
      <c r="AO20952" s="7"/>
    </row>
    <row r="20953" spans="41:41" ht="12.75" x14ac:dyDescent="0.2">
      <c r="AO20953" s="7"/>
    </row>
    <row r="20954" spans="41:41" ht="12.75" x14ac:dyDescent="0.2">
      <c r="AO20954" s="7"/>
    </row>
    <row r="20955" spans="41:41" ht="12.75" x14ac:dyDescent="0.2">
      <c r="AO20955" s="7"/>
    </row>
    <row r="20956" spans="41:41" ht="12.75" x14ac:dyDescent="0.2">
      <c r="AO20956" s="7"/>
    </row>
    <row r="20957" spans="41:41" ht="12.75" x14ac:dyDescent="0.2">
      <c r="AO20957" s="7"/>
    </row>
    <row r="20958" spans="41:41" ht="12.75" x14ac:dyDescent="0.2">
      <c r="AO20958" s="7"/>
    </row>
    <row r="20959" spans="41:41" ht="12.75" x14ac:dyDescent="0.2">
      <c r="AO20959" s="7"/>
    </row>
    <row r="20960" spans="41:41" ht="12.75" x14ac:dyDescent="0.2">
      <c r="AO20960" s="7"/>
    </row>
    <row r="20961" spans="41:41" ht="12.75" x14ac:dyDescent="0.2">
      <c r="AO20961" s="7"/>
    </row>
    <row r="20962" spans="41:41" ht="12.75" x14ac:dyDescent="0.2">
      <c r="AO20962" s="7"/>
    </row>
    <row r="20963" spans="41:41" ht="12.75" x14ac:dyDescent="0.2">
      <c r="AO20963" s="7"/>
    </row>
    <row r="20964" spans="41:41" ht="12.75" x14ac:dyDescent="0.2">
      <c r="AO20964" s="7"/>
    </row>
    <row r="20965" spans="41:41" ht="12.75" x14ac:dyDescent="0.2">
      <c r="AO20965" s="7"/>
    </row>
    <row r="20966" spans="41:41" ht="12.75" x14ac:dyDescent="0.2">
      <c r="AO20966" s="7"/>
    </row>
    <row r="20967" spans="41:41" ht="12.75" x14ac:dyDescent="0.2">
      <c r="AO20967" s="7"/>
    </row>
    <row r="20968" spans="41:41" ht="12.75" x14ac:dyDescent="0.2">
      <c r="AO20968" s="7"/>
    </row>
    <row r="20969" spans="41:41" ht="12.75" x14ac:dyDescent="0.2">
      <c r="AO20969" s="7"/>
    </row>
    <row r="20970" spans="41:41" ht="12.75" x14ac:dyDescent="0.2">
      <c r="AO20970" s="7"/>
    </row>
    <row r="20971" spans="41:41" ht="12.75" x14ac:dyDescent="0.2">
      <c r="AO20971" s="7"/>
    </row>
    <row r="20972" spans="41:41" ht="12.75" x14ac:dyDescent="0.2">
      <c r="AO20972" s="7"/>
    </row>
    <row r="20973" spans="41:41" ht="12.75" x14ac:dyDescent="0.2">
      <c r="AO20973" s="7"/>
    </row>
    <row r="20974" spans="41:41" ht="12.75" x14ac:dyDescent="0.2">
      <c r="AO20974" s="7"/>
    </row>
    <row r="20975" spans="41:41" ht="12.75" x14ac:dyDescent="0.2">
      <c r="AO20975" s="7"/>
    </row>
    <row r="20976" spans="41:41" ht="12.75" x14ac:dyDescent="0.2">
      <c r="AO20976" s="7"/>
    </row>
    <row r="20977" spans="41:41" ht="12.75" x14ac:dyDescent="0.2">
      <c r="AO20977" s="7"/>
    </row>
    <row r="20978" spans="41:41" ht="12.75" x14ac:dyDescent="0.2">
      <c r="AO20978" s="7"/>
    </row>
    <row r="20979" spans="41:41" ht="12.75" x14ac:dyDescent="0.2">
      <c r="AO20979" s="7"/>
    </row>
    <row r="20980" spans="41:41" ht="12.75" x14ac:dyDescent="0.2">
      <c r="AO20980" s="7"/>
    </row>
    <row r="20981" spans="41:41" ht="12.75" x14ac:dyDescent="0.2">
      <c r="AO20981" s="7"/>
    </row>
    <row r="20982" spans="41:41" ht="12.75" x14ac:dyDescent="0.2">
      <c r="AO20982" s="7"/>
    </row>
    <row r="20983" spans="41:41" ht="12.75" x14ac:dyDescent="0.2">
      <c r="AO20983" s="7"/>
    </row>
    <row r="20984" spans="41:41" ht="12.75" x14ac:dyDescent="0.2">
      <c r="AO20984" s="7"/>
    </row>
    <row r="20985" spans="41:41" ht="12.75" x14ac:dyDescent="0.2">
      <c r="AO20985" s="7"/>
    </row>
    <row r="20986" spans="41:41" ht="12.75" x14ac:dyDescent="0.2">
      <c r="AO20986" s="7"/>
    </row>
    <row r="20987" spans="41:41" ht="12.75" x14ac:dyDescent="0.2">
      <c r="AO20987" s="7"/>
    </row>
    <row r="20988" spans="41:41" ht="12.75" x14ac:dyDescent="0.2">
      <c r="AO20988" s="7"/>
    </row>
    <row r="20989" spans="41:41" ht="12.75" x14ac:dyDescent="0.2">
      <c r="AO20989" s="7"/>
    </row>
    <row r="20990" spans="41:41" ht="12.75" x14ac:dyDescent="0.2">
      <c r="AO20990" s="7"/>
    </row>
    <row r="20991" spans="41:41" ht="12.75" x14ac:dyDescent="0.2">
      <c r="AO20991" s="7"/>
    </row>
    <row r="20992" spans="41:41" ht="12.75" x14ac:dyDescent="0.2">
      <c r="AO20992" s="7"/>
    </row>
    <row r="20993" spans="41:41" ht="12.75" x14ac:dyDescent="0.2">
      <c r="AO20993" s="7"/>
    </row>
    <row r="20994" spans="41:41" ht="12.75" x14ac:dyDescent="0.2">
      <c r="AO20994" s="7"/>
    </row>
    <row r="20995" spans="41:41" ht="12.75" x14ac:dyDescent="0.2">
      <c r="AO20995" s="7"/>
    </row>
    <row r="20996" spans="41:41" ht="12.75" x14ac:dyDescent="0.2">
      <c r="AO20996" s="7"/>
    </row>
    <row r="20997" spans="41:41" ht="12.75" x14ac:dyDescent="0.2">
      <c r="AO20997" s="7"/>
    </row>
    <row r="20998" spans="41:41" ht="12.75" x14ac:dyDescent="0.2">
      <c r="AO20998" s="7"/>
    </row>
    <row r="20999" spans="41:41" ht="12.75" x14ac:dyDescent="0.2">
      <c r="AO20999" s="7"/>
    </row>
    <row r="21000" spans="41:41" ht="12.75" x14ac:dyDescent="0.2">
      <c r="AO21000" s="7"/>
    </row>
    <row r="21001" spans="41:41" ht="12.75" x14ac:dyDescent="0.2">
      <c r="AO21001" s="7"/>
    </row>
    <row r="21002" spans="41:41" ht="12.75" x14ac:dyDescent="0.2">
      <c r="AO21002" s="7"/>
    </row>
    <row r="21003" spans="41:41" ht="12.75" x14ac:dyDescent="0.2">
      <c r="AO21003" s="7"/>
    </row>
    <row r="21004" spans="41:41" ht="12.75" x14ac:dyDescent="0.2">
      <c r="AO21004" s="7"/>
    </row>
    <row r="21005" spans="41:41" ht="12.75" x14ac:dyDescent="0.2">
      <c r="AO21005" s="7"/>
    </row>
    <row r="21006" spans="41:41" ht="12.75" x14ac:dyDescent="0.2">
      <c r="AO21006" s="7"/>
    </row>
    <row r="21007" spans="41:41" ht="12.75" x14ac:dyDescent="0.2">
      <c r="AO21007" s="7"/>
    </row>
    <row r="21008" spans="41:41" ht="12.75" x14ac:dyDescent="0.2">
      <c r="AO21008" s="7"/>
    </row>
    <row r="21009" spans="41:41" ht="12.75" x14ac:dyDescent="0.2">
      <c r="AO21009" s="7"/>
    </row>
    <row r="21010" spans="41:41" ht="12.75" x14ac:dyDescent="0.2">
      <c r="AO21010" s="7"/>
    </row>
    <row r="21011" spans="41:41" ht="12.75" x14ac:dyDescent="0.2">
      <c r="AO21011" s="7"/>
    </row>
    <row r="21012" spans="41:41" ht="12.75" x14ac:dyDescent="0.2">
      <c r="AO21012" s="7"/>
    </row>
    <row r="21013" spans="41:41" ht="12.75" x14ac:dyDescent="0.2">
      <c r="AO21013" s="7"/>
    </row>
    <row r="21014" spans="41:41" ht="12.75" x14ac:dyDescent="0.2">
      <c r="AO21014" s="7"/>
    </row>
    <row r="21015" spans="41:41" ht="12.75" x14ac:dyDescent="0.2">
      <c r="AO21015" s="7"/>
    </row>
    <row r="21016" spans="41:41" ht="12.75" x14ac:dyDescent="0.2">
      <c r="AO21016" s="7"/>
    </row>
    <row r="21017" spans="41:41" ht="12.75" x14ac:dyDescent="0.2">
      <c r="AO21017" s="7"/>
    </row>
    <row r="21018" spans="41:41" ht="12.75" x14ac:dyDescent="0.2">
      <c r="AO21018" s="7"/>
    </row>
    <row r="21019" spans="41:41" ht="12.75" x14ac:dyDescent="0.2">
      <c r="AO21019" s="7"/>
    </row>
    <row r="21020" spans="41:41" ht="12.75" x14ac:dyDescent="0.2">
      <c r="AO21020" s="7"/>
    </row>
    <row r="21021" spans="41:41" ht="12.75" x14ac:dyDescent="0.2">
      <c r="AO21021" s="7"/>
    </row>
    <row r="21022" spans="41:41" ht="12.75" x14ac:dyDescent="0.2">
      <c r="AO21022" s="7"/>
    </row>
    <row r="21023" spans="41:41" ht="12.75" x14ac:dyDescent="0.2">
      <c r="AO21023" s="7"/>
    </row>
    <row r="21024" spans="41:41" ht="12.75" x14ac:dyDescent="0.2">
      <c r="AO21024" s="7"/>
    </row>
    <row r="21025" spans="41:41" ht="12.75" x14ac:dyDescent="0.2">
      <c r="AO21025" s="7"/>
    </row>
    <row r="21026" spans="41:41" ht="12.75" x14ac:dyDescent="0.2">
      <c r="AO21026" s="7"/>
    </row>
    <row r="21027" spans="41:41" ht="12.75" x14ac:dyDescent="0.2">
      <c r="AO21027" s="7"/>
    </row>
    <row r="21028" spans="41:41" ht="12.75" x14ac:dyDescent="0.2">
      <c r="AO21028" s="7"/>
    </row>
    <row r="21029" spans="41:41" ht="12.75" x14ac:dyDescent="0.2">
      <c r="AO21029" s="7"/>
    </row>
    <row r="21030" spans="41:41" ht="12.75" x14ac:dyDescent="0.2">
      <c r="AO21030" s="7"/>
    </row>
    <row r="21031" spans="41:41" ht="12.75" x14ac:dyDescent="0.2">
      <c r="AO21031" s="7"/>
    </row>
    <row r="21032" spans="41:41" ht="12.75" x14ac:dyDescent="0.2">
      <c r="AO21032" s="7"/>
    </row>
    <row r="21033" spans="41:41" ht="12.75" x14ac:dyDescent="0.2">
      <c r="AO21033" s="7"/>
    </row>
    <row r="21034" spans="41:41" ht="12.75" x14ac:dyDescent="0.2">
      <c r="AO21034" s="7"/>
    </row>
    <row r="21035" spans="41:41" ht="12.75" x14ac:dyDescent="0.2">
      <c r="AO21035" s="7"/>
    </row>
    <row r="21036" spans="41:41" ht="12.75" x14ac:dyDescent="0.2">
      <c r="AO21036" s="7"/>
    </row>
    <row r="21037" spans="41:41" ht="12.75" x14ac:dyDescent="0.2">
      <c r="AO21037" s="7"/>
    </row>
    <row r="21038" spans="41:41" ht="12.75" x14ac:dyDescent="0.2">
      <c r="AO21038" s="7"/>
    </row>
    <row r="21039" spans="41:41" ht="12.75" x14ac:dyDescent="0.2">
      <c r="AO21039" s="7"/>
    </row>
    <row r="21040" spans="41:41" ht="12.75" x14ac:dyDescent="0.2">
      <c r="AO21040" s="7"/>
    </row>
    <row r="21041" spans="41:41" ht="12.75" x14ac:dyDescent="0.2">
      <c r="AO21041" s="7"/>
    </row>
    <row r="21042" spans="41:41" ht="12.75" x14ac:dyDescent="0.2">
      <c r="AO21042" s="7"/>
    </row>
    <row r="21043" spans="41:41" ht="12.75" x14ac:dyDescent="0.2">
      <c r="AO21043" s="7"/>
    </row>
    <row r="21044" spans="41:41" ht="12.75" x14ac:dyDescent="0.2">
      <c r="AO21044" s="7"/>
    </row>
    <row r="21045" spans="41:41" ht="12.75" x14ac:dyDescent="0.2">
      <c r="AO21045" s="7"/>
    </row>
    <row r="21046" spans="41:41" ht="12.75" x14ac:dyDescent="0.2">
      <c r="AO21046" s="7"/>
    </row>
    <row r="21047" spans="41:41" ht="12.75" x14ac:dyDescent="0.2">
      <c r="AO21047" s="7"/>
    </row>
    <row r="21048" spans="41:41" ht="12.75" x14ac:dyDescent="0.2">
      <c r="AO21048" s="7"/>
    </row>
    <row r="21049" spans="41:41" ht="12.75" x14ac:dyDescent="0.2">
      <c r="AO21049" s="7"/>
    </row>
    <row r="21050" spans="41:41" ht="12.75" x14ac:dyDescent="0.2">
      <c r="AO21050" s="7"/>
    </row>
    <row r="21051" spans="41:41" ht="12.75" x14ac:dyDescent="0.2">
      <c r="AO21051" s="7"/>
    </row>
    <row r="21052" spans="41:41" ht="12.75" x14ac:dyDescent="0.2">
      <c r="AO21052" s="7"/>
    </row>
    <row r="21053" spans="41:41" ht="12.75" x14ac:dyDescent="0.2">
      <c r="AO21053" s="7"/>
    </row>
    <row r="21054" spans="41:41" ht="12.75" x14ac:dyDescent="0.2">
      <c r="AO21054" s="7"/>
    </row>
    <row r="21055" spans="41:41" ht="12.75" x14ac:dyDescent="0.2">
      <c r="AO21055" s="7"/>
    </row>
    <row r="21056" spans="41:41" ht="12.75" x14ac:dyDescent="0.2">
      <c r="AO21056" s="7"/>
    </row>
    <row r="21057" spans="41:41" ht="12.75" x14ac:dyDescent="0.2">
      <c r="AO21057" s="7"/>
    </row>
    <row r="21058" spans="41:41" ht="12.75" x14ac:dyDescent="0.2">
      <c r="AO21058" s="7"/>
    </row>
    <row r="21059" spans="41:41" ht="12.75" x14ac:dyDescent="0.2">
      <c r="AO21059" s="7"/>
    </row>
    <row r="21060" spans="41:41" ht="12.75" x14ac:dyDescent="0.2">
      <c r="AO21060" s="7"/>
    </row>
    <row r="21061" spans="41:41" ht="12.75" x14ac:dyDescent="0.2">
      <c r="AO21061" s="7"/>
    </row>
    <row r="21062" spans="41:41" ht="12.75" x14ac:dyDescent="0.2">
      <c r="AO21062" s="7"/>
    </row>
    <row r="21063" spans="41:41" ht="12.75" x14ac:dyDescent="0.2">
      <c r="AO21063" s="7"/>
    </row>
    <row r="21064" spans="41:41" ht="12.75" x14ac:dyDescent="0.2">
      <c r="AO21064" s="7"/>
    </row>
    <row r="21065" spans="41:41" ht="12.75" x14ac:dyDescent="0.2">
      <c r="AO21065" s="7"/>
    </row>
    <row r="21066" spans="41:41" ht="12.75" x14ac:dyDescent="0.2">
      <c r="AO21066" s="7"/>
    </row>
    <row r="21067" spans="41:41" ht="12.75" x14ac:dyDescent="0.2">
      <c r="AO21067" s="7"/>
    </row>
    <row r="21068" spans="41:41" ht="12.75" x14ac:dyDescent="0.2">
      <c r="AO21068" s="7"/>
    </row>
    <row r="21069" spans="41:41" ht="12.75" x14ac:dyDescent="0.2">
      <c r="AO21069" s="7"/>
    </row>
    <row r="21070" spans="41:41" ht="12.75" x14ac:dyDescent="0.2">
      <c r="AO21070" s="7"/>
    </row>
    <row r="21071" spans="41:41" ht="12.75" x14ac:dyDescent="0.2">
      <c r="AO21071" s="7"/>
    </row>
    <row r="21072" spans="41:41" ht="12.75" x14ac:dyDescent="0.2">
      <c r="AO21072" s="7"/>
    </row>
    <row r="21073" spans="41:41" ht="12.75" x14ac:dyDescent="0.2">
      <c r="AO21073" s="7"/>
    </row>
    <row r="21074" spans="41:41" ht="12.75" x14ac:dyDescent="0.2">
      <c r="AO21074" s="7"/>
    </row>
    <row r="21075" spans="41:41" ht="12.75" x14ac:dyDescent="0.2">
      <c r="AO21075" s="7"/>
    </row>
    <row r="21076" spans="41:41" ht="12.75" x14ac:dyDescent="0.2">
      <c r="AO21076" s="7"/>
    </row>
    <row r="21077" spans="41:41" ht="12.75" x14ac:dyDescent="0.2">
      <c r="AO21077" s="7"/>
    </row>
    <row r="21078" spans="41:41" ht="12.75" x14ac:dyDescent="0.2">
      <c r="AO21078" s="7"/>
    </row>
    <row r="21079" spans="41:41" ht="12.75" x14ac:dyDescent="0.2">
      <c r="AO21079" s="7"/>
    </row>
    <row r="21080" spans="41:41" ht="12.75" x14ac:dyDescent="0.2">
      <c r="AO21080" s="7"/>
    </row>
    <row r="21081" spans="41:41" ht="12.75" x14ac:dyDescent="0.2">
      <c r="AO21081" s="7"/>
    </row>
    <row r="21082" spans="41:41" ht="12.75" x14ac:dyDescent="0.2">
      <c r="AO21082" s="7"/>
    </row>
    <row r="21083" spans="41:41" ht="12.75" x14ac:dyDescent="0.2">
      <c r="AO21083" s="7"/>
    </row>
    <row r="21084" spans="41:41" ht="12.75" x14ac:dyDescent="0.2">
      <c r="AO21084" s="7"/>
    </row>
    <row r="21085" spans="41:41" ht="12.75" x14ac:dyDescent="0.2">
      <c r="AO21085" s="7"/>
    </row>
    <row r="21086" spans="41:41" ht="12.75" x14ac:dyDescent="0.2">
      <c r="AO21086" s="7"/>
    </row>
    <row r="21087" spans="41:41" ht="12.75" x14ac:dyDescent="0.2">
      <c r="AO21087" s="7"/>
    </row>
    <row r="21088" spans="41:41" ht="12.75" x14ac:dyDescent="0.2">
      <c r="AO21088" s="7"/>
    </row>
    <row r="21089" spans="41:41" ht="12.75" x14ac:dyDescent="0.2">
      <c r="AO21089" s="7"/>
    </row>
    <row r="21090" spans="41:41" ht="12.75" x14ac:dyDescent="0.2">
      <c r="AO21090" s="7"/>
    </row>
    <row r="21091" spans="41:41" ht="12.75" x14ac:dyDescent="0.2">
      <c r="AO21091" s="7"/>
    </row>
    <row r="21092" spans="41:41" ht="12.75" x14ac:dyDescent="0.2">
      <c r="AO21092" s="7"/>
    </row>
    <row r="21093" spans="41:41" ht="12.75" x14ac:dyDescent="0.2">
      <c r="AO21093" s="7"/>
    </row>
    <row r="21094" spans="41:41" ht="12.75" x14ac:dyDescent="0.2">
      <c r="AO21094" s="7"/>
    </row>
    <row r="21095" spans="41:41" ht="12.75" x14ac:dyDescent="0.2">
      <c r="AO21095" s="7"/>
    </row>
    <row r="21096" spans="41:41" ht="12.75" x14ac:dyDescent="0.2">
      <c r="AO21096" s="7"/>
    </row>
    <row r="21097" spans="41:41" ht="12.75" x14ac:dyDescent="0.2">
      <c r="AO21097" s="7"/>
    </row>
    <row r="21098" spans="41:41" ht="12.75" x14ac:dyDescent="0.2">
      <c r="AO21098" s="7"/>
    </row>
    <row r="21099" spans="41:41" ht="12.75" x14ac:dyDescent="0.2">
      <c r="AO21099" s="7"/>
    </row>
    <row r="21100" spans="41:41" ht="12.75" x14ac:dyDescent="0.2">
      <c r="AO21100" s="7"/>
    </row>
    <row r="21101" spans="41:41" ht="12.75" x14ac:dyDescent="0.2">
      <c r="AO21101" s="7"/>
    </row>
    <row r="21102" spans="41:41" ht="12.75" x14ac:dyDescent="0.2">
      <c r="AO21102" s="7"/>
    </row>
    <row r="21103" spans="41:41" ht="12.75" x14ac:dyDescent="0.2">
      <c r="AO21103" s="7"/>
    </row>
    <row r="21104" spans="41:41" ht="12.75" x14ac:dyDescent="0.2">
      <c r="AO21104" s="7"/>
    </row>
    <row r="21105" spans="41:41" ht="12.75" x14ac:dyDescent="0.2">
      <c r="AO21105" s="7"/>
    </row>
    <row r="21106" spans="41:41" ht="12.75" x14ac:dyDescent="0.2">
      <c r="AO21106" s="7"/>
    </row>
    <row r="21107" spans="41:41" ht="12.75" x14ac:dyDescent="0.2">
      <c r="AO21107" s="7"/>
    </row>
    <row r="21108" spans="41:41" ht="12.75" x14ac:dyDescent="0.2">
      <c r="AO21108" s="7"/>
    </row>
    <row r="21109" spans="41:41" ht="12.75" x14ac:dyDescent="0.2">
      <c r="AO21109" s="7"/>
    </row>
    <row r="21110" spans="41:41" ht="12.75" x14ac:dyDescent="0.2">
      <c r="AO21110" s="7"/>
    </row>
    <row r="21111" spans="41:41" ht="12.75" x14ac:dyDescent="0.2">
      <c r="AO21111" s="7"/>
    </row>
    <row r="21112" spans="41:41" ht="12.75" x14ac:dyDescent="0.2">
      <c r="AO21112" s="7"/>
    </row>
    <row r="21113" spans="41:41" ht="12.75" x14ac:dyDescent="0.2">
      <c r="AO21113" s="7"/>
    </row>
    <row r="21114" spans="41:41" ht="12.75" x14ac:dyDescent="0.2">
      <c r="AO21114" s="7"/>
    </row>
    <row r="21115" spans="41:41" ht="12.75" x14ac:dyDescent="0.2">
      <c r="AO21115" s="7"/>
    </row>
    <row r="21116" spans="41:41" ht="12.75" x14ac:dyDescent="0.2">
      <c r="AO21116" s="7"/>
    </row>
    <row r="21117" spans="41:41" ht="12.75" x14ac:dyDescent="0.2">
      <c r="AO21117" s="7"/>
    </row>
    <row r="21118" spans="41:41" ht="12.75" x14ac:dyDescent="0.2">
      <c r="AO21118" s="7"/>
    </row>
    <row r="21119" spans="41:41" ht="12.75" x14ac:dyDescent="0.2">
      <c r="AO21119" s="7"/>
    </row>
    <row r="21120" spans="41:41" ht="12.75" x14ac:dyDescent="0.2">
      <c r="AO21120" s="7"/>
    </row>
    <row r="21121" spans="41:41" ht="12.75" x14ac:dyDescent="0.2">
      <c r="AO21121" s="7"/>
    </row>
    <row r="21122" spans="41:41" ht="12.75" x14ac:dyDescent="0.2">
      <c r="AO21122" s="7"/>
    </row>
    <row r="21123" spans="41:41" ht="12.75" x14ac:dyDescent="0.2">
      <c r="AO21123" s="7"/>
    </row>
    <row r="21124" spans="41:41" ht="12.75" x14ac:dyDescent="0.2">
      <c r="AO21124" s="7"/>
    </row>
    <row r="21125" spans="41:41" ht="12.75" x14ac:dyDescent="0.2">
      <c r="AO21125" s="7"/>
    </row>
    <row r="21126" spans="41:41" ht="12.75" x14ac:dyDescent="0.2">
      <c r="AO21126" s="7"/>
    </row>
    <row r="21127" spans="41:41" ht="12.75" x14ac:dyDescent="0.2">
      <c r="AO21127" s="7"/>
    </row>
    <row r="21128" spans="41:41" ht="12.75" x14ac:dyDescent="0.2">
      <c r="AO21128" s="7"/>
    </row>
    <row r="21129" spans="41:41" ht="12.75" x14ac:dyDescent="0.2">
      <c r="AO21129" s="7"/>
    </row>
    <row r="21130" spans="41:41" ht="12.75" x14ac:dyDescent="0.2">
      <c r="AO21130" s="7"/>
    </row>
    <row r="21131" spans="41:41" ht="12.75" x14ac:dyDescent="0.2">
      <c r="AO21131" s="7"/>
    </row>
    <row r="21132" spans="41:41" ht="12.75" x14ac:dyDescent="0.2">
      <c r="AO21132" s="7"/>
    </row>
    <row r="21133" spans="41:41" ht="12.75" x14ac:dyDescent="0.2">
      <c r="AO21133" s="7"/>
    </row>
    <row r="21134" spans="41:41" ht="12.75" x14ac:dyDescent="0.2">
      <c r="AO21134" s="7"/>
    </row>
    <row r="21135" spans="41:41" ht="12.75" x14ac:dyDescent="0.2">
      <c r="AO21135" s="7"/>
    </row>
    <row r="21136" spans="41:41" ht="12.75" x14ac:dyDescent="0.2">
      <c r="AO21136" s="7"/>
    </row>
    <row r="21137" spans="41:41" ht="12.75" x14ac:dyDescent="0.2">
      <c r="AO21137" s="7"/>
    </row>
    <row r="21138" spans="41:41" ht="12.75" x14ac:dyDescent="0.2">
      <c r="AO21138" s="7"/>
    </row>
    <row r="21139" spans="41:41" ht="12.75" x14ac:dyDescent="0.2">
      <c r="AO21139" s="7"/>
    </row>
    <row r="21140" spans="41:41" ht="12.75" x14ac:dyDescent="0.2">
      <c r="AO21140" s="7"/>
    </row>
    <row r="21141" spans="41:41" ht="12.75" x14ac:dyDescent="0.2">
      <c r="AO21141" s="7"/>
    </row>
    <row r="21142" spans="41:41" ht="12.75" x14ac:dyDescent="0.2">
      <c r="AO21142" s="7"/>
    </row>
    <row r="21143" spans="41:41" ht="12.75" x14ac:dyDescent="0.2">
      <c r="AO21143" s="7"/>
    </row>
    <row r="21144" spans="41:41" ht="12.75" x14ac:dyDescent="0.2">
      <c r="AO21144" s="7"/>
    </row>
    <row r="21145" spans="41:41" ht="12.75" x14ac:dyDescent="0.2">
      <c r="AO21145" s="7"/>
    </row>
    <row r="21146" spans="41:41" ht="12.75" x14ac:dyDescent="0.2">
      <c r="AO21146" s="7"/>
    </row>
    <row r="21147" spans="41:41" ht="12.75" x14ac:dyDescent="0.2">
      <c r="AO21147" s="7"/>
    </row>
    <row r="21148" spans="41:41" ht="12.75" x14ac:dyDescent="0.2">
      <c r="AO21148" s="7"/>
    </row>
    <row r="21149" spans="41:41" ht="12.75" x14ac:dyDescent="0.2">
      <c r="AO21149" s="7"/>
    </row>
    <row r="21150" spans="41:41" ht="12.75" x14ac:dyDescent="0.2">
      <c r="AO21150" s="7"/>
    </row>
    <row r="21151" spans="41:41" ht="12.75" x14ac:dyDescent="0.2">
      <c r="AO21151" s="7"/>
    </row>
    <row r="21152" spans="41:41" ht="12.75" x14ac:dyDescent="0.2">
      <c r="AO21152" s="7"/>
    </row>
    <row r="21153" spans="41:41" ht="12.75" x14ac:dyDescent="0.2">
      <c r="AO21153" s="7"/>
    </row>
    <row r="21154" spans="41:41" ht="12.75" x14ac:dyDescent="0.2">
      <c r="AO21154" s="7"/>
    </row>
    <row r="21155" spans="41:41" ht="12.75" x14ac:dyDescent="0.2">
      <c r="AO21155" s="7"/>
    </row>
    <row r="21156" spans="41:41" ht="12.75" x14ac:dyDescent="0.2">
      <c r="AO21156" s="7"/>
    </row>
    <row r="21157" spans="41:41" ht="12.75" x14ac:dyDescent="0.2">
      <c r="AO21157" s="7"/>
    </row>
    <row r="21158" spans="41:41" ht="12.75" x14ac:dyDescent="0.2">
      <c r="AO21158" s="7"/>
    </row>
    <row r="21159" spans="41:41" ht="12.75" x14ac:dyDescent="0.2">
      <c r="AO21159" s="7"/>
    </row>
    <row r="21160" spans="41:41" ht="12.75" x14ac:dyDescent="0.2">
      <c r="AO21160" s="7"/>
    </row>
    <row r="21161" spans="41:41" ht="12.75" x14ac:dyDescent="0.2">
      <c r="AO21161" s="7"/>
    </row>
    <row r="21162" spans="41:41" ht="12.75" x14ac:dyDescent="0.2">
      <c r="AO21162" s="7"/>
    </row>
    <row r="21163" spans="41:41" ht="12.75" x14ac:dyDescent="0.2">
      <c r="AO21163" s="7"/>
    </row>
    <row r="21164" spans="41:41" ht="12.75" x14ac:dyDescent="0.2">
      <c r="AO21164" s="7"/>
    </row>
    <row r="21165" spans="41:41" ht="12.75" x14ac:dyDescent="0.2">
      <c r="AO21165" s="7"/>
    </row>
    <row r="21166" spans="41:41" ht="12.75" x14ac:dyDescent="0.2">
      <c r="AO21166" s="7"/>
    </row>
    <row r="21167" spans="41:41" ht="12.75" x14ac:dyDescent="0.2">
      <c r="AO21167" s="7"/>
    </row>
    <row r="21168" spans="41:41" ht="12.75" x14ac:dyDescent="0.2">
      <c r="AO21168" s="7"/>
    </row>
    <row r="21169" spans="41:41" ht="12.75" x14ac:dyDescent="0.2">
      <c r="AO21169" s="7"/>
    </row>
    <row r="21170" spans="41:41" ht="12.75" x14ac:dyDescent="0.2">
      <c r="AO21170" s="7"/>
    </row>
    <row r="21171" spans="41:41" ht="12.75" x14ac:dyDescent="0.2">
      <c r="AO21171" s="7"/>
    </row>
    <row r="21172" spans="41:41" ht="12.75" x14ac:dyDescent="0.2">
      <c r="AO21172" s="7"/>
    </row>
    <row r="21173" spans="41:41" ht="12.75" x14ac:dyDescent="0.2">
      <c r="AO21173" s="7"/>
    </row>
    <row r="21174" spans="41:41" ht="12.75" x14ac:dyDescent="0.2">
      <c r="AO21174" s="7"/>
    </row>
    <row r="21175" spans="41:41" ht="12.75" x14ac:dyDescent="0.2">
      <c r="AO21175" s="7"/>
    </row>
    <row r="21176" spans="41:41" ht="12.75" x14ac:dyDescent="0.2">
      <c r="AO21176" s="7"/>
    </row>
    <row r="21177" spans="41:41" ht="12.75" x14ac:dyDescent="0.2">
      <c r="AO21177" s="7"/>
    </row>
    <row r="21178" spans="41:41" ht="12.75" x14ac:dyDescent="0.2">
      <c r="AO21178" s="7"/>
    </row>
    <row r="21179" spans="41:41" ht="12.75" x14ac:dyDescent="0.2">
      <c r="AO21179" s="7"/>
    </row>
    <row r="21180" spans="41:41" ht="12.75" x14ac:dyDescent="0.2">
      <c r="AO21180" s="7"/>
    </row>
    <row r="21181" spans="41:41" ht="12.75" x14ac:dyDescent="0.2">
      <c r="AO21181" s="7"/>
    </row>
    <row r="21182" spans="41:41" ht="12.75" x14ac:dyDescent="0.2">
      <c r="AO21182" s="7"/>
    </row>
    <row r="21183" spans="41:41" ht="12.75" x14ac:dyDescent="0.2">
      <c r="AO21183" s="7"/>
    </row>
    <row r="21184" spans="41:41" ht="12.75" x14ac:dyDescent="0.2">
      <c r="AO21184" s="7"/>
    </row>
    <row r="21185" spans="41:41" ht="12.75" x14ac:dyDescent="0.2">
      <c r="AO21185" s="7"/>
    </row>
    <row r="21186" spans="41:41" ht="12.75" x14ac:dyDescent="0.2">
      <c r="AO21186" s="7"/>
    </row>
    <row r="21187" spans="41:41" ht="12.75" x14ac:dyDescent="0.2">
      <c r="AO21187" s="7"/>
    </row>
    <row r="21188" spans="41:41" ht="12.75" x14ac:dyDescent="0.2">
      <c r="AO21188" s="7"/>
    </row>
    <row r="21189" spans="41:41" ht="12.75" x14ac:dyDescent="0.2">
      <c r="AO21189" s="7"/>
    </row>
    <row r="21190" spans="41:41" ht="12.75" x14ac:dyDescent="0.2">
      <c r="AO21190" s="7"/>
    </row>
    <row r="21191" spans="41:41" ht="12.75" x14ac:dyDescent="0.2">
      <c r="AO21191" s="7"/>
    </row>
    <row r="21192" spans="41:41" ht="12.75" x14ac:dyDescent="0.2">
      <c r="AO21192" s="7"/>
    </row>
    <row r="21193" spans="41:41" ht="12.75" x14ac:dyDescent="0.2">
      <c r="AO21193" s="7"/>
    </row>
    <row r="21194" spans="41:41" ht="12.75" x14ac:dyDescent="0.2">
      <c r="AO21194" s="7"/>
    </row>
    <row r="21195" spans="41:41" ht="12.75" x14ac:dyDescent="0.2">
      <c r="AO21195" s="7"/>
    </row>
    <row r="21196" spans="41:41" ht="12.75" x14ac:dyDescent="0.2">
      <c r="AO21196" s="7"/>
    </row>
    <row r="21197" spans="41:41" ht="12.75" x14ac:dyDescent="0.2">
      <c r="AO21197" s="7"/>
    </row>
    <row r="21198" spans="41:41" ht="12.75" x14ac:dyDescent="0.2">
      <c r="AO21198" s="7"/>
    </row>
    <row r="21199" spans="41:41" ht="12.75" x14ac:dyDescent="0.2">
      <c r="AO21199" s="7"/>
    </row>
    <row r="21200" spans="41:41" ht="12.75" x14ac:dyDescent="0.2">
      <c r="AO21200" s="7"/>
    </row>
    <row r="21201" spans="41:41" ht="12.75" x14ac:dyDescent="0.2">
      <c r="AO21201" s="7"/>
    </row>
    <row r="21202" spans="41:41" ht="12.75" x14ac:dyDescent="0.2">
      <c r="AO21202" s="7"/>
    </row>
    <row r="21203" spans="41:41" ht="12.75" x14ac:dyDescent="0.2">
      <c r="AO21203" s="7"/>
    </row>
    <row r="21204" spans="41:41" ht="12.75" x14ac:dyDescent="0.2">
      <c r="AO21204" s="7"/>
    </row>
    <row r="21205" spans="41:41" ht="12.75" x14ac:dyDescent="0.2">
      <c r="AO21205" s="7"/>
    </row>
    <row r="21206" spans="41:41" ht="12.75" x14ac:dyDescent="0.2">
      <c r="AO21206" s="7"/>
    </row>
    <row r="21207" spans="41:41" ht="12.75" x14ac:dyDescent="0.2">
      <c r="AO21207" s="7"/>
    </row>
    <row r="21208" spans="41:41" ht="12.75" x14ac:dyDescent="0.2">
      <c r="AO21208" s="7"/>
    </row>
    <row r="21209" spans="41:41" ht="12.75" x14ac:dyDescent="0.2">
      <c r="AO21209" s="7"/>
    </row>
    <row r="21210" spans="41:41" ht="12.75" x14ac:dyDescent="0.2">
      <c r="AO21210" s="7"/>
    </row>
    <row r="21211" spans="41:41" ht="12.75" x14ac:dyDescent="0.2">
      <c r="AO21211" s="7"/>
    </row>
    <row r="21212" spans="41:41" ht="12.75" x14ac:dyDescent="0.2">
      <c r="AO21212" s="7"/>
    </row>
    <row r="21213" spans="41:41" ht="12.75" x14ac:dyDescent="0.2">
      <c r="AO21213" s="7"/>
    </row>
    <row r="21214" spans="41:41" ht="12.75" x14ac:dyDescent="0.2">
      <c r="AO21214" s="7"/>
    </row>
    <row r="21215" spans="41:41" ht="12.75" x14ac:dyDescent="0.2">
      <c r="AO21215" s="7"/>
    </row>
    <row r="21216" spans="41:41" ht="12.75" x14ac:dyDescent="0.2">
      <c r="AO21216" s="7"/>
    </row>
    <row r="21217" spans="41:41" ht="12.75" x14ac:dyDescent="0.2">
      <c r="AO21217" s="7"/>
    </row>
    <row r="21218" spans="41:41" ht="12.75" x14ac:dyDescent="0.2">
      <c r="AO21218" s="7"/>
    </row>
    <row r="21219" spans="41:41" ht="12.75" x14ac:dyDescent="0.2">
      <c r="AO21219" s="7"/>
    </row>
    <row r="21220" spans="41:41" ht="12.75" x14ac:dyDescent="0.2">
      <c r="AO21220" s="7"/>
    </row>
    <row r="21221" spans="41:41" ht="12.75" x14ac:dyDescent="0.2">
      <c r="AO21221" s="7"/>
    </row>
    <row r="21222" spans="41:41" ht="12.75" x14ac:dyDescent="0.2">
      <c r="AO21222" s="7"/>
    </row>
    <row r="21223" spans="41:41" ht="12.75" x14ac:dyDescent="0.2">
      <c r="AO21223" s="7"/>
    </row>
    <row r="21224" spans="41:41" ht="12.75" x14ac:dyDescent="0.2">
      <c r="AO21224" s="7"/>
    </row>
    <row r="21225" spans="41:41" ht="12.75" x14ac:dyDescent="0.2">
      <c r="AO21225" s="7"/>
    </row>
    <row r="21226" spans="41:41" ht="12.75" x14ac:dyDescent="0.2">
      <c r="AO21226" s="7"/>
    </row>
    <row r="21227" spans="41:41" ht="12.75" x14ac:dyDescent="0.2">
      <c r="AO21227" s="7"/>
    </row>
    <row r="21228" spans="41:41" ht="12.75" x14ac:dyDescent="0.2">
      <c r="AO21228" s="7"/>
    </row>
    <row r="21229" spans="41:41" ht="12.75" x14ac:dyDescent="0.2">
      <c r="AO21229" s="7"/>
    </row>
    <row r="21230" spans="41:41" ht="12.75" x14ac:dyDescent="0.2">
      <c r="AO21230" s="7"/>
    </row>
    <row r="21231" spans="41:41" ht="12.75" x14ac:dyDescent="0.2">
      <c r="AO21231" s="7"/>
    </row>
    <row r="21232" spans="41:41" ht="12.75" x14ac:dyDescent="0.2">
      <c r="AO21232" s="7"/>
    </row>
    <row r="21233" spans="41:41" ht="12.75" x14ac:dyDescent="0.2">
      <c r="AO21233" s="7"/>
    </row>
    <row r="21234" spans="41:41" ht="12.75" x14ac:dyDescent="0.2">
      <c r="AO21234" s="7"/>
    </row>
    <row r="21235" spans="41:41" ht="12.75" x14ac:dyDescent="0.2">
      <c r="AO21235" s="7"/>
    </row>
    <row r="21236" spans="41:41" ht="12.75" x14ac:dyDescent="0.2">
      <c r="AO21236" s="7"/>
    </row>
    <row r="21237" spans="41:41" ht="12.75" x14ac:dyDescent="0.2">
      <c r="AO21237" s="7"/>
    </row>
    <row r="21238" spans="41:41" ht="12.75" x14ac:dyDescent="0.2">
      <c r="AO21238" s="7"/>
    </row>
    <row r="21239" spans="41:41" ht="12.75" x14ac:dyDescent="0.2">
      <c r="AO21239" s="7"/>
    </row>
    <row r="21240" spans="41:41" ht="12.75" x14ac:dyDescent="0.2">
      <c r="AO21240" s="7"/>
    </row>
    <row r="21241" spans="41:41" ht="12.75" x14ac:dyDescent="0.2">
      <c r="AO21241" s="7"/>
    </row>
    <row r="21242" spans="41:41" ht="12.75" x14ac:dyDescent="0.2">
      <c r="AO21242" s="7"/>
    </row>
    <row r="21243" spans="41:41" ht="12.75" x14ac:dyDescent="0.2">
      <c r="AO21243" s="7"/>
    </row>
    <row r="21244" spans="41:41" ht="12.75" x14ac:dyDescent="0.2">
      <c r="AO21244" s="7"/>
    </row>
    <row r="21245" spans="41:41" ht="12.75" x14ac:dyDescent="0.2">
      <c r="AO21245" s="7"/>
    </row>
    <row r="21246" spans="41:41" ht="12.75" x14ac:dyDescent="0.2">
      <c r="AO21246" s="7"/>
    </row>
    <row r="21247" spans="41:41" ht="12.75" x14ac:dyDescent="0.2">
      <c r="AO21247" s="7"/>
    </row>
    <row r="21248" spans="41:41" ht="12.75" x14ac:dyDescent="0.2">
      <c r="AO21248" s="7"/>
    </row>
    <row r="21249" spans="41:41" ht="12.75" x14ac:dyDescent="0.2">
      <c r="AO21249" s="7"/>
    </row>
    <row r="21250" spans="41:41" ht="12.75" x14ac:dyDescent="0.2">
      <c r="AO21250" s="7"/>
    </row>
    <row r="21251" spans="41:41" ht="12.75" x14ac:dyDescent="0.2">
      <c r="AO21251" s="7"/>
    </row>
    <row r="21252" spans="41:41" ht="12.75" x14ac:dyDescent="0.2">
      <c r="AO21252" s="7"/>
    </row>
    <row r="21253" spans="41:41" ht="12.75" x14ac:dyDescent="0.2">
      <c r="AO21253" s="7"/>
    </row>
    <row r="21254" spans="41:41" ht="12.75" x14ac:dyDescent="0.2">
      <c r="AO21254" s="7"/>
    </row>
    <row r="21255" spans="41:41" ht="12.75" x14ac:dyDescent="0.2">
      <c r="AO21255" s="7"/>
    </row>
    <row r="21256" spans="41:41" ht="12.75" x14ac:dyDescent="0.2">
      <c r="AO21256" s="7"/>
    </row>
    <row r="21257" spans="41:41" ht="12.75" x14ac:dyDescent="0.2">
      <c r="AO21257" s="7"/>
    </row>
    <row r="21258" spans="41:41" ht="12.75" x14ac:dyDescent="0.2">
      <c r="AO21258" s="7"/>
    </row>
    <row r="21259" spans="41:41" ht="12.75" x14ac:dyDescent="0.2">
      <c r="AO21259" s="7"/>
    </row>
    <row r="21260" spans="41:41" ht="12.75" x14ac:dyDescent="0.2">
      <c r="AO21260" s="7"/>
    </row>
    <row r="21261" spans="41:41" ht="12.75" x14ac:dyDescent="0.2">
      <c r="AO21261" s="7"/>
    </row>
    <row r="21262" spans="41:41" ht="12.75" x14ac:dyDescent="0.2">
      <c r="AO21262" s="7"/>
    </row>
    <row r="21263" spans="41:41" ht="12.75" x14ac:dyDescent="0.2">
      <c r="AO21263" s="7"/>
    </row>
    <row r="21264" spans="41:41" ht="12.75" x14ac:dyDescent="0.2">
      <c r="AO21264" s="7"/>
    </row>
    <row r="21265" spans="41:41" ht="12.75" x14ac:dyDescent="0.2">
      <c r="AO21265" s="7"/>
    </row>
    <row r="21266" spans="41:41" ht="12.75" x14ac:dyDescent="0.2">
      <c r="AO21266" s="7"/>
    </row>
    <row r="21267" spans="41:41" ht="12.75" x14ac:dyDescent="0.2">
      <c r="AO21267" s="7"/>
    </row>
    <row r="21268" spans="41:41" ht="12.75" x14ac:dyDescent="0.2">
      <c r="AO21268" s="7"/>
    </row>
    <row r="21269" spans="41:41" ht="12.75" x14ac:dyDescent="0.2">
      <c r="AO21269" s="7"/>
    </row>
    <row r="21270" spans="41:41" ht="12.75" x14ac:dyDescent="0.2">
      <c r="AO21270" s="7"/>
    </row>
    <row r="21271" spans="41:41" ht="12.75" x14ac:dyDescent="0.2">
      <c r="AO21271" s="7"/>
    </row>
    <row r="21272" spans="41:41" ht="12.75" x14ac:dyDescent="0.2">
      <c r="AO21272" s="7"/>
    </row>
    <row r="21273" spans="41:41" ht="12.75" x14ac:dyDescent="0.2">
      <c r="AO21273" s="7"/>
    </row>
    <row r="21274" spans="41:41" ht="12.75" x14ac:dyDescent="0.2">
      <c r="AO21274" s="7"/>
    </row>
    <row r="21275" spans="41:41" ht="12.75" x14ac:dyDescent="0.2">
      <c r="AO21275" s="7"/>
    </row>
    <row r="21276" spans="41:41" ht="12.75" x14ac:dyDescent="0.2">
      <c r="AO21276" s="7"/>
    </row>
    <row r="21277" spans="41:41" ht="12.75" x14ac:dyDescent="0.2">
      <c r="AO21277" s="7"/>
    </row>
    <row r="21278" spans="41:41" ht="12.75" x14ac:dyDescent="0.2">
      <c r="AO21278" s="7"/>
    </row>
    <row r="21279" spans="41:41" ht="12.75" x14ac:dyDescent="0.2">
      <c r="AO21279" s="7"/>
    </row>
    <row r="21280" spans="41:41" ht="12.75" x14ac:dyDescent="0.2">
      <c r="AO21280" s="7"/>
    </row>
    <row r="21281" spans="41:41" ht="12.75" x14ac:dyDescent="0.2">
      <c r="AO21281" s="7"/>
    </row>
    <row r="21282" spans="41:41" ht="12.75" x14ac:dyDescent="0.2">
      <c r="AO21282" s="7"/>
    </row>
    <row r="21283" spans="41:41" ht="12.75" x14ac:dyDescent="0.2">
      <c r="AO21283" s="7"/>
    </row>
    <row r="21284" spans="41:41" ht="12.75" x14ac:dyDescent="0.2">
      <c r="AO21284" s="7"/>
    </row>
    <row r="21285" spans="41:41" ht="12.75" x14ac:dyDescent="0.2">
      <c r="AO21285" s="7"/>
    </row>
    <row r="21286" spans="41:41" ht="12.75" x14ac:dyDescent="0.2">
      <c r="AO21286" s="7"/>
    </row>
    <row r="21287" spans="41:41" ht="12.75" x14ac:dyDescent="0.2">
      <c r="AO21287" s="7"/>
    </row>
    <row r="21288" spans="41:41" ht="12.75" x14ac:dyDescent="0.2">
      <c r="AO21288" s="7"/>
    </row>
    <row r="21289" spans="41:41" ht="12.75" x14ac:dyDescent="0.2">
      <c r="AO21289" s="7"/>
    </row>
    <row r="21290" spans="41:41" ht="12.75" x14ac:dyDescent="0.2">
      <c r="AO21290" s="7"/>
    </row>
    <row r="21291" spans="41:41" ht="12.75" x14ac:dyDescent="0.2">
      <c r="AO21291" s="7"/>
    </row>
    <row r="21292" spans="41:41" ht="12.75" x14ac:dyDescent="0.2">
      <c r="AO21292" s="7"/>
    </row>
    <row r="21293" spans="41:41" ht="12.75" x14ac:dyDescent="0.2">
      <c r="AO21293" s="7"/>
    </row>
    <row r="21294" spans="41:41" ht="12.75" x14ac:dyDescent="0.2">
      <c r="AO21294" s="7"/>
    </row>
    <row r="21295" spans="41:41" ht="12.75" x14ac:dyDescent="0.2">
      <c r="AO21295" s="7"/>
    </row>
    <row r="21296" spans="41:41" ht="12.75" x14ac:dyDescent="0.2">
      <c r="AO21296" s="7"/>
    </row>
    <row r="21297" spans="41:41" ht="12.75" x14ac:dyDescent="0.2">
      <c r="AO21297" s="7"/>
    </row>
    <row r="21298" spans="41:41" ht="12.75" x14ac:dyDescent="0.2">
      <c r="AO21298" s="7"/>
    </row>
    <row r="21299" spans="41:41" ht="12.75" x14ac:dyDescent="0.2">
      <c r="AO21299" s="7"/>
    </row>
    <row r="21300" spans="41:41" ht="12.75" x14ac:dyDescent="0.2">
      <c r="AO21300" s="7"/>
    </row>
    <row r="21301" spans="41:41" ht="12.75" x14ac:dyDescent="0.2">
      <c r="AO21301" s="7"/>
    </row>
    <row r="21302" spans="41:41" ht="12.75" x14ac:dyDescent="0.2">
      <c r="AO21302" s="7"/>
    </row>
    <row r="21303" spans="41:41" ht="12.75" x14ac:dyDescent="0.2">
      <c r="AO21303" s="7"/>
    </row>
    <row r="21304" spans="41:41" ht="12.75" x14ac:dyDescent="0.2">
      <c r="AO21304" s="7"/>
    </row>
    <row r="21305" spans="41:41" ht="12.75" x14ac:dyDescent="0.2">
      <c r="AO21305" s="7"/>
    </row>
    <row r="21306" spans="41:41" ht="12.75" x14ac:dyDescent="0.2">
      <c r="AO21306" s="7"/>
    </row>
    <row r="21307" spans="41:41" ht="12.75" x14ac:dyDescent="0.2">
      <c r="AO21307" s="7"/>
    </row>
    <row r="21308" spans="41:41" ht="12.75" x14ac:dyDescent="0.2">
      <c r="AO21308" s="7"/>
    </row>
    <row r="21309" spans="41:41" ht="12.75" x14ac:dyDescent="0.2">
      <c r="AO21309" s="7"/>
    </row>
    <row r="21310" spans="41:41" ht="12.75" x14ac:dyDescent="0.2">
      <c r="AO21310" s="7"/>
    </row>
    <row r="21311" spans="41:41" ht="12.75" x14ac:dyDescent="0.2">
      <c r="AO21311" s="7"/>
    </row>
    <row r="21312" spans="41:41" ht="12.75" x14ac:dyDescent="0.2">
      <c r="AO21312" s="7"/>
    </row>
    <row r="21313" spans="41:41" ht="12.75" x14ac:dyDescent="0.2">
      <c r="AO21313" s="7"/>
    </row>
    <row r="21314" spans="41:41" ht="12.75" x14ac:dyDescent="0.2">
      <c r="AO21314" s="7"/>
    </row>
    <row r="21315" spans="41:41" ht="12.75" x14ac:dyDescent="0.2">
      <c r="AO21315" s="7"/>
    </row>
    <row r="21316" spans="41:41" ht="12.75" x14ac:dyDescent="0.2">
      <c r="AO21316" s="7"/>
    </row>
    <row r="21317" spans="41:41" ht="12.75" x14ac:dyDescent="0.2">
      <c r="AO21317" s="7"/>
    </row>
    <row r="21318" spans="41:41" ht="12.75" x14ac:dyDescent="0.2">
      <c r="AO21318" s="7"/>
    </row>
    <row r="21319" spans="41:41" ht="12.75" x14ac:dyDescent="0.2">
      <c r="AO21319" s="7"/>
    </row>
    <row r="21320" spans="41:41" ht="12.75" x14ac:dyDescent="0.2">
      <c r="AO21320" s="7"/>
    </row>
    <row r="21321" spans="41:41" ht="12.75" x14ac:dyDescent="0.2">
      <c r="AO21321" s="7"/>
    </row>
    <row r="21322" spans="41:41" ht="12.75" x14ac:dyDescent="0.2">
      <c r="AO21322" s="7"/>
    </row>
    <row r="21323" spans="41:41" ht="12.75" x14ac:dyDescent="0.2">
      <c r="AO21323" s="7"/>
    </row>
    <row r="21324" spans="41:41" ht="12.75" x14ac:dyDescent="0.2">
      <c r="AO21324" s="7"/>
    </row>
    <row r="21325" spans="41:41" ht="12.75" x14ac:dyDescent="0.2">
      <c r="AO21325" s="7"/>
    </row>
    <row r="21326" spans="41:41" ht="12.75" x14ac:dyDescent="0.2">
      <c r="AO21326" s="7"/>
    </row>
    <row r="21327" spans="41:41" ht="12.75" x14ac:dyDescent="0.2">
      <c r="AO21327" s="7"/>
    </row>
    <row r="21328" spans="41:41" ht="12.75" x14ac:dyDescent="0.2">
      <c r="AO21328" s="7"/>
    </row>
    <row r="21329" spans="41:41" ht="12.75" x14ac:dyDescent="0.2">
      <c r="AO21329" s="7"/>
    </row>
    <row r="21330" spans="41:41" ht="12.75" x14ac:dyDescent="0.2">
      <c r="AO21330" s="7"/>
    </row>
    <row r="21331" spans="41:41" ht="12.75" x14ac:dyDescent="0.2">
      <c r="AO21331" s="7"/>
    </row>
    <row r="21332" spans="41:41" ht="12.75" x14ac:dyDescent="0.2">
      <c r="AO21332" s="7"/>
    </row>
    <row r="21333" spans="41:41" ht="12.75" x14ac:dyDescent="0.2">
      <c r="AO21333" s="7"/>
    </row>
    <row r="21334" spans="41:41" ht="12.75" x14ac:dyDescent="0.2">
      <c r="AO21334" s="7"/>
    </row>
    <row r="21335" spans="41:41" ht="12.75" x14ac:dyDescent="0.2">
      <c r="AO21335" s="7"/>
    </row>
    <row r="21336" spans="41:41" ht="12.75" x14ac:dyDescent="0.2">
      <c r="AO21336" s="7"/>
    </row>
    <row r="21337" spans="41:41" ht="12.75" x14ac:dyDescent="0.2">
      <c r="AO21337" s="7"/>
    </row>
    <row r="21338" spans="41:41" ht="12.75" x14ac:dyDescent="0.2">
      <c r="AO21338" s="7"/>
    </row>
    <row r="21339" spans="41:41" ht="12.75" x14ac:dyDescent="0.2">
      <c r="AO21339" s="7"/>
    </row>
    <row r="21340" spans="41:41" ht="12.75" x14ac:dyDescent="0.2">
      <c r="AO21340" s="7"/>
    </row>
    <row r="21341" spans="41:41" ht="12.75" x14ac:dyDescent="0.2">
      <c r="AO21341" s="7"/>
    </row>
    <row r="21342" spans="41:41" ht="12.75" x14ac:dyDescent="0.2">
      <c r="AO21342" s="7"/>
    </row>
    <row r="21343" spans="41:41" ht="12.75" x14ac:dyDescent="0.2">
      <c r="AO21343" s="7"/>
    </row>
    <row r="21344" spans="41:41" ht="12.75" x14ac:dyDescent="0.2">
      <c r="AO21344" s="7"/>
    </row>
    <row r="21345" spans="41:41" ht="12.75" x14ac:dyDescent="0.2">
      <c r="AO21345" s="7"/>
    </row>
    <row r="21346" spans="41:41" ht="12.75" x14ac:dyDescent="0.2">
      <c r="AO21346" s="7"/>
    </row>
    <row r="21347" spans="41:41" ht="12.75" x14ac:dyDescent="0.2">
      <c r="AO21347" s="7"/>
    </row>
    <row r="21348" spans="41:41" ht="12.75" x14ac:dyDescent="0.2">
      <c r="AO21348" s="7"/>
    </row>
    <row r="21349" spans="41:41" ht="12.75" x14ac:dyDescent="0.2">
      <c r="AO21349" s="7"/>
    </row>
    <row r="21350" spans="41:41" ht="12.75" x14ac:dyDescent="0.2">
      <c r="AO21350" s="7"/>
    </row>
    <row r="21351" spans="41:41" ht="12.75" x14ac:dyDescent="0.2">
      <c r="AO21351" s="7"/>
    </row>
    <row r="21352" spans="41:41" ht="12.75" x14ac:dyDescent="0.2">
      <c r="AO21352" s="7"/>
    </row>
    <row r="21353" spans="41:41" ht="12.75" x14ac:dyDescent="0.2">
      <c r="AO21353" s="7"/>
    </row>
    <row r="21354" spans="41:41" ht="12.75" x14ac:dyDescent="0.2">
      <c r="AO21354" s="7"/>
    </row>
    <row r="21355" spans="41:41" ht="12.75" x14ac:dyDescent="0.2">
      <c r="AO21355" s="7"/>
    </row>
    <row r="21356" spans="41:41" ht="12.75" x14ac:dyDescent="0.2">
      <c r="AO21356" s="7"/>
    </row>
    <row r="21357" spans="41:41" ht="12.75" x14ac:dyDescent="0.2">
      <c r="AO21357" s="7"/>
    </row>
    <row r="21358" spans="41:41" ht="12.75" x14ac:dyDescent="0.2">
      <c r="AO21358" s="7"/>
    </row>
    <row r="21359" spans="41:41" ht="12.75" x14ac:dyDescent="0.2">
      <c r="AO21359" s="7"/>
    </row>
    <row r="21360" spans="41:41" ht="12.75" x14ac:dyDescent="0.2">
      <c r="AO21360" s="7"/>
    </row>
    <row r="21361" spans="41:41" ht="12.75" x14ac:dyDescent="0.2">
      <c r="AO21361" s="7"/>
    </row>
    <row r="21362" spans="41:41" ht="12.75" x14ac:dyDescent="0.2">
      <c r="AO21362" s="7"/>
    </row>
    <row r="21363" spans="41:41" ht="12.75" x14ac:dyDescent="0.2">
      <c r="AO21363" s="7"/>
    </row>
    <row r="21364" spans="41:41" ht="12.75" x14ac:dyDescent="0.2">
      <c r="AO21364" s="7"/>
    </row>
    <row r="21365" spans="41:41" ht="12.75" x14ac:dyDescent="0.2">
      <c r="AO21365" s="7"/>
    </row>
    <row r="21366" spans="41:41" ht="12.75" x14ac:dyDescent="0.2">
      <c r="AO21366" s="7"/>
    </row>
    <row r="21367" spans="41:41" ht="12.75" x14ac:dyDescent="0.2">
      <c r="AO21367" s="7"/>
    </row>
    <row r="21368" spans="41:41" ht="12.75" x14ac:dyDescent="0.2">
      <c r="AO21368" s="7"/>
    </row>
    <row r="21369" spans="41:41" ht="12.75" x14ac:dyDescent="0.2">
      <c r="AO21369" s="7"/>
    </row>
    <row r="21370" spans="41:41" ht="12.75" x14ac:dyDescent="0.2">
      <c r="AO21370" s="7"/>
    </row>
    <row r="21371" spans="41:41" ht="12.75" x14ac:dyDescent="0.2">
      <c r="AO21371" s="7"/>
    </row>
    <row r="21372" spans="41:41" ht="12.75" x14ac:dyDescent="0.2">
      <c r="AO21372" s="7"/>
    </row>
    <row r="21373" spans="41:41" ht="12.75" x14ac:dyDescent="0.2">
      <c r="AO21373" s="7"/>
    </row>
    <row r="21374" spans="41:41" ht="12.75" x14ac:dyDescent="0.2">
      <c r="AO21374" s="7"/>
    </row>
    <row r="21375" spans="41:41" ht="12.75" x14ac:dyDescent="0.2">
      <c r="AO21375" s="7"/>
    </row>
    <row r="21376" spans="41:41" ht="12.75" x14ac:dyDescent="0.2">
      <c r="AO21376" s="7"/>
    </row>
    <row r="21377" spans="41:41" ht="12.75" x14ac:dyDescent="0.2">
      <c r="AO21377" s="7"/>
    </row>
    <row r="21378" spans="41:41" ht="12.75" x14ac:dyDescent="0.2">
      <c r="AO21378" s="7"/>
    </row>
    <row r="21379" spans="41:41" ht="12.75" x14ac:dyDescent="0.2">
      <c r="AO21379" s="7"/>
    </row>
    <row r="21380" spans="41:41" ht="12.75" x14ac:dyDescent="0.2">
      <c r="AO21380" s="7"/>
    </row>
    <row r="21381" spans="41:41" ht="12.75" x14ac:dyDescent="0.2">
      <c r="AO21381" s="7"/>
    </row>
    <row r="21382" spans="41:41" ht="12.75" x14ac:dyDescent="0.2">
      <c r="AO21382" s="7"/>
    </row>
    <row r="21383" spans="41:41" ht="12.75" x14ac:dyDescent="0.2">
      <c r="AO21383" s="7"/>
    </row>
    <row r="21384" spans="41:41" ht="12.75" x14ac:dyDescent="0.2">
      <c r="AO21384" s="7"/>
    </row>
    <row r="21385" spans="41:41" ht="12.75" x14ac:dyDescent="0.2">
      <c r="AO21385" s="7"/>
    </row>
    <row r="21386" spans="41:41" ht="12.75" x14ac:dyDescent="0.2">
      <c r="AO21386" s="7"/>
    </row>
    <row r="21387" spans="41:41" ht="12.75" x14ac:dyDescent="0.2">
      <c r="AO21387" s="7"/>
    </row>
    <row r="21388" spans="41:41" ht="12.75" x14ac:dyDescent="0.2">
      <c r="AO21388" s="7"/>
    </row>
    <row r="21389" spans="41:41" ht="12.75" x14ac:dyDescent="0.2">
      <c r="AO21389" s="7"/>
    </row>
    <row r="21390" spans="41:41" ht="12.75" x14ac:dyDescent="0.2">
      <c r="AO21390" s="7"/>
    </row>
    <row r="21391" spans="41:41" ht="12.75" x14ac:dyDescent="0.2">
      <c r="AO21391" s="7"/>
    </row>
    <row r="21392" spans="41:41" ht="12.75" x14ac:dyDescent="0.2">
      <c r="AO21392" s="7"/>
    </row>
    <row r="21393" spans="41:41" ht="12.75" x14ac:dyDescent="0.2">
      <c r="AO21393" s="7"/>
    </row>
    <row r="21394" spans="41:41" ht="12.75" x14ac:dyDescent="0.2">
      <c r="AO21394" s="7"/>
    </row>
    <row r="21395" spans="41:41" ht="12.75" x14ac:dyDescent="0.2">
      <c r="AO21395" s="7"/>
    </row>
    <row r="21396" spans="41:41" ht="12.75" x14ac:dyDescent="0.2">
      <c r="AO21396" s="7"/>
    </row>
    <row r="21397" spans="41:41" ht="12.75" x14ac:dyDescent="0.2">
      <c r="AO21397" s="7"/>
    </row>
    <row r="21398" spans="41:41" ht="12.75" x14ac:dyDescent="0.2">
      <c r="AO21398" s="7"/>
    </row>
    <row r="21399" spans="41:41" ht="12.75" x14ac:dyDescent="0.2">
      <c r="AO21399" s="7"/>
    </row>
    <row r="21400" spans="41:41" ht="12.75" x14ac:dyDescent="0.2">
      <c r="AO21400" s="7"/>
    </row>
    <row r="21401" spans="41:41" ht="12.75" x14ac:dyDescent="0.2">
      <c r="AO21401" s="7"/>
    </row>
    <row r="21402" spans="41:41" ht="12.75" x14ac:dyDescent="0.2">
      <c r="AO21402" s="7"/>
    </row>
    <row r="21403" spans="41:41" ht="12.75" x14ac:dyDescent="0.2">
      <c r="AO21403" s="7"/>
    </row>
    <row r="21404" spans="41:41" ht="12.75" x14ac:dyDescent="0.2">
      <c r="AO21404" s="7"/>
    </row>
    <row r="21405" spans="41:41" ht="12.75" x14ac:dyDescent="0.2">
      <c r="AO21405" s="7"/>
    </row>
    <row r="21406" spans="41:41" ht="12.75" x14ac:dyDescent="0.2">
      <c r="AO21406" s="7"/>
    </row>
    <row r="21407" spans="41:41" ht="12.75" x14ac:dyDescent="0.2">
      <c r="AO21407" s="7"/>
    </row>
    <row r="21408" spans="41:41" ht="12.75" x14ac:dyDescent="0.2">
      <c r="AO21408" s="7"/>
    </row>
    <row r="21409" spans="41:41" ht="12.75" x14ac:dyDescent="0.2">
      <c r="AO21409" s="7"/>
    </row>
    <row r="21410" spans="41:41" ht="12.75" x14ac:dyDescent="0.2">
      <c r="AO21410" s="7"/>
    </row>
    <row r="21411" spans="41:41" ht="12.75" x14ac:dyDescent="0.2">
      <c r="AO21411" s="7"/>
    </row>
    <row r="21412" spans="41:41" ht="12.75" x14ac:dyDescent="0.2">
      <c r="AO21412" s="7"/>
    </row>
    <row r="21413" spans="41:41" ht="12.75" x14ac:dyDescent="0.2">
      <c r="AO21413" s="7"/>
    </row>
    <row r="21414" spans="41:41" ht="12.75" x14ac:dyDescent="0.2">
      <c r="AO21414" s="7"/>
    </row>
    <row r="21415" spans="41:41" ht="12.75" x14ac:dyDescent="0.2">
      <c r="AO21415" s="7"/>
    </row>
    <row r="21416" spans="41:41" ht="12.75" x14ac:dyDescent="0.2">
      <c r="AO21416" s="7"/>
    </row>
    <row r="21417" spans="41:41" ht="12.75" x14ac:dyDescent="0.2">
      <c r="AO21417" s="7"/>
    </row>
    <row r="21418" spans="41:41" ht="12.75" x14ac:dyDescent="0.2">
      <c r="AO21418" s="7"/>
    </row>
    <row r="21419" spans="41:41" ht="12.75" x14ac:dyDescent="0.2">
      <c r="AO21419" s="7"/>
    </row>
    <row r="21420" spans="41:41" ht="12.75" x14ac:dyDescent="0.2">
      <c r="AO21420" s="7"/>
    </row>
    <row r="21421" spans="41:41" ht="12.75" x14ac:dyDescent="0.2">
      <c r="AO21421" s="7"/>
    </row>
    <row r="21422" spans="41:41" ht="12.75" x14ac:dyDescent="0.2">
      <c r="AO21422" s="7"/>
    </row>
    <row r="21423" spans="41:41" ht="12.75" x14ac:dyDescent="0.2">
      <c r="AO21423" s="7"/>
    </row>
    <row r="21424" spans="41:41" ht="12.75" x14ac:dyDescent="0.2">
      <c r="AO21424" s="7"/>
    </row>
    <row r="21425" spans="41:41" ht="12.75" x14ac:dyDescent="0.2">
      <c r="AO21425" s="7"/>
    </row>
    <row r="21426" spans="41:41" ht="12.75" x14ac:dyDescent="0.2">
      <c r="AO21426" s="7"/>
    </row>
    <row r="21427" spans="41:41" ht="12.75" x14ac:dyDescent="0.2">
      <c r="AO21427" s="7"/>
    </row>
    <row r="21428" spans="41:41" ht="12.75" x14ac:dyDescent="0.2">
      <c r="AO21428" s="7"/>
    </row>
    <row r="21429" spans="41:41" ht="12.75" x14ac:dyDescent="0.2">
      <c r="AO21429" s="7"/>
    </row>
    <row r="21430" spans="41:41" ht="12.75" x14ac:dyDescent="0.2">
      <c r="AO21430" s="7"/>
    </row>
    <row r="21431" spans="41:41" ht="12.75" x14ac:dyDescent="0.2">
      <c r="AO21431" s="7"/>
    </row>
    <row r="21432" spans="41:41" ht="12.75" x14ac:dyDescent="0.2">
      <c r="AO21432" s="7"/>
    </row>
    <row r="21433" spans="41:41" ht="12.75" x14ac:dyDescent="0.2">
      <c r="AO21433" s="7"/>
    </row>
    <row r="21434" spans="41:41" ht="12.75" x14ac:dyDescent="0.2">
      <c r="AO21434" s="7"/>
    </row>
    <row r="21435" spans="41:41" ht="12.75" x14ac:dyDescent="0.2">
      <c r="AO21435" s="7"/>
    </row>
    <row r="21436" spans="41:41" ht="12.75" x14ac:dyDescent="0.2">
      <c r="AO21436" s="7"/>
    </row>
    <row r="21437" spans="41:41" ht="12.75" x14ac:dyDescent="0.2">
      <c r="AO21437" s="7"/>
    </row>
    <row r="21438" spans="41:41" ht="12.75" x14ac:dyDescent="0.2">
      <c r="AO21438" s="7"/>
    </row>
    <row r="21439" spans="41:41" ht="12.75" x14ac:dyDescent="0.2">
      <c r="AO21439" s="7"/>
    </row>
    <row r="21440" spans="41:41" ht="12.75" x14ac:dyDescent="0.2">
      <c r="AO21440" s="7"/>
    </row>
    <row r="21441" spans="41:41" ht="12.75" x14ac:dyDescent="0.2">
      <c r="AO21441" s="7"/>
    </row>
    <row r="21442" spans="41:41" ht="12.75" x14ac:dyDescent="0.2">
      <c r="AO21442" s="7"/>
    </row>
    <row r="21443" spans="41:41" ht="12.75" x14ac:dyDescent="0.2">
      <c r="AO21443" s="7"/>
    </row>
    <row r="21444" spans="41:41" ht="12.75" x14ac:dyDescent="0.2">
      <c r="AO21444" s="7"/>
    </row>
    <row r="21445" spans="41:41" ht="12.75" x14ac:dyDescent="0.2">
      <c r="AO21445" s="7"/>
    </row>
    <row r="21446" spans="41:41" ht="12.75" x14ac:dyDescent="0.2">
      <c r="AO21446" s="7"/>
    </row>
    <row r="21447" spans="41:41" ht="12.75" x14ac:dyDescent="0.2">
      <c r="AO21447" s="7"/>
    </row>
    <row r="21448" spans="41:41" ht="12.75" x14ac:dyDescent="0.2">
      <c r="AO21448" s="7"/>
    </row>
    <row r="21449" spans="41:41" ht="12.75" x14ac:dyDescent="0.2">
      <c r="AO21449" s="7"/>
    </row>
    <row r="21450" spans="41:41" ht="12.75" x14ac:dyDescent="0.2">
      <c r="AO21450" s="7"/>
    </row>
    <row r="21451" spans="41:41" ht="12.75" x14ac:dyDescent="0.2">
      <c r="AO21451" s="7"/>
    </row>
    <row r="21452" spans="41:41" ht="12.75" x14ac:dyDescent="0.2">
      <c r="AO21452" s="7"/>
    </row>
    <row r="21453" spans="41:41" ht="12.75" x14ac:dyDescent="0.2">
      <c r="AO21453" s="7"/>
    </row>
    <row r="21454" spans="41:41" ht="12.75" x14ac:dyDescent="0.2">
      <c r="AO21454" s="7"/>
    </row>
    <row r="21455" spans="41:41" ht="12.75" x14ac:dyDescent="0.2">
      <c r="AO21455" s="7"/>
    </row>
    <row r="21456" spans="41:41" ht="12.75" x14ac:dyDescent="0.2">
      <c r="AO21456" s="7"/>
    </row>
    <row r="21457" spans="41:41" ht="12.75" x14ac:dyDescent="0.2">
      <c r="AO21457" s="7"/>
    </row>
    <row r="21458" spans="41:41" ht="12.75" x14ac:dyDescent="0.2">
      <c r="AO21458" s="7"/>
    </row>
    <row r="21459" spans="41:41" ht="12.75" x14ac:dyDescent="0.2">
      <c r="AO21459" s="7"/>
    </row>
    <row r="21460" spans="41:41" ht="12.75" x14ac:dyDescent="0.2">
      <c r="AO21460" s="7"/>
    </row>
    <row r="21461" spans="41:41" ht="12.75" x14ac:dyDescent="0.2">
      <c r="AO21461" s="7"/>
    </row>
    <row r="21462" spans="41:41" ht="12.75" x14ac:dyDescent="0.2">
      <c r="AO21462" s="7"/>
    </row>
    <row r="21463" spans="41:41" ht="12.75" x14ac:dyDescent="0.2">
      <c r="AO21463" s="7"/>
    </row>
    <row r="21464" spans="41:41" ht="12.75" x14ac:dyDescent="0.2">
      <c r="AO21464" s="7"/>
    </row>
    <row r="21465" spans="41:41" ht="12.75" x14ac:dyDescent="0.2">
      <c r="AO21465" s="7"/>
    </row>
    <row r="21466" spans="41:41" ht="12.75" x14ac:dyDescent="0.2">
      <c r="AO21466" s="7"/>
    </row>
    <row r="21467" spans="41:41" ht="12.75" x14ac:dyDescent="0.2">
      <c r="AO21467" s="7"/>
    </row>
    <row r="21468" spans="41:41" ht="12.75" x14ac:dyDescent="0.2">
      <c r="AO21468" s="7"/>
    </row>
    <row r="21469" spans="41:41" ht="12.75" x14ac:dyDescent="0.2">
      <c r="AO21469" s="7"/>
    </row>
    <row r="21470" spans="41:41" ht="12.75" x14ac:dyDescent="0.2">
      <c r="AO21470" s="7"/>
    </row>
    <row r="21471" spans="41:41" ht="12.75" x14ac:dyDescent="0.2">
      <c r="AO21471" s="7"/>
    </row>
    <row r="21472" spans="41:41" ht="12.75" x14ac:dyDescent="0.2">
      <c r="AO21472" s="7"/>
    </row>
    <row r="21473" spans="41:41" ht="12.75" x14ac:dyDescent="0.2">
      <c r="AO21473" s="7"/>
    </row>
    <row r="21474" spans="41:41" ht="12.75" x14ac:dyDescent="0.2">
      <c r="AO21474" s="7"/>
    </row>
    <row r="21475" spans="41:41" ht="12.75" x14ac:dyDescent="0.2">
      <c r="AO21475" s="7"/>
    </row>
    <row r="21476" spans="41:41" ht="12.75" x14ac:dyDescent="0.2">
      <c r="AO21476" s="7"/>
    </row>
    <row r="21477" spans="41:41" ht="12.75" x14ac:dyDescent="0.2">
      <c r="AO21477" s="7"/>
    </row>
    <row r="21478" spans="41:41" ht="12.75" x14ac:dyDescent="0.2">
      <c r="AO21478" s="7"/>
    </row>
    <row r="21479" spans="41:41" ht="12.75" x14ac:dyDescent="0.2">
      <c r="AO21479" s="7"/>
    </row>
    <row r="21480" spans="41:41" ht="12.75" x14ac:dyDescent="0.2">
      <c r="AO21480" s="7"/>
    </row>
    <row r="21481" spans="41:41" ht="12.75" x14ac:dyDescent="0.2">
      <c r="AO21481" s="7"/>
    </row>
    <row r="21482" spans="41:41" ht="12.75" x14ac:dyDescent="0.2">
      <c r="AO21482" s="7"/>
    </row>
    <row r="21483" spans="41:41" ht="12.75" x14ac:dyDescent="0.2">
      <c r="AO21483" s="7"/>
    </row>
    <row r="21484" spans="41:41" ht="12.75" x14ac:dyDescent="0.2">
      <c r="AO21484" s="7"/>
    </row>
    <row r="21485" spans="41:41" ht="12.75" x14ac:dyDescent="0.2">
      <c r="AO21485" s="7"/>
    </row>
    <row r="21486" spans="41:41" ht="12.75" x14ac:dyDescent="0.2">
      <c r="AO21486" s="7"/>
    </row>
    <row r="21487" spans="41:41" ht="12.75" x14ac:dyDescent="0.2">
      <c r="AO21487" s="7"/>
    </row>
    <row r="21488" spans="41:41" ht="12.75" x14ac:dyDescent="0.2">
      <c r="AO21488" s="7"/>
    </row>
    <row r="21489" spans="41:41" ht="12.75" x14ac:dyDescent="0.2">
      <c r="AO21489" s="7"/>
    </row>
    <row r="21490" spans="41:41" ht="12.75" x14ac:dyDescent="0.2">
      <c r="AO21490" s="7"/>
    </row>
    <row r="21491" spans="41:41" ht="12.75" x14ac:dyDescent="0.2">
      <c r="AO21491" s="7"/>
    </row>
    <row r="21492" spans="41:41" ht="12.75" x14ac:dyDescent="0.2">
      <c r="AO21492" s="7"/>
    </row>
    <row r="21493" spans="41:41" ht="12.75" x14ac:dyDescent="0.2">
      <c r="AO21493" s="7"/>
    </row>
    <row r="21494" spans="41:41" ht="12.75" x14ac:dyDescent="0.2">
      <c r="AO21494" s="7"/>
    </row>
    <row r="21495" spans="41:41" ht="12.75" x14ac:dyDescent="0.2">
      <c r="AO21495" s="7"/>
    </row>
    <row r="21496" spans="41:41" ht="12.75" x14ac:dyDescent="0.2">
      <c r="AO21496" s="7"/>
    </row>
    <row r="21497" spans="41:41" ht="12.75" x14ac:dyDescent="0.2">
      <c r="AO21497" s="7"/>
    </row>
    <row r="21498" spans="41:41" ht="12.75" x14ac:dyDescent="0.2">
      <c r="AO21498" s="7"/>
    </row>
    <row r="21499" spans="41:41" ht="12.75" x14ac:dyDescent="0.2">
      <c r="AO21499" s="7"/>
    </row>
    <row r="21500" spans="41:41" ht="12.75" x14ac:dyDescent="0.2">
      <c r="AO21500" s="7"/>
    </row>
    <row r="21501" spans="41:41" ht="12.75" x14ac:dyDescent="0.2">
      <c r="AO21501" s="7"/>
    </row>
    <row r="21502" spans="41:41" ht="12.75" x14ac:dyDescent="0.2">
      <c r="AO21502" s="7"/>
    </row>
    <row r="21503" spans="41:41" ht="12.75" x14ac:dyDescent="0.2">
      <c r="AO21503" s="7"/>
    </row>
    <row r="21504" spans="41:41" ht="12.75" x14ac:dyDescent="0.2">
      <c r="AO21504" s="7"/>
    </row>
    <row r="21505" spans="41:41" ht="12.75" x14ac:dyDescent="0.2">
      <c r="AO21505" s="7"/>
    </row>
    <row r="21506" spans="41:41" ht="12.75" x14ac:dyDescent="0.2">
      <c r="AO21506" s="7"/>
    </row>
    <row r="21507" spans="41:41" ht="12.75" x14ac:dyDescent="0.2">
      <c r="AO21507" s="7"/>
    </row>
    <row r="21508" spans="41:41" ht="12.75" x14ac:dyDescent="0.2">
      <c r="AO21508" s="7"/>
    </row>
    <row r="21509" spans="41:41" ht="12.75" x14ac:dyDescent="0.2">
      <c r="AO21509" s="7"/>
    </row>
    <row r="21510" spans="41:41" ht="12.75" x14ac:dyDescent="0.2">
      <c r="AO21510" s="7"/>
    </row>
    <row r="21511" spans="41:41" ht="12.75" x14ac:dyDescent="0.2">
      <c r="AO21511" s="7"/>
    </row>
    <row r="21512" spans="41:41" ht="12.75" x14ac:dyDescent="0.2">
      <c r="AO21512" s="7"/>
    </row>
    <row r="21513" spans="41:41" ht="12.75" x14ac:dyDescent="0.2">
      <c r="AO21513" s="7"/>
    </row>
    <row r="21514" spans="41:41" ht="12.75" x14ac:dyDescent="0.2">
      <c r="AO21514" s="7"/>
    </row>
    <row r="21515" spans="41:41" ht="12.75" x14ac:dyDescent="0.2">
      <c r="AO21515" s="7"/>
    </row>
    <row r="21516" spans="41:41" ht="12.75" x14ac:dyDescent="0.2">
      <c r="AO21516" s="7"/>
    </row>
    <row r="21517" spans="41:41" ht="12.75" x14ac:dyDescent="0.2">
      <c r="AO21517" s="7"/>
    </row>
    <row r="21518" spans="41:41" ht="12.75" x14ac:dyDescent="0.2">
      <c r="AO21518" s="7"/>
    </row>
    <row r="21519" spans="41:41" ht="12.75" x14ac:dyDescent="0.2">
      <c r="AO21519" s="7"/>
    </row>
    <row r="21520" spans="41:41" ht="12.75" x14ac:dyDescent="0.2">
      <c r="AO21520" s="7"/>
    </row>
    <row r="21521" spans="41:41" ht="12.75" x14ac:dyDescent="0.2">
      <c r="AO21521" s="7"/>
    </row>
    <row r="21522" spans="41:41" ht="12.75" x14ac:dyDescent="0.2">
      <c r="AO21522" s="7"/>
    </row>
    <row r="21523" spans="41:41" ht="12.75" x14ac:dyDescent="0.2">
      <c r="AO21523" s="7"/>
    </row>
    <row r="21524" spans="41:41" ht="12.75" x14ac:dyDescent="0.2">
      <c r="AO21524" s="7"/>
    </row>
    <row r="21525" spans="41:41" ht="12.75" x14ac:dyDescent="0.2">
      <c r="AO21525" s="7"/>
    </row>
    <row r="21526" spans="41:41" ht="12.75" x14ac:dyDescent="0.2">
      <c r="AO21526" s="7"/>
    </row>
    <row r="21527" spans="41:41" ht="12.75" x14ac:dyDescent="0.2">
      <c r="AO21527" s="7"/>
    </row>
    <row r="21528" spans="41:41" ht="12.75" x14ac:dyDescent="0.2">
      <c r="AO21528" s="7"/>
    </row>
    <row r="21529" spans="41:41" ht="12.75" x14ac:dyDescent="0.2">
      <c r="AO21529" s="7"/>
    </row>
    <row r="21530" spans="41:41" ht="12.75" x14ac:dyDescent="0.2">
      <c r="AO21530" s="7"/>
    </row>
    <row r="21531" spans="41:41" ht="12.75" x14ac:dyDescent="0.2">
      <c r="AO21531" s="7"/>
    </row>
    <row r="21532" spans="41:41" ht="12.75" x14ac:dyDescent="0.2">
      <c r="AO21532" s="7"/>
    </row>
    <row r="21533" spans="41:41" ht="12.75" x14ac:dyDescent="0.2">
      <c r="AO21533" s="7"/>
    </row>
    <row r="21534" spans="41:41" ht="12.75" x14ac:dyDescent="0.2">
      <c r="AO21534" s="7"/>
    </row>
    <row r="21535" spans="41:41" ht="12.75" x14ac:dyDescent="0.2">
      <c r="AO21535" s="7"/>
    </row>
    <row r="21536" spans="41:41" ht="12.75" x14ac:dyDescent="0.2">
      <c r="AO21536" s="7"/>
    </row>
    <row r="21537" spans="41:41" ht="12.75" x14ac:dyDescent="0.2">
      <c r="AO21537" s="7"/>
    </row>
    <row r="21538" spans="41:41" ht="12.75" x14ac:dyDescent="0.2">
      <c r="AO21538" s="7"/>
    </row>
    <row r="21539" spans="41:41" ht="12.75" x14ac:dyDescent="0.2">
      <c r="AO21539" s="7"/>
    </row>
    <row r="21540" spans="41:41" ht="12.75" x14ac:dyDescent="0.2">
      <c r="AO21540" s="7"/>
    </row>
    <row r="21541" spans="41:41" ht="12.75" x14ac:dyDescent="0.2">
      <c r="AO21541" s="7"/>
    </row>
    <row r="21542" spans="41:41" ht="12.75" x14ac:dyDescent="0.2">
      <c r="AO21542" s="7"/>
    </row>
    <row r="21543" spans="41:41" ht="12.75" x14ac:dyDescent="0.2">
      <c r="AO21543" s="7"/>
    </row>
    <row r="21544" spans="41:41" ht="12.75" x14ac:dyDescent="0.2">
      <c r="AO21544" s="7"/>
    </row>
    <row r="21545" spans="41:41" ht="12.75" x14ac:dyDescent="0.2">
      <c r="AO21545" s="7"/>
    </row>
    <row r="21546" spans="41:41" ht="12.75" x14ac:dyDescent="0.2">
      <c r="AO21546" s="7"/>
    </row>
    <row r="21547" spans="41:41" ht="12.75" x14ac:dyDescent="0.2">
      <c r="AO21547" s="7"/>
    </row>
    <row r="21548" spans="41:41" ht="12.75" x14ac:dyDescent="0.2">
      <c r="AO21548" s="7"/>
    </row>
    <row r="21549" spans="41:41" ht="12.75" x14ac:dyDescent="0.2">
      <c r="AO21549" s="7"/>
    </row>
    <row r="21550" spans="41:41" ht="12.75" x14ac:dyDescent="0.2">
      <c r="AO21550" s="7"/>
    </row>
    <row r="21551" spans="41:41" ht="12.75" x14ac:dyDescent="0.2">
      <c r="AO21551" s="7"/>
    </row>
    <row r="21552" spans="41:41" ht="12.75" x14ac:dyDescent="0.2">
      <c r="AO21552" s="7"/>
    </row>
    <row r="21553" spans="41:41" ht="12.75" x14ac:dyDescent="0.2">
      <c r="AO21553" s="7"/>
    </row>
    <row r="21554" spans="41:41" ht="12.75" x14ac:dyDescent="0.2">
      <c r="AO21554" s="7"/>
    </row>
    <row r="21555" spans="41:41" ht="12.75" x14ac:dyDescent="0.2">
      <c r="AO21555" s="7"/>
    </row>
    <row r="21556" spans="41:41" ht="12.75" x14ac:dyDescent="0.2">
      <c r="AO21556" s="7"/>
    </row>
    <row r="21557" spans="41:41" ht="12.75" x14ac:dyDescent="0.2">
      <c r="AO21557" s="7"/>
    </row>
    <row r="21558" spans="41:41" ht="12.75" x14ac:dyDescent="0.2">
      <c r="AO21558" s="7"/>
    </row>
    <row r="21559" spans="41:41" ht="12.75" x14ac:dyDescent="0.2">
      <c r="AO21559" s="7"/>
    </row>
    <row r="21560" spans="41:41" ht="12.75" x14ac:dyDescent="0.2">
      <c r="AO21560" s="7"/>
    </row>
    <row r="21561" spans="41:41" ht="12.75" x14ac:dyDescent="0.2">
      <c r="AO21561" s="7"/>
    </row>
    <row r="21562" spans="41:41" ht="12.75" x14ac:dyDescent="0.2">
      <c r="AO21562" s="7"/>
    </row>
    <row r="21563" spans="41:41" ht="12.75" x14ac:dyDescent="0.2">
      <c r="AO21563" s="7"/>
    </row>
    <row r="21564" spans="41:41" ht="12.75" x14ac:dyDescent="0.2">
      <c r="AO21564" s="7"/>
    </row>
    <row r="21565" spans="41:41" ht="12.75" x14ac:dyDescent="0.2">
      <c r="AO21565" s="7"/>
    </row>
    <row r="21566" spans="41:41" ht="12.75" x14ac:dyDescent="0.2">
      <c r="AO21566" s="7"/>
    </row>
    <row r="21567" spans="41:41" ht="12.75" x14ac:dyDescent="0.2">
      <c r="AO21567" s="7"/>
    </row>
    <row r="21568" spans="41:41" ht="12.75" x14ac:dyDescent="0.2">
      <c r="AO21568" s="7"/>
    </row>
    <row r="21569" spans="41:41" ht="12.75" x14ac:dyDescent="0.2">
      <c r="AO21569" s="7"/>
    </row>
    <row r="21570" spans="41:41" ht="12.75" x14ac:dyDescent="0.2">
      <c r="AO21570" s="7"/>
    </row>
    <row r="21571" spans="41:41" ht="12.75" x14ac:dyDescent="0.2">
      <c r="AO21571" s="7"/>
    </row>
    <row r="21572" spans="41:41" ht="12.75" x14ac:dyDescent="0.2">
      <c r="AO21572" s="7"/>
    </row>
    <row r="21573" spans="41:41" ht="12.75" x14ac:dyDescent="0.2">
      <c r="AO21573" s="7"/>
    </row>
    <row r="21574" spans="41:41" ht="12.75" x14ac:dyDescent="0.2">
      <c r="AO21574" s="7"/>
    </row>
    <row r="21575" spans="41:41" ht="12.75" x14ac:dyDescent="0.2">
      <c r="AO21575" s="7"/>
    </row>
    <row r="21576" spans="41:41" ht="12.75" x14ac:dyDescent="0.2">
      <c r="AO21576" s="7"/>
    </row>
    <row r="21577" spans="41:41" ht="12.75" x14ac:dyDescent="0.2">
      <c r="AO21577" s="7"/>
    </row>
    <row r="21578" spans="41:41" ht="12.75" x14ac:dyDescent="0.2">
      <c r="AO21578" s="7"/>
    </row>
    <row r="21579" spans="41:41" ht="12.75" x14ac:dyDescent="0.2">
      <c r="AO21579" s="7"/>
    </row>
    <row r="21580" spans="41:41" ht="12.75" x14ac:dyDescent="0.2">
      <c r="AO21580" s="7"/>
    </row>
    <row r="21581" spans="41:41" ht="12.75" x14ac:dyDescent="0.2">
      <c r="AO21581" s="7"/>
    </row>
    <row r="21582" spans="41:41" ht="12.75" x14ac:dyDescent="0.2">
      <c r="AO21582" s="7"/>
    </row>
    <row r="21583" spans="41:41" ht="12.75" x14ac:dyDescent="0.2">
      <c r="AO21583" s="7"/>
    </row>
    <row r="21584" spans="41:41" ht="12.75" x14ac:dyDescent="0.2">
      <c r="AO21584" s="7"/>
    </row>
    <row r="21585" spans="41:41" ht="12.75" x14ac:dyDescent="0.2">
      <c r="AO21585" s="7"/>
    </row>
    <row r="21586" spans="41:41" ht="12.75" x14ac:dyDescent="0.2">
      <c r="AO21586" s="7"/>
    </row>
    <row r="21587" spans="41:41" ht="12.75" x14ac:dyDescent="0.2">
      <c r="AO21587" s="7"/>
    </row>
    <row r="21588" spans="41:41" ht="12.75" x14ac:dyDescent="0.2">
      <c r="AO21588" s="7"/>
    </row>
    <row r="21589" spans="41:41" ht="12.75" x14ac:dyDescent="0.2">
      <c r="AO21589" s="7"/>
    </row>
    <row r="21590" spans="41:41" ht="12.75" x14ac:dyDescent="0.2">
      <c r="AO21590" s="7"/>
    </row>
    <row r="21591" spans="41:41" ht="12.75" x14ac:dyDescent="0.2">
      <c r="AO21591" s="7"/>
    </row>
    <row r="21592" spans="41:41" ht="12.75" x14ac:dyDescent="0.2">
      <c r="AO21592" s="7"/>
    </row>
    <row r="21593" spans="41:41" ht="12.75" x14ac:dyDescent="0.2">
      <c r="AO21593" s="7"/>
    </row>
    <row r="21594" spans="41:41" ht="12.75" x14ac:dyDescent="0.2">
      <c r="AO21594" s="7"/>
    </row>
    <row r="21595" spans="41:41" ht="12.75" x14ac:dyDescent="0.2">
      <c r="AO21595" s="7"/>
    </row>
    <row r="21596" spans="41:41" ht="12.75" x14ac:dyDescent="0.2">
      <c r="AO21596" s="7"/>
    </row>
    <row r="21597" spans="41:41" ht="12.75" x14ac:dyDescent="0.2">
      <c r="AO21597" s="7"/>
    </row>
    <row r="21598" spans="41:41" ht="12.75" x14ac:dyDescent="0.2">
      <c r="AO21598" s="7"/>
    </row>
    <row r="21599" spans="41:41" ht="12.75" x14ac:dyDescent="0.2">
      <c r="AO21599" s="7"/>
    </row>
    <row r="21600" spans="41:41" ht="12.75" x14ac:dyDescent="0.2">
      <c r="AO21600" s="7"/>
    </row>
    <row r="21601" spans="41:41" ht="12.75" x14ac:dyDescent="0.2">
      <c r="AO21601" s="7"/>
    </row>
    <row r="21602" spans="41:41" ht="12.75" x14ac:dyDescent="0.2">
      <c r="AO21602" s="7"/>
    </row>
    <row r="21603" spans="41:41" ht="12.75" x14ac:dyDescent="0.2">
      <c r="AO21603" s="7"/>
    </row>
    <row r="21604" spans="41:41" ht="12.75" x14ac:dyDescent="0.2">
      <c r="AO21604" s="7"/>
    </row>
    <row r="21605" spans="41:41" ht="12.75" x14ac:dyDescent="0.2">
      <c r="AO21605" s="7"/>
    </row>
    <row r="21606" spans="41:41" ht="12.75" x14ac:dyDescent="0.2">
      <c r="AO21606" s="7"/>
    </row>
    <row r="21607" spans="41:41" ht="12.75" x14ac:dyDescent="0.2">
      <c r="AO21607" s="7"/>
    </row>
    <row r="21608" spans="41:41" ht="12.75" x14ac:dyDescent="0.2">
      <c r="AO21608" s="7"/>
    </row>
    <row r="21609" spans="41:41" ht="12.75" x14ac:dyDescent="0.2">
      <c r="AO21609" s="7"/>
    </row>
    <row r="21610" spans="41:41" ht="12.75" x14ac:dyDescent="0.2">
      <c r="AO21610" s="7"/>
    </row>
    <row r="21611" spans="41:41" ht="12.75" x14ac:dyDescent="0.2">
      <c r="AO21611" s="7"/>
    </row>
    <row r="21612" spans="41:41" ht="12.75" x14ac:dyDescent="0.2">
      <c r="AO21612" s="7"/>
    </row>
    <row r="21613" spans="41:41" ht="12.75" x14ac:dyDescent="0.2">
      <c r="AO21613" s="7"/>
    </row>
    <row r="21614" spans="41:41" ht="12.75" x14ac:dyDescent="0.2">
      <c r="AO21614" s="7"/>
    </row>
    <row r="21615" spans="41:41" ht="12.75" x14ac:dyDescent="0.2">
      <c r="AO21615" s="7"/>
    </row>
    <row r="21616" spans="41:41" ht="12.75" x14ac:dyDescent="0.2">
      <c r="AO21616" s="7"/>
    </row>
    <row r="21617" spans="41:41" ht="12.75" x14ac:dyDescent="0.2">
      <c r="AO21617" s="7"/>
    </row>
    <row r="21618" spans="41:41" ht="12.75" x14ac:dyDescent="0.2">
      <c r="AO21618" s="7"/>
    </row>
    <row r="21619" spans="41:41" ht="12.75" x14ac:dyDescent="0.2">
      <c r="AO21619" s="7"/>
    </row>
    <row r="21620" spans="41:41" ht="12.75" x14ac:dyDescent="0.2">
      <c r="AO21620" s="7"/>
    </row>
    <row r="21621" spans="41:41" ht="12.75" x14ac:dyDescent="0.2">
      <c r="AO21621" s="7"/>
    </row>
    <row r="21622" spans="41:41" ht="12.75" x14ac:dyDescent="0.2">
      <c r="AO21622" s="7"/>
    </row>
    <row r="21623" spans="41:41" ht="12.75" x14ac:dyDescent="0.2">
      <c r="AO21623" s="7"/>
    </row>
    <row r="21624" spans="41:41" ht="12.75" x14ac:dyDescent="0.2">
      <c r="AO21624" s="7"/>
    </row>
    <row r="21625" spans="41:41" ht="12.75" x14ac:dyDescent="0.2">
      <c r="AO21625" s="7"/>
    </row>
    <row r="21626" spans="41:41" ht="12.75" x14ac:dyDescent="0.2">
      <c r="AO21626" s="7"/>
    </row>
    <row r="21627" spans="41:41" ht="12.75" x14ac:dyDescent="0.2">
      <c r="AO21627" s="7"/>
    </row>
    <row r="21628" spans="41:41" ht="12.75" x14ac:dyDescent="0.2">
      <c r="AO21628" s="7"/>
    </row>
    <row r="21629" spans="41:41" ht="12.75" x14ac:dyDescent="0.2">
      <c r="AO21629" s="7"/>
    </row>
    <row r="21630" spans="41:41" ht="12.75" x14ac:dyDescent="0.2">
      <c r="AO21630" s="7"/>
    </row>
    <row r="21631" spans="41:41" ht="12.75" x14ac:dyDescent="0.2">
      <c r="AO21631" s="7"/>
    </row>
    <row r="21632" spans="41:41" ht="12.75" x14ac:dyDescent="0.2">
      <c r="AO21632" s="7"/>
    </row>
    <row r="21633" spans="41:41" ht="12.75" x14ac:dyDescent="0.2">
      <c r="AO21633" s="7"/>
    </row>
    <row r="21634" spans="41:41" ht="12.75" x14ac:dyDescent="0.2">
      <c r="AO21634" s="7"/>
    </row>
    <row r="21635" spans="41:41" ht="12.75" x14ac:dyDescent="0.2">
      <c r="AO21635" s="7"/>
    </row>
    <row r="21636" spans="41:41" ht="12.75" x14ac:dyDescent="0.2">
      <c r="AO21636" s="7"/>
    </row>
    <row r="21637" spans="41:41" ht="12.75" x14ac:dyDescent="0.2">
      <c r="AO21637" s="7"/>
    </row>
    <row r="21638" spans="41:41" ht="12.75" x14ac:dyDescent="0.2">
      <c r="AO21638" s="7"/>
    </row>
    <row r="21639" spans="41:41" ht="12.75" x14ac:dyDescent="0.2">
      <c r="AO21639" s="7"/>
    </row>
    <row r="21640" spans="41:41" ht="12.75" x14ac:dyDescent="0.2">
      <c r="AO21640" s="7"/>
    </row>
    <row r="21641" spans="41:41" ht="12.75" x14ac:dyDescent="0.2">
      <c r="AO21641" s="7"/>
    </row>
    <row r="21642" spans="41:41" ht="12.75" x14ac:dyDescent="0.2">
      <c r="AO21642" s="7"/>
    </row>
    <row r="21643" spans="41:41" ht="12.75" x14ac:dyDescent="0.2">
      <c r="AO21643" s="7"/>
    </row>
    <row r="21644" spans="41:41" ht="12.75" x14ac:dyDescent="0.2">
      <c r="AO21644" s="7"/>
    </row>
    <row r="21645" spans="41:41" ht="12.75" x14ac:dyDescent="0.2">
      <c r="AO21645" s="7"/>
    </row>
    <row r="21646" spans="41:41" ht="12.75" x14ac:dyDescent="0.2">
      <c r="AO21646" s="7"/>
    </row>
    <row r="21647" spans="41:41" ht="12.75" x14ac:dyDescent="0.2">
      <c r="AO21647" s="7"/>
    </row>
    <row r="21648" spans="41:41" ht="12.75" x14ac:dyDescent="0.2">
      <c r="AO21648" s="7"/>
    </row>
    <row r="21649" spans="41:41" ht="12.75" x14ac:dyDescent="0.2">
      <c r="AO21649" s="7"/>
    </row>
    <row r="21650" spans="41:41" ht="12.75" x14ac:dyDescent="0.2">
      <c r="AO21650" s="7"/>
    </row>
    <row r="21651" spans="41:41" ht="12.75" x14ac:dyDescent="0.2">
      <c r="AO21651" s="7"/>
    </row>
    <row r="21652" spans="41:41" ht="12.75" x14ac:dyDescent="0.2">
      <c r="AO21652" s="7"/>
    </row>
    <row r="21653" spans="41:41" ht="12.75" x14ac:dyDescent="0.2">
      <c r="AO21653" s="7"/>
    </row>
    <row r="21654" spans="41:41" ht="12.75" x14ac:dyDescent="0.2">
      <c r="AO21654" s="7"/>
    </row>
    <row r="21655" spans="41:41" ht="12.75" x14ac:dyDescent="0.2">
      <c r="AO21655" s="7"/>
    </row>
    <row r="21656" spans="41:41" ht="12.75" x14ac:dyDescent="0.2">
      <c r="AO21656" s="7"/>
    </row>
    <row r="21657" spans="41:41" ht="12.75" x14ac:dyDescent="0.2">
      <c r="AO21657" s="7"/>
    </row>
    <row r="21658" spans="41:41" ht="12.75" x14ac:dyDescent="0.2">
      <c r="AO21658" s="7"/>
    </row>
    <row r="21659" spans="41:41" ht="12.75" x14ac:dyDescent="0.2">
      <c r="AO21659" s="7"/>
    </row>
    <row r="21660" spans="41:41" ht="12.75" x14ac:dyDescent="0.2">
      <c r="AO21660" s="7"/>
    </row>
    <row r="21661" spans="41:41" ht="12.75" x14ac:dyDescent="0.2">
      <c r="AO21661" s="7"/>
    </row>
    <row r="21662" spans="41:41" ht="12.75" x14ac:dyDescent="0.2">
      <c r="AO21662" s="7"/>
    </row>
    <row r="21663" spans="41:41" ht="12.75" x14ac:dyDescent="0.2">
      <c r="AO21663" s="7"/>
    </row>
    <row r="21664" spans="41:41" ht="12.75" x14ac:dyDescent="0.2">
      <c r="AO21664" s="7"/>
    </row>
    <row r="21665" spans="41:41" ht="12.75" x14ac:dyDescent="0.2">
      <c r="AO21665" s="7"/>
    </row>
    <row r="21666" spans="41:41" ht="12.75" x14ac:dyDescent="0.2">
      <c r="AO21666" s="7"/>
    </row>
    <row r="21667" spans="41:41" ht="12.75" x14ac:dyDescent="0.2">
      <c r="AO21667" s="7"/>
    </row>
    <row r="21668" spans="41:41" ht="12.75" x14ac:dyDescent="0.2">
      <c r="AO21668" s="7"/>
    </row>
    <row r="21669" spans="41:41" ht="12.75" x14ac:dyDescent="0.2">
      <c r="AO21669" s="7"/>
    </row>
    <row r="21670" spans="41:41" ht="12.75" x14ac:dyDescent="0.2">
      <c r="AO21670" s="7"/>
    </row>
    <row r="21671" spans="41:41" ht="12.75" x14ac:dyDescent="0.2">
      <c r="AO21671" s="7"/>
    </row>
    <row r="21672" spans="41:41" ht="12.75" x14ac:dyDescent="0.2">
      <c r="AO21672" s="7"/>
    </row>
    <row r="21673" spans="41:41" ht="12.75" x14ac:dyDescent="0.2">
      <c r="AO21673" s="7"/>
    </row>
    <row r="21674" spans="41:41" ht="12.75" x14ac:dyDescent="0.2">
      <c r="AO21674" s="7"/>
    </row>
    <row r="21675" spans="41:41" ht="12.75" x14ac:dyDescent="0.2">
      <c r="AO21675" s="7"/>
    </row>
    <row r="21676" spans="41:41" ht="12.75" x14ac:dyDescent="0.2">
      <c r="AO21676" s="7"/>
    </row>
    <row r="21677" spans="41:41" ht="12.75" x14ac:dyDescent="0.2">
      <c r="AO21677" s="7"/>
    </row>
    <row r="21678" spans="41:41" ht="12.75" x14ac:dyDescent="0.2">
      <c r="AO21678" s="7"/>
    </row>
    <row r="21679" spans="41:41" ht="12.75" x14ac:dyDescent="0.2">
      <c r="AO21679" s="7"/>
    </row>
    <row r="21680" spans="41:41" ht="12.75" x14ac:dyDescent="0.2">
      <c r="AO21680" s="7"/>
    </row>
    <row r="21681" spans="41:41" ht="12.75" x14ac:dyDescent="0.2">
      <c r="AO21681" s="7"/>
    </row>
    <row r="21682" spans="41:41" ht="12.75" x14ac:dyDescent="0.2">
      <c r="AO21682" s="7"/>
    </row>
    <row r="21683" spans="41:41" ht="12.75" x14ac:dyDescent="0.2">
      <c r="AO21683" s="7"/>
    </row>
    <row r="21684" spans="41:41" ht="12.75" x14ac:dyDescent="0.2">
      <c r="AO21684" s="7"/>
    </row>
    <row r="21685" spans="41:41" ht="12.75" x14ac:dyDescent="0.2">
      <c r="AO21685" s="7"/>
    </row>
    <row r="21686" spans="41:41" ht="12.75" x14ac:dyDescent="0.2">
      <c r="AO21686" s="7"/>
    </row>
    <row r="21687" spans="41:41" ht="12.75" x14ac:dyDescent="0.2">
      <c r="AO21687" s="7"/>
    </row>
    <row r="21688" spans="41:41" ht="12.75" x14ac:dyDescent="0.2">
      <c r="AO21688" s="7"/>
    </row>
    <row r="21689" spans="41:41" ht="12.75" x14ac:dyDescent="0.2">
      <c r="AO21689" s="7"/>
    </row>
    <row r="21690" spans="41:41" ht="12.75" x14ac:dyDescent="0.2">
      <c r="AO21690" s="7"/>
    </row>
    <row r="21691" spans="41:41" ht="12.75" x14ac:dyDescent="0.2">
      <c r="AO21691" s="7"/>
    </row>
    <row r="21692" spans="41:41" ht="12.75" x14ac:dyDescent="0.2">
      <c r="AO21692" s="7"/>
    </row>
    <row r="21693" spans="41:41" ht="12.75" x14ac:dyDescent="0.2">
      <c r="AO21693" s="7"/>
    </row>
    <row r="21694" spans="41:41" ht="12.75" x14ac:dyDescent="0.2">
      <c r="AO21694" s="7"/>
    </row>
    <row r="21695" spans="41:41" ht="12.75" x14ac:dyDescent="0.2">
      <c r="AO21695" s="7"/>
    </row>
    <row r="21696" spans="41:41" ht="12.75" x14ac:dyDescent="0.2">
      <c r="AO21696" s="7"/>
    </row>
    <row r="21697" spans="41:41" ht="12.75" x14ac:dyDescent="0.2">
      <c r="AO21697" s="7"/>
    </row>
    <row r="21698" spans="41:41" ht="12.75" x14ac:dyDescent="0.2">
      <c r="AO21698" s="7"/>
    </row>
    <row r="21699" spans="41:41" ht="12.75" x14ac:dyDescent="0.2">
      <c r="AO21699" s="7"/>
    </row>
    <row r="21700" spans="41:41" ht="12.75" x14ac:dyDescent="0.2">
      <c r="AO21700" s="7"/>
    </row>
    <row r="21701" spans="41:41" ht="12.75" x14ac:dyDescent="0.2">
      <c r="AO21701" s="7"/>
    </row>
    <row r="21702" spans="41:41" ht="12.75" x14ac:dyDescent="0.2">
      <c r="AO21702" s="7"/>
    </row>
    <row r="21703" spans="41:41" ht="12.75" x14ac:dyDescent="0.2">
      <c r="AO21703" s="7"/>
    </row>
    <row r="21704" spans="41:41" ht="12.75" x14ac:dyDescent="0.2">
      <c r="AO21704" s="7"/>
    </row>
    <row r="21705" spans="41:41" ht="12.75" x14ac:dyDescent="0.2">
      <c r="AO21705" s="7"/>
    </row>
    <row r="21706" spans="41:41" ht="12.75" x14ac:dyDescent="0.2">
      <c r="AO21706" s="7"/>
    </row>
    <row r="21707" spans="41:41" ht="12.75" x14ac:dyDescent="0.2">
      <c r="AO21707" s="7"/>
    </row>
    <row r="21708" spans="41:41" ht="12.75" x14ac:dyDescent="0.2">
      <c r="AO21708" s="7"/>
    </row>
    <row r="21709" spans="41:41" ht="12.75" x14ac:dyDescent="0.2">
      <c r="AO21709" s="7"/>
    </row>
    <row r="21710" spans="41:41" ht="12.75" x14ac:dyDescent="0.2">
      <c r="AO21710" s="7"/>
    </row>
    <row r="21711" spans="41:41" ht="12.75" x14ac:dyDescent="0.2">
      <c r="AO21711" s="7"/>
    </row>
    <row r="21712" spans="41:41" ht="12.75" x14ac:dyDescent="0.2">
      <c r="AO21712" s="7"/>
    </row>
    <row r="21713" spans="41:41" ht="12.75" x14ac:dyDescent="0.2">
      <c r="AO21713" s="7"/>
    </row>
    <row r="21714" spans="41:41" ht="12.75" x14ac:dyDescent="0.2">
      <c r="AO21714" s="7"/>
    </row>
    <row r="21715" spans="41:41" ht="12.75" x14ac:dyDescent="0.2">
      <c r="AO21715" s="7"/>
    </row>
    <row r="21716" spans="41:41" ht="12.75" x14ac:dyDescent="0.2">
      <c r="AO21716" s="7"/>
    </row>
    <row r="21717" spans="41:41" ht="12.75" x14ac:dyDescent="0.2">
      <c r="AO21717" s="7"/>
    </row>
    <row r="21718" spans="41:41" ht="12.75" x14ac:dyDescent="0.2">
      <c r="AO21718" s="7"/>
    </row>
    <row r="21719" spans="41:41" ht="12.75" x14ac:dyDescent="0.2">
      <c r="AO21719" s="7"/>
    </row>
    <row r="21720" spans="41:41" ht="12.75" x14ac:dyDescent="0.2">
      <c r="AO21720" s="7"/>
    </row>
    <row r="21721" spans="41:41" ht="12.75" x14ac:dyDescent="0.2">
      <c r="AO21721" s="7"/>
    </row>
    <row r="21722" spans="41:41" ht="12.75" x14ac:dyDescent="0.2">
      <c r="AO21722" s="7"/>
    </row>
    <row r="21723" spans="41:41" ht="12.75" x14ac:dyDescent="0.2">
      <c r="AO21723" s="7"/>
    </row>
    <row r="21724" spans="41:41" ht="12.75" x14ac:dyDescent="0.2">
      <c r="AO21724" s="7"/>
    </row>
    <row r="21725" spans="41:41" ht="12.75" x14ac:dyDescent="0.2">
      <c r="AO21725" s="7"/>
    </row>
    <row r="21726" spans="41:41" ht="12.75" x14ac:dyDescent="0.2">
      <c r="AO21726" s="7"/>
    </row>
    <row r="21727" spans="41:41" ht="12.75" x14ac:dyDescent="0.2">
      <c r="AO21727" s="7"/>
    </row>
    <row r="21728" spans="41:41" ht="12.75" x14ac:dyDescent="0.2">
      <c r="AO21728" s="7"/>
    </row>
    <row r="21729" spans="41:41" ht="12.75" x14ac:dyDescent="0.2">
      <c r="AO21729" s="7"/>
    </row>
    <row r="21730" spans="41:41" ht="12.75" x14ac:dyDescent="0.2">
      <c r="AO21730" s="7"/>
    </row>
    <row r="21731" spans="41:41" ht="12.75" x14ac:dyDescent="0.2">
      <c r="AO21731" s="7"/>
    </row>
    <row r="21732" spans="41:41" ht="12.75" x14ac:dyDescent="0.2">
      <c r="AO21732" s="7"/>
    </row>
    <row r="21733" spans="41:41" ht="12.75" x14ac:dyDescent="0.2">
      <c r="AO21733" s="7"/>
    </row>
    <row r="21734" spans="41:41" ht="12.75" x14ac:dyDescent="0.2">
      <c r="AO21734" s="7"/>
    </row>
    <row r="21735" spans="41:41" ht="12.75" x14ac:dyDescent="0.2">
      <c r="AO21735" s="7"/>
    </row>
    <row r="21736" spans="41:41" ht="12.75" x14ac:dyDescent="0.2">
      <c r="AO21736" s="7"/>
    </row>
    <row r="21737" spans="41:41" ht="12.75" x14ac:dyDescent="0.2">
      <c r="AO21737" s="7"/>
    </row>
    <row r="21738" spans="41:41" ht="12.75" x14ac:dyDescent="0.2">
      <c r="AO21738" s="7"/>
    </row>
    <row r="21739" spans="41:41" ht="12.75" x14ac:dyDescent="0.2">
      <c r="AO21739" s="7"/>
    </row>
    <row r="21740" spans="41:41" ht="12.75" x14ac:dyDescent="0.2">
      <c r="AO21740" s="7"/>
    </row>
    <row r="21741" spans="41:41" ht="12.75" x14ac:dyDescent="0.2">
      <c r="AO21741" s="7"/>
    </row>
    <row r="21742" spans="41:41" ht="12.75" x14ac:dyDescent="0.2">
      <c r="AO21742" s="7"/>
    </row>
    <row r="21743" spans="41:41" ht="12.75" x14ac:dyDescent="0.2">
      <c r="AO21743" s="7"/>
    </row>
    <row r="21744" spans="41:41" ht="12.75" x14ac:dyDescent="0.2">
      <c r="AO21744" s="7"/>
    </row>
    <row r="21745" spans="41:41" ht="12.75" x14ac:dyDescent="0.2">
      <c r="AO21745" s="7"/>
    </row>
    <row r="21746" spans="41:41" ht="12.75" x14ac:dyDescent="0.2">
      <c r="AO21746" s="7"/>
    </row>
    <row r="21747" spans="41:41" ht="12.75" x14ac:dyDescent="0.2">
      <c r="AO21747" s="7"/>
    </row>
    <row r="21748" spans="41:41" ht="12.75" x14ac:dyDescent="0.2">
      <c r="AO21748" s="7"/>
    </row>
    <row r="21749" spans="41:41" ht="12.75" x14ac:dyDescent="0.2">
      <c r="AO21749" s="7"/>
    </row>
    <row r="21750" spans="41:41" ht="12.75" x14ac:dyDescent="0.2">
      <c r="AO21750" s="7"/>
    </row>
    <row r="21751" spans="41:41" ht="12.75" x14ac:dyDescent="0.2">
      <c r="AO21751" s="7"/>
    </row>
    <row r="21752" spans="41:41" ht="12.75" x14ac:dyDescent="0.2">
      <c r="AO21752" s="7"/>
    </row>
    <row r="21753" spans="41:41" ht="12.75" x14ac:dyDescent="0.2">
      <c r="AO21753" s="7"/>
    </row>
    <row r="21754" spans="41:41" ht="12.75" x14ac:dyDescent="0.2">
      <c r="AO21754" s="7"/>
    </row>
    <row r="21755" spans="41:41" ht="12.75" x14ac:dyDescent="0.2">
      <c r="AO21755" s="7"/>
    </row>
    <row r="21756" spans="41:41" ht="12.75" x14ac:dyDescent="0.2">
      <c r="AO21756" s="7"/>
    </row>
    <row r="21757" spans="41:41" ht="12.75" x14ac:dyDescent="0.2">
      <c r="AO21757" s="7"/>
    </row>
    <row r="21758" spans="41:41" ht="12.75" x14ac:dyDescent="0.2">
      <c r="AO21758" s="7"/>
    </row>
    <row r="21759" spans="41:41" ht="12.75" x14ac:dyDescent="0.2">
      <c r="AO21759" s="7"/>
    </row>
    <row r="21760" spans="41:41" ht="12.75" x14ac:dyDescent="0.2">
      <c r="AO21760" s="7"/>
    </row>
    <row r="21761" spans="41:41" ht="12.75" x14ac:dyDescent="0.2">
      <c r="AO21761" s="7"/>
    </row>
    <row r="21762" spans="41:41" ht="12.75" x14ac:dyDescent="0.2">
      <c r="AO21762" s="7"/>
    </row>
    <row r="21763" spans="41:41" ht="12.75" x14ac:dyDescent="0.2">
      <c r="AO21763" s="7"/>
    </row>
    <row r="21764" spans="41:41" ht="12.75" x14ac:dyDescent="0.2">
      <c r="AO21764" s="7"/>
    </row>
    <row r="21765" spans="41:41" ht="12.75" x14ac:dyDescent="0.2">
      <c r="AO21765" s="7"/>
    </row>
    <row r="21766" spans="41:41" ht="12.75" x14ac:dyDescent="0.2">
      <c r="AO21766" s="7"/>
    </row>
    <row r="21767" spans="41:41" ht="12.75" x14ac:dyDescent="0.2">
      <c r="AO21767" s="7"/>
    </row>
    <row r="21768" spans="41:41" ht="12.75" x14ac:dyDescent="0.2">
      <c r="AO21768" s="7"/>
    </row>
    <row r="21769" spans="41:41" ht="12.75" x14ac:dyDescent="0.2">
      <c r="AO21769" s="7"/>
    </row>
    <row r="21770" spans="41:41" ht="12.75" x14ac:dyDescent="0.2">
      <c r="AO21770" s="7"/>
    </row>
    <row r="21771" spans="41:41" ht="12.75" x14ac:dyDescent="0.2">
      <c r="AO21771" s="7"/>
    </row>
    <row r="21772" spans="41:41" ht="12.75" x14ac:dyDescent="0.2">
      <c r="AO21772" s="7"/>
    </row>
    <row r="21773" spans="41:41" ht="12.75" x14ac:dyDescent="0.2">
      <c r="AO21773" s="7"/>
    </row>
    <row r="21774" spans="41:41" ht="12.75" x14ac:dyDescent="0.2">
      <c r="AO21774" s="7"/>
    </row>
    <row r="21775" spans="41:41" ht="12.75" x14ac:dyDescent="0.2">
      <c r="AO21775" s="7"/>
    </row>
    <row r="21776" spans="41:41" ht="12.75" x14ac:dyDescent="0.2">
      <c r="AO21776" s="7"/>
    </row>
    <row r="21777" spans="41:41" ht="12.75" x14ac:dyDescent="0.2">
      <c r="AO21777" s="7"/>
    </row>
    <row r="21778" spans="41:41" ht="12.75" x14ac:dyDescent="0.2">
      <c r="AO21778" s="7"/>
    </row>
    <row r="21779" spans="41:41" ht="12.75" x14ac:dyDescent="0.2">
      <c r="AO21779" s="7"/>
    </row>
    <row r="21780" spans="41:41" ht="12.75" x14ac:dyDescent="0.2">
      <c r="AO21780" s="7"/>
    </row>
    <row r="21781" spans="41:41" ht="12.75" x14ac:dyDescent="0.2">
      <c r="AO21781" s="7"/>
    </row>
    <row r="21782" spans="41:41" ht="12.75" x14ac:dyDescent="0.2">
      <c r="AO21782" s="7"/>
    </row>
    <row r="21783" spans="41:41" ht="12.75" x14ac:dyDescent="0.2">
      <c r="AO21783" s="7"/>
    </row>
    <row r="21784" spans="41:41" ht="12.75" x14ac:dyDescent="0.2">
      <c r="AO21784" s="7"/>
    </row>
    <row r="21785" spans="41:41" ht="12.75" x14ac:dyDescent="0.2">
      <c r="AO21785" s="7"/>
    </row>
    <row r="21786" spans="41:41" ht="12.75" x14ac:dyDescent="0.2">
      <c r="AO21786" s="7"/>
    </row>
    <row r="21787" spans="41:41" ht="12.75" x14ac:dyDescent="0.2">
      <c r="AO21787" s="7"/>
    </row>
    <row r="21788" spans="41:41" ht="12.75" x14ac:dyDescent="0.2">
      <c r="AO21788" s="7"/>
    </row>
    <row r="21789" spans="41:41" ht="12.75" x14ac:dyDescent="0.2">
      <c r="AO21789" s="7"/>
    </row>
    <row r="21790" spans="41:41" ht="12.75" x14ac:dyDescent="0.2">
      <c r="AO21790" s="7"/>
    </row>
    <row r="21791" spans="41:41" ht="12.75" x14ac:dyDescent="0.2">
      <c r="AO21791" s="7"/>
    </row>
    <row r="21792" spans="41:41" ht="12.75" x14ac:dyDescent="0.2">
      <c r="AO21792" s="7"/>
    </row>
    <row r="21793" spans="41:41" ht="12.75" x14ac:dyDescent="0.2">
      <c r="AO21793" s="7"/>
    </row>
    <row r="21794" spans="41:41" ht="12.75" x14ac:dyDescent="0.2">
      <c r="AO21794" s="7"/>
    </row>
    <row r="21795" spans="41:41" ht="12.75" x14ac:dyDescent="0.2">
      <c r="AO21795" s="7"/>
    </row>
    <row r="21796" spans="41:41" ht="12.75" x14ac:dyDescent="0.2">
      <c r="AO21796" s="7"/>
    </row>
    <row r="21797" spans="41:41" ht="12.75" x14ac:dyDescent="0.2">
      <c r="AO21797" s="7"/>
    </row>
    <row r="21798" spans="41:41" ht="12.75" x14ac:dyDescent="0.2">
      <c r="AO21798" s="7"/>
    </row>
    <row r="21799" spans="41:41" ht="12.75" x14ac:dyDescent="0.2">
      <c r="AO21799" s="7"/>
    </row>
    <row r="21800" spans="41:41" ht="12.75" x14ac:dyDescent="0.2">
      <c r="AO21800" s="7"/>
    </row>
    <row r="21801" spans="41:41" ht="12.75" x14ac:dyDescent="0.2">
      <c r="AO21801" s="7"/>
    </row>
    <row r="21802" spans="41:41" ht="12.75" x14ac:dyDescent="0.2">
      <c r="AO21802" s="7"/>
    </row>
    <row r="21803" spans="41:41" ht="12.75" x14ac:dyDescent="0.2">
      <c r="AO21803" s="7"/>
    </row>
    <row r="21804" spans="41:41" ht="12.75" x14ac:dyDescent="0.2">
      <c r="AO21804" s="7"/>
    </row>
    <row r="21805" spans="41:41" ht="12.75" x14ac:dyDescent="0.2">
      <c r="AO21805" s="7"/>
    </row>
    <row r="21806" spans="41:41" ht="12.75" x14ac:dyDescent="0.2">
      <c r="AO21806" s="7"/>
    </row>
    <row r="21807" spans="41:41" ht="12.75" x14ac:dyDescent="0.2">
      <c r="AO21807" s="7"/>
    </row>
    <row r="21808" spans="41:41" ht="12.75" x14ac:dyDescent="0.2">
      <c r="AO21808" s="7"/>
    </row>
    <row r="21809" spans="41:41" ht="12.75" x14ac:dyDescent="0.2">
      <c r="AO21809" s="7"/>
    </row>
    <row r="21810" spans="41:41" ht="12.75" x14ac:dyDescent="0.2">
      <c r="AO21810" s="7"/>
    </row>
    <row r="21811" spans="41:41" ht="12.75" x14ac:dyDescent="0.2">
      <c r="AO21811" s="7"/>
    </row>
    <row r="21812" spans="41:41" ht="12.75" x14ac:dyDescent="0.2">
      <c r="AO21812" s="7"/>
    </row>
    <row r="21813" spans="41:41" ht="12.75" x14ac:dyDescent="0.2">
      <c r="AO21813" s="7"/>
    </row>
    <row r="21814" spans="41:41" ht="12.75" x14ac:dyDescent="0.2">
      <c r="AO21814" s="7"/>
    </row>
    <row r="21815" spans="41:41" ht="12.75" x14ac:dyDescent="0.2">
      <c r="AO21815" s="7"/>
    </row>
    <row r="21816" spans="41:41" ht="12.75" x14ac:dyDescent="0.2">
      <c r="AO21816" s="7"/>
    </row>
    <row r="21817" spans="41:41" ht="12.75" x14ac:dyDescent="0.2">
      <c r="AO21817" s="7"/>
    </row>
    <row r="21818" spans="41:41" ht="12.75" x14ac:dyDescent="0.2">
      <c r="AO21818" s="7"/>
    </row>
    <row r="21819" spans="41:41" ht="12.75" x14ac:dyDescent="0.2">
      <c r="AO21819" s="7"/>
    </row>
    <row r="21820" spans="41:41" ht="12.75" x14ac:dyDescent="0.2">
      <c r="AO21820" s="7"/>
    </row>
    <row r="21821" spans="41:41" ht="12.75" x14ac:dyDescent="0.2">
      <c r="AO21821" s="7"/>
    </row>
    <row r="21822" spans="41:41" ht="12.75" x14ac:dyDescent="0.2">
      <c r="AO21822" s="7"/>
    </row>
    <row r="21823" spans="41:41" ht="12.75" x14ac:dyDescent="0.2">
      <c r="AO21823" s="7"/>
    </row>
    <row r="21824" spans="41:41" ht="12.75" x14ac:dyDescent="0.2">
      <c r="AO21824" s="7"/>
    </row>
    <row r="21825" spans="41:41" ht="12.75" x14ac:dyDescent="0.2">
      <c r="AO21825" s="7"/>
    </row>
    <row r="21826" spans="41:41" ht="12.75" x14ac:dyDescent="0.2">
      <c r="AO21826" s="7"/>
    </row>
    <row r="21827" spans="41:41" ht="12.75" x14ac:dyDescent="0.2">
      <c r="AO21827" s="7"/>
    </row>
    <row r="21828" spans="41:41" ht="12.75" x14ac:dyDescent="0.2">
      <c r="AO21828" s="7"/>
    </row>
    <row r="21829" spans="41:41" ht="12.75" x14ac:dyDescent="0.2">
      <c r="AO21829" s="7"/>
    </row>
    <row r="21830" spans="41:41" ht="12.75" x14ac:dyDescent="0.2">
      <c r="AO21830" s="7"/>
    </row>
    <row r="21831" spans="41:41" ht="12.75" x14ac:dyDescent="0.2">
      <c r="AO21831" s="7"/>
    </row>
    <row r="21832" spans="41:41" ht="12.75" x14ac:dyDescent="0.2">
      <c r="AO21832" s="7"/>
    </row>
    <row r="21833" spans="41:41" ht="12.75" x14ac:dyDescent="0.2">
      <c r="AO21833" s="7"/>
    </row>
    <row r="21834" spans="41:41" ht="12.75" x14ac:dyDescent="0.2">
      <c r="AO21834" s="7"/>
    </row>
    <row r="21835" spans="41:41" ht="12.75" x14ac:dyDescent="0.2">
      <c r="AO21835" s="7"/>
    </row>
    <row r="21836" spans="41:41" ht="12.75" x14ac:dyDescent="0.2">
      <c r="AO21836" s="7"/>
    </row>
    <row r="21837" spans="41:41" ht="12.75" x14ac:dyDescent="0.2">
      <c r="AO21837" s="7"/>
    </row>
    <row r="21838" spans="41:41" ht="12.75" x14ac:dyDescent="0.2">
      <c r="AO21838" s="7"/>
    </row>
    <row r="21839" spans="41:41" ht="12.75" x14ac:dyDescent="0.2">
      <c r="AO21839" s="7"/>
    </row>
    <row r="21840" spans="41:41" ht="12.75" x14ac:dyDescent="0.2">
      <c r="AO21840" s="7"/>
    </row>
    <row r="21841" spans="41:41" ht="12.75" x14ac:dyDescent="0.2">
      <c r="AO21841" s="7"/>
    </row>
    <row r="21842" spans="41:41" ht="12.75" x14ac:dyDescent="0.2">
      <c r="AO21842" s="7"/>
    </row>
    <row r="21843" spans="41:41" ht="12.75" x14ac:dyDescent="0.2">
      <c r="AO21843" s="7"/>
    </row>
    <row r="21844" spans="41:41" ht="12.75" x14ac:dyDescent="0.2">
      <c r="AO21844" s="7"/>
    </row>
    <row r="21845" spans="41:41" ht="12.75" x14ac:dyDescent="0.2">
      <c r="AO21845" s="7"/>
    </row>
    <row r="21846" spans="41:41" ht="12.75" x14ac:dyDescent="0.2">
      <c r="AO21846" s="7"/>
    </row>
    <row r="21847" spans="41:41" ht="12.75" x14ac:dyDescent="0.2">
      <c r="AO21847" s="7"/>
    </row>
    <row r="21848" spans="41:41" ht="12.75" x14ac:dyDescent="0.2">
      <c r="AO21848" s="7"/>
    </row>
    <row r="21849" spans="41:41" ht="12.75" x14ac:dyDescent="0.2">
      <c r="AO21849" s="7"/>
    </row>
    <row r="21850" spans="41:41" ht="12.75" x14ac:dyDescent="0.2">
      <c r="AO21850" s="7"/>
    </row>
    <row r="21851" spans="41:41" ht="12.75" x14ac:dyDescent="0.2">
      <c r="AO21851" s="7"/>
    </row>
    <row r="21852" spans="41:41" ht="12.75" x14ac:dyDescent="0.2">
      <c r="AO21852" s="7"/>
    </row>
    <row r="21853" spans="41:41" ht="12.75" x14ac:dyDescent="0.2">
      <c r="AO21853" s="7"/>
    </row>
    <row r="21854" spans="41:41" ht="12.75" x14ac:dyDescent="0.2">
      <c r="AO21854" s="7"/>
    </row>
    <row r="21855" spans="41:41" ht="12.75" x14ac:dyDescent="0.2">
      <c r="AO21855" s="7"/>
    </row>
    <row r="21856" spans="41:41" ht="12.75" x14ac:dyDescent="0.2">
      <c r="AO21856" s="7"/>
    </row>
    <row r="21857" spans="41:41" ht="12.75" x14ac:dyDescent="0.2">
      <c r="AO21857" s="7"/>
    </row>
    <row r="21858" spans="41:41" ht="12.75" x14ac:dyDescent="0.2">
      <c r="AO21858" s="7"/>
    </row>
    <row r="21859" spans="41:41" ht="12.75" x14ac:dyDescent="0.2">
      <c r="AO21859" s="7"/>
    </row>
    <row r="21860" spans="41:41" ht="12.75" x14ac:dyDescent="0.2">
      <c r="AO21860" s="7"/>
    </row>
    <row r="21861" spans="41:41" ht="12.75" x14ac:dyDescent="0.2">
      <c r="AO21861" s="7"/>
    </row>
    <row r="21862" spans="41:41" ht="12.75" x14ac:dyDescent="0.2">
      <c r="AO21862" s="7"/>
    </row>
    <row r="21863" spans="41:41" ht="12.75" x14ac:dyDescent="0.2">
      <c r="AO21863" s="7"/>
    </row>
    <row r="21864" spans="41:41" ht="12.75" x14ac:dyDescent="0.2">
      <c r="AO21864" s="7"/>
    </row>
    <row r="21865" spans="41:41" ht="12.75" x14ac:dyDescent="0.2">
      <c r="AO21865" s="7"/>
    </row>
    <row r="21866" spans="41:41" ht="12.75" x14ac:dyDescent="0.2">
      <c r="AO21866" s="7"/>
    </row>
    <row r="21867" spans="41:41" ht="12.75" x14ac:dyDescent="0.2">
      <c r="AO21867" s="7"/>
    </row>
    <row r="21868" spans="41:41" ht="12.75" x14ac:dyDescent="0.2">
      <c r="AO21868" s="7"/>
    </row>
    <row r="21869" spans="41:41" ht="12.75" x14ac:dyDescent="0.2">
      <c r="AO21869" s="7"/>
    </row>
    <row r="21870" spans="41:41" ht="12.75" x14ac:dyDescent="0.2">
      <c r="AO21870" s="7"/>
    </row>
    <row r="21871" spans="41:41" ht="12.75" x14ac:dyDescent="0.2">
      <c r="AO21871" s="7"/>
    </row>
    <row r="21872" spans="41:41" ht="12.75" x14ac:dyDescent="0.2">
      <c r="AO21872" s="7"/>
    </row>
    <row r="21873" spans="41:41" ht="12.75" x14ac:dyDescent="0.2">
      <c r="AO21873" s="7"/>
    </row>
    <row r="21874" spans="41:41" ht="12.75" x14ac:dyDescent="0.2">
      <c r="AO21874" s="7"/>
    </row>
    <row r="21875" spans="41:41" ht="12.75" x14ac:dyDescent="0.2">
      <c r="AO21875" s="7"/>
    </row>
    <row r="21876" spans="41:41" ht="12.75" x14ac:dyDescent="0.2">
      <c r="AO21876" s="7"/>
    </row>
    <row r="21877" spans="41:41" ht="12.75" x14ac:dyDescent="0.2">
      <c r="AO21877" s="7"/>
    </row>
    <row r="21878" spans="41:41" ht="12.75" x14ac:dyDescent="0.2">
      <c r="AO21878" s="7"/>
    </row>
    <row r="21879" spans="41:41" ht="12.75" x14ac:dyDescent="0.2">
      <c r="AO21879" s="7"/>
    </row>
    <row r="21880" spans="41:41" ht="12.75" x14ac:dyDescent="0.2">
      <c r="AO21880" s="7"/>
    </row>
    <row r="21881" spans="41:41" ht="12.75" x14ac:dyDescent="0.2">
      <c r="AO21881" s="7"/>
    </row>
    <row r="21882" spans="41:41" ht="12.75" x14ac:dyDescent="0.2">
      <c r="AO21882" s="7"/>
    </row>
    <row r="21883" spans="41:41" ht="12.75" x14ac:dyDescent="0.2">
      <c r="AO21883" s="7"/>
    </row>
    <row r="21884" spans="41:41" ht="12.75" x14ac:dyDescent="0.2">
      <c r="AO21884" s="7"/>
    </row>
    <row r="21885" spans="41:41" ht="12.75" x14ac:dyDescent="0.2">
      <c r="AO21885" s="7"/>
    </row>
    <row r="21886" spans="41:41" ht="12.75" x14ac:dyDescent="0.2">
      <c r="AO21886" s="7"/>
    </row>
    <row r="21887" spans="41:41" ht="12.75" x14ac:dyDescent="0.2">
      <c r="AO21887" s="7"/>
    </row>
    <row r="21888" spans="41:41" ht="12.75" x14ac:dyDescent="0.2">
      <c r="AO21888" s="7"/>
    </row>
    <row r="21889" spans="41:41" ht="12.75" x14ac:dyDescent="0.2">
      <c r="AO21889" s="7"/>
    </row>
    <row r="21890" spans="41:41" ht="12.75" x14ac:dyDescent="0.2">
      <c r="AO21890" s="7"/>
    </row>
    <row r="21891" spans="41:41" ht="12.75" x14ac:dyDescent="0.2">
      <c r="AO21891" s="7"/>
    </row>
    <row r="21892" spans="41:41" ht="12.75" x14ac:dyDescent="0.2">
      <c r="AO21892" s="7"/>
    </row>
    <row r="21893" spans="41:41" ht="12.75" x14ac:dyDescent="0.2">
      <c r="AO21893" s="7"/>
    </row>
    <row r="21894" spans="41:41" ht="12.75" x14ac:dyDescent="0.2">
      <c r="AO21894" s="7"/>
    </row>
    <row r="21895" spans="41:41" ht="12.75" x14ac:dyDescent="0.2">
      <c r="AO21895" s="7"/>
    </row>
    <row r="21896" spans="41:41" ht="12.75" x14ac:dyDescent="0.2">
      <c r="AO21896" s="7"/>
    </row>
    <row r="21897" spans="41:41" ht="12.75" x14ac:dyDescent="0.2">
      <c r="AO21897" s="7"/>
    </row>
    <row r="21898" spans="41:41" ht="12.75" x14ac:dyDescent="0.2">
      <c r="AO21898" s="7"/>
    </row>
    <row r="21899" spans="41:41" ht="12.75" x14ac:dyDescent="0.2">
      <c r="AO21899" s="7"/>
    </row>
    <row r="21900" spans="41:41" ht="12.75" x14ac:dyDescent="0.2">
      <c r="AO21900" s="7"/>
    </row>
    <row r="21901" spans="41:41" ht="12.75" x14ac:dyDescent="0.2">
      <c r="AO21901" s="7"/>
    </row>
    <row r="21902" spans="41:41" ht="12.75" x14ac:dyDescent="0.2">
      <c r="AO21902" s="7"/>
    </row>
    <row r="21903" spans="41:41" ht="12.75" x14ac:dyDescent="0.2">
      <c r="AO21903" s="7"/>
    </row>
    <row r="21904" spans="41:41" ht="12.75" x14ac:dyDescent="0.2">
      <c r="AO21904" s="7"/>
    </row>
    <row r="21905" spans="41:41" ht="12.75" x14ac:dyDescent="0.2">
      <c r="AO21905" s="7"/>
    </row>
    <row r="21906" spans="41:41" ht="12.75" x14ac:dyDescent="0.2">
      <c r="AO21906" s="7"/>
    </row>
    <row r="21907" spans="41:41" ht="12.75" x14ac:dyDescent="0.2">
      <c r="AO21907" s="7"/>
    </row>
    <row r="21908" spans="41:41" ht="12.75" x14ac:dyDescent="0.2">
      <c r="AO21908" s="7"/>
    </row>
    <row r="21909" spans="41:41" ht="12.75" x14ac:dyDescent="0.2">
      <c r="AO21909" s="7"/>
    </row>
    <row r="21910" spans="41:41" ht="12.75" x14ac:dyDescent="0.2">
      <c r="AO21910" s="7"/>
    </row>
    <row r="21911" spans="41:41" ht="12.75" x14ac:dyDescent="0.2">
      <c r="AO21911" s="7"/>
    </row>
    <row r="21912" spans="41:41" ht="12.75" x14ac:dyDescent="0.2">
      <c r="AO21912" s="7"/>
    </row>
    <row r="21913" spans="41:41" ht="12.75" x14ac:dyDescent="0.2">
      <c r="AO21913" s="7"/>
    </row>
    <row r="21914" spans="41:41" ht="12.75" x14ac:dyDescent="0.2">
      <c r="AO21914" s="7"/>
    </row>
    <row r="21915" spans="41:41" ht="12.75" x14ac:dyDescent="0.2">
      <c r="AO21915" s="7"/>
    </row>
    <row r="21916" spans="41:41" ht="12.75" x14ac:dyDescent="0.2">
      <c r="AO21916" s="7"/>
    </row>
    <row r="21917" spans="41:41" ht="12.75" x14ac:dyDescent="0.2">
      <c r="AO21917" s="7"/>
    </row>
    <row r="21918" spans="41:41" ht="12.75" x14ac:dyDescent="0.2">
      <c r="AO21918" s="7"/>
    </row>
    <row r="21919" spans="41:41" ht="12.75" x14ac:dyDescent="0.2">
      <c r="AO21919" s="7"/>
    </row>
    <row r="21920" spans="41:41" ht="12.75" x14ac:dyDescent="0.2">
      <c r="AO21920" s="7"/>
    </row>
    <row r="21921" spans="41:41" ht="12.75" x14ac:dyDescent="0.2">
      <c r="AO21921" s="7"/>
    </row>
    <row r="21922" spans="41:41" ht="12.75" x14ac:dyDescent="0.2">
      <c r="AO21922" s="7"/>
    </row>
    <row r="21923" spans="41:41" ht="12.75" x14ac:dyDescent="0.2">
      <c r="AO21923" s="7"/>
    </row>
    <row r="21924" spans="41:41" ht="12.75" x14ac:dyDescent="0.2">
      <c r="AO21924" s="7"/>
    </row>
    <row r="21925" spans="41:41" ht="12.75" x14ac:dyDescent="0.2">
      <c r="AO21925" s="7"/>
    </row>
    <row r="21926" spans="41:41" ht="12.75" x14ac:dyDescent="0.2">
      <c r="AO21926" s="7"/>
    </row>
    <row r="21927" spans="41:41" ht="12.75" x14ac:dyDescent="0.2">
      <c r="AO21927" s="7"/>
    </row>
    <row r="21928" spans="41:41" ht="12.75" x14ac:dyDescent="0.2">
      <c r="AO21928" s="7"/>
    </row>
    <row r="21929" spans="41:41" ht="12.75" x14ac:dyDescent="0.2">
      <c r="AO21929" s="7"/>
    </row>
    <row r="21930" spans="41:41" ht="12.75" x14ac:dyDescent="0.2">
      <c r="AO21930" s="7"/>
    </row>
    <row r="21931" spans="41:41" ht="12.75" x14ac:dyDescent="0.2">
      <c r="AO21931" s="7"/>
    </row>
    <row r="21932" spans="41:41" ht="12.75" x14ac:dyDescent="0.2">
      <c r="AO21932" s="7"/>
    </row>
    <row r="21933" spans="41:41" ht="12.75" x14ac:dyDescent="0.2">
      <c r="AO21933" s="7"/>
    </row>
    <row r="21934" spans="41:41" ht="12.75" x14ac:dyDescent="0.2">
      <c r="AO21934" s="7"/>
    </row>
    <row r="21935" spans="41:41" ht="12.75" x14ac:dyDescent="0.2">
      <c r="AO21935" s="7"/>
    </row>
    <row r="21936" spans="41:41" ht="12.75" x14ac:dyDescent="0.2">
      <c r="AO21936" s="7"/>
    </row>
    <row r="21937" spans="41:41" ht="12.75" x14ac:dyDescent="0.2">
      <c r="AO21937" s="7"/>
    </row>
    <row r="21938" spans="41:41" ht="12.75" x14ac:dyDescent="0.2">
      <c r="AO21938" s="7"/>
    </row>
    <row r="21939" spans="41:41" ht="12.75" x14ac:dyDescent="0.2">
      <c r="AO21939" s="7"/>
    </row>
    <row r="21940" spans="41:41" ht="12.75" x14ac:dyDescent="0.2">
      <c r="AO21940" s="7"/>
    </row>
    <row r="21941" spans="41:41" ht="12.75" x14ac:dyDescent="0.2">
      <c r="AO21941" s="7"/>
    </row>
    <row r="21942" spans="41:41" ht="12.75" x14ac:dyDescent="0.2">
      <c r="AO21942" s="7"/>
    </row>
    <row r="21943" spans="41:41" ht="12.75" x14ac:dyDescent="0.2">
      <c r="AO21943" s="7"/>
    </row>
    <row r="21944" spans="41:41" ht="12.75" x14ac:dyDescent="0.2">
      <c r="AO21944" s="7"/>
    </row>
    <row r="21945" spans="41:41" ht="12.75" x14ac:dyDescent="0.2">
      <c r="AO21945" s="7"/>
    </row>
    <row r="21946" spans="41:41" ht="12.75" x14ac:dyDescent="0.2">
      <c r="AO21946" s="7"/>
    </row>
    <row r="21947" spans="41:41" ht="12.75" x14ac:dyDescent="0.2">
      <c r="AO21947" s="7"/>
    </row>
    <row r="21948" spans="41:41" ht="12.75" x14ac:dyDescent="0.2">
      <c r="AO21948" s="7"/>
    </row>
    <row r="21949" spans="41:41" ht="12.75" x14ac:dyDescent="0.2">
      <c r="AO21949" s="7"/>
    </row>
    <row r="21950" spans="41:41" ht="12.75" x14ac:dyDescent="0.2">
      <c r="AO21950" s="7"/>
    </row>
    <row r="21951" spans="41:41" ht="12.75" x14ac:dyDescent="0.2">
      <c r="AO21951" s="7"/>
    </row>
    <row r="21952" spans="41:41" ht="12.75" x14ac:dyDescent="0.2">
      <c r="AO21952" s="7"/>
    </row>
    <row r="21953" spans="41:41" ht="12.75" x14ac:dyDescent="0.2">
      <c r="AO21953" s="7"/>
    </row>
    <row r="21954" spans="41:41" ht="12.75" x14ac:dyDescent="0.2">
      <c r="AO21954" s="7"/>
    </row>
    <row r="21955" spans="41:41" ht="12.75" x14ac:dyDescent="0.2">
      <c r="AO21955" s="7"/>
    </row>
    <row r="21956" spans="41:41" ht="12.75" x14ac:dyDescent="0.2">
      <c r="AO21956" s="7"/>
    </row>
    <row r="21957" spans="41:41" ht="12.75" x14ac:dyDescent="0.2">
      <c r="AO21957" s="7"/>
    </row>
    <row r="21958" spans="41:41" ht="12.75" x14ac:dyDescent="0.2">
      <c r="AO21958" s="7"/>
    </row>
    <row r="21959" spans="41:41" ht="12.75" x14ac:dyDescent="0.2">
      <c r="AO21959" s="7"/>
    </row>
    <row r="21960" spans="41:41" ht="12.75" x14ac:dyDescent="0.2">
      <c r="AO21960" s="7"/>
    </row>
    <row r="21961" spans="41:41" ht="12.75" x14ac:dyDescent="0.2">
      <c r="AO21961" s="7"/>
    </row>
    <row r="21962" spans="41:41" ht="12.75" x14ac:dyDescent="0.2">
      <c r="AO21962" s="7"/>
    </row>
    <row r="21963" spans="41:41" ht="12.75" x14ac:dyDescent="0.2">
      <c r="AO21963" s="7"/>
    </row>
    <row r="21964" spans="41:41" ht="12.75" x14ac:dyDescent="0.2">
      <c r="AO21964" s="7"/>
    </row>
    <row r="21965" spans="41:41" ht="12.75" x14ac:dyDescent="0.2">
      <c r="AO21965" s="7"/>
    </row>
    <row r="21966" spans="41:41" ht="12.75" x14ac:dyDescent="0.2">
      <c r="AO21966" s="7"/>
    </row>
    <row r="21967" spans="41:41" ht="12.75" x14ac:dyDescent="0.2">
      <c r="AO21967" s="7"/>
    </row>
    <row r="21968" spans="41:41" ht="12.75" x14ac:dyDescent="0.2">
      <c r="AO21968" s="7"/>
    </row>
    <row r="21969" spans="41:41" ht="12.75" x14ac:dyDescent="0.2">
      <c r="AO21969" s="7"/>
    </row>
    <row r="21970" spans="41:41" ht="12.75" x14ac:dyDescent="0.2">
      <c r="AO21970" s="7"/>
    </row>
    <row r="21971" spans="41:41" ht="12.75" x14ac:dyDescent="0.2">
      <c r="AO21971" s="7"/>
    </row>
    <row r="21972" spans="41:41" ht="12.75" x14ac:dyDescent="0.2">
      <c r="AO21972" s="7"/>
    </row>
    <row r="21973" spans="41:41" ht="12.75" x14ac:dyDescent="0.2">
      <c r="AO21973" s="7"/>
    </row>
    <row r="21974" spans="41:41" ht="12.75" x14ac:dyDescent="0.2">
      <c r="AO21974" s="7"/>
    </row>
    <row r="21975" spans="41:41" ht="12.75" x14ac:dyDescent="0.2">
      <c r="AO21975" s="7"/>
    </row>
    <row r="21976" spans="41:41" ht="12.75" x14ac:dyDescent="0.2">
      <c r="AO21976" s="7"/>
    </row>
    <row r="21977" spans="41:41" ht="12.75" x14ac:dyDescent="0.2">
      <c r="AO21977" s="7"/>
    </row>
    <row r="21978" spans="41:41" ht="12.75" x14ac:dyDescent="0.2">
      <c r="AO21978" s="7"/>
    </row>
    <row r="21979" spans="41:41" ht="12.75" x14ac:dyDescent="0.2">
      <c r="AO21979" s="7"/>
    </row>
    <row r="21980" spans="41:41" ht="12.75" x14ac:dyDescent="0.2">
      <c r="AO21980" s="7"/>
    </row>
    <row r="21981" spans="41:41" ht="12.75" x14ac:dyDescent="0.2">
      <c r="AO21981" s="7"/>
    </row>
    <row r="21982" spans="41:41" ht="12.75" x14ac:dyDescent="0.2">
      <c r="AO21982" s="7"/>
    </row>
    <row r="21983" spans="41:41" ht="12.75" x14ac:dyDescent="0.2">
      <c r="AO21983" s="7"/>
    </row>
    <row r="21984" spans="41:41" ht="12.75" x14ac:dyDescent="0.2">
      <c r="AO21984" s="7"/>
    </row>
    <row r="21985" spans="41:41" ht="12.75" x14ac:dyDescent="0.2">
      <c r="AO21985" s="7"/>
    </row>
    <row r="21986" spans="41:41" ht="12.75" x14ac:dyDescent="0.2">
      <c r="AO21986" s="7"/>
    </row>
    <row r="21987" spans="41:41" ht="12.75" x14ac:dyDescent="0.2">
      <c r="AO21987" s="7"/>
    </row>
    <row r="21988" spans="41:41" ht="12.75" x14ac:dyDescent="0.2">
      <c r="AO21988" s="7"/>
    </row>
    <row r="21989" spans="41:41" ht="12.75" x14ac:dyDescent="0.2">
      <c r="AO21989" s="7"/>
    </row>
    <row r="21990" spans="41:41" ht="12.75" x14ac:dyDescent="0.2">
      <c r="AO21990" s="7"/>
    </row>
    <row r="21991" spans="41:41" ht="12.75" x14ac:dyDescent="0.2">
      <c r="AO21991" s="7"/>
    </row>
    <row r="21992" spans="41:41" ht="12.75" x14ac:dyDescent="0.2">
      <c r="AO21992" s="7"/>
    </row>
    <row r="21993" spans="41:41" ht="12.75" x14ac:dyDescent="0.2">
      <c r="AO21993" s="7"/>
    </row>
    <row r="21994" spans="41:41" ht="12.75" x14ac:dyDescent="0.2">
      <c r="AO21994" s="7"/>
    </row>
    <row r="21995" spans="41:41" ht="12.75" x14ac:dyDescent="0.2">
      <c r="AO21995" s="7"/>
    </row>
    <row r="21996" spans="41:41" ht="12.75" x14ac:dyDescent="0.2">
      <c r="AO21996" s="7"/>
    </row>
    <row r="21997" spans="41:41" ht="12.75" x14ac:dyDescent="0.2">
      <c r="AO21997" s="7"/>
    </row>
    <row r="21998" spans="41:41" ht="12.75" x14ac:dyDescent="0.2">
      <c r="AO21998" s="7"/>
    </row>
    <row r="21999" spans="41:41" ht="12.75" x14ac:dyDescent="0.2">
      <c r="AO21999" s="7"/>
    </row>
    <row r="22000" spans="41:41" ht="12.75" x14ac:dyDescent="0.2">
      <c r="AO22000" s="7"/>
    </row>
    <row r="22001" spans="41:41" ht="12.75" x14ac:dyDescent="0.2">
      <c r="AO22001" s="7"/>
    </row>
    <row r="22002" spans="41:41" ht="12.75" x14ac:dyDescent="0.2">
      <c r="AO22002" s="7"/>
    </row>
    <row r="22003" spans="41:41" ht="12.75" x14ac:dyDescent="0.2">
      <c r="AO22003" s="7"/>
    </row>
    <row r="22004" spans="41:41" ht="12.75" x14ac:dyDescent="0.2">
      <c r="AO22004" s="7"/>
    </row>
    <row r="22005" spans="41:41" ht="12.75" x14ac:dyDescent="0.2">
      <c r="AO22005" s="7"/>
    </row>
    <row r="22006" spans="41:41" ht="12.75" x14ac:dyDescent="0.2">
      <c r="AO22006" s="7"/>
    </row>
    <row r="22007" spans="41:41" ht="12.75" x14ac:dyDescent="0.2">
      <c r="AO22007" s="7"/>
    </row>
    <row r="22008" spans="41:41" ht="12.75" x14ac:dyDescent="0.2">
      <c r="AO22008" s="7"/>
    </row>
    <row r="22009" spans="41:41" ht="12.75" x14ac:dyDescent="0.2">
      <c r="AO22009" s="7"/>
    </row>
    <row r="22010" spans="41:41" ht="12.75" x14ac:dyDescent="0.2">
      <c r="AO22010" s="7"/>
    </row>
    <row r="22011" spans="41:41" ht="12.75" x14ac:dyDescent="0.2">
      <c r="AO22011" s="7"/>
    </row>
    <row r="22012" spans="41:41" ht="12.75" x14ac:dyDescent="0.2">
      <c r="AO22012" s="7"/>
    </row>
    <row r="22013" spans="41:41" ht="12.75" x14ac:dyDescent="0.2">
      <c r="AO22013" s="7"/>
    </row>
    <row r="22014" spans="41:41" ht="12.75" x14ac:dyDescent="0.2">
      <c r="AO22014" s="7"/>
    </row>
    <row r="22015" spans="41:41" ht="12.75" x14ac:dyDescent="0.2">
      <c r="AO22015" s="7"/>
    </row>
    <row r="22016" spans="41:41" ht="12.75" x14ac:dyDescent="0.2">
      <c r="AO22016" s="7"/>
    </row>
    <row r="22017" spans="41:41" ht="12.75" x14ac:dyDescent="0.2">
      <c r="AO22017" s="7"/>
    </row>
    <row r="22018" spans="41:41" ht="12.75" x14ac:dyDescent="0.2">
      <c r="AO22018" s="7"/>
    </row>
    <row r="22019" spans="41:41" ht="12.75" x14ac:dyDescent="0.2">
      <c r="AO22019" s="7"/>
    </row>
    <row r="22020" spans="41:41" ht="12.75" x14ac:dyDescent="0.2">
      <c r="AO22020" s="7"/>
    </row>
    <row r="22021" spans="41:41" ht="12.75" x14ac:dyDescent="0.2">
      <c r="AO22021" s="7"/>
    </row>
    <row r="22022" spans="41:41" ht="12.75" x14ac:dyDescent="0.2">
      <c r="AO22022" s="7"/>
    </row>
    <row r="22023" spans="41:41" ht="12.75" x14ac:dyDescent="0.2">
      <c r="AO22023" s="7"/>
    </row>
    <row r="22024" spans="41:41" ht="12.75" x14ac:dyDescent="0.2">
      <c r="AO22024" s="7"/>
    </row>
    <row r="22025" spans="41:41" ht="12.75" x14ac:dyDescent="0.2">
      <c r="AO22025" s="7"/>
    </row>
    <row r="22026" spans="41:41" ht="12.75" x14ac:dyDescent="0.2">
      <c r="AO22026" s="7"/>
    </row>
    <row r="22027" spans="41:41" ht="12.75" x14ac:dyDescent="0.2">
      <c r="AO22027" s="7"/>
    </row>
    <row r="22028" spans="41:41" ht="12.75" x14ac:dyDescent="0.2">
      <c r="AO22028" s="7"/>
    </row>
    <row r="22029" spans="41:41" ht="12.75" x14ac:dyDescent="0.2">
      <c r="AO22029" s="7"/>
    </row>
    <row r="22030" spans="41:41" ht="12.75" x14ac:dyDescent="0.2">
      <c r="AO22030" s="7"/>
    </row>
    <row r="22031" spans="41:41" ht="12.75" x14ac:dyDescent="0.2">
      <c r="AO22031" s="7"/>
    </row>
    <row r="22032" spans="41:41" ht="12.75" x14ac:dyDescent="0.2">
      <c r="AO22032" s="7"/>
    </row>
    <row r="22033" spans="41:41" ht="12.75" x14ac:dyDescent="0.2">
      <c r="AO22033" s="7"/>
    </row>
    <row r="22034" spans="41:41" ht="12.75" x14ac:dyDescent="0.2">
      <c r="AO22034" s="7"/>
    </row>
    <row r="22035" spans="41:41" ht="12.75" x14ac:dyDescent="0.2">
      <c r="AO22035" s="7"/>
    </row>
    <row r="22036" spans="41:41" ht="12.75" x14ac:dyDescent="0.2">
      <c r="AO22036" s="7"/>
    </row>
    <row r="22037" spans="41:41" ht="12.75" x14ac:dyDescent="0.2">
      <c r="AO22037" s="7"/>
    </row>
    <row r="22038" spans="41:41" ht="12.75" x14ac:dyDescent="0.2">
      <c r="AO22038" s="7"/>
    </row>
    <row r="22039" spans="41:41" ht="12.75" x14ac:dyDescent="0.2">
      <c r="AO22039" s="7"/>
    </row>
    <row r="22040" spans="41:41" ht="12.75" x14ac:dyDescent="0.2">
      <c r="AO22040" s="7"/>
    </row>
    <row r="22041" spans="41:41" ht="12.75" x14ac:dyDescent="0.2">
      <c r="AO22041" s="7"/>
    </row>
    <row r="22042" spans="41:41" ht="12.75" x14ac:dyDescent="0.2">
      <c r="AO22042" s="7"/>
    </row>
    <row r="22043" spans="41:41" ht="12.75" x14ac:dyDescent="0.2">
      <c r="AO22043" s="7"/>
    </row>
    <row r="22044" spans="41:41" ht="12.75" x14ac:dyDescent="0.2">
      <c r="AO22044" s="7"/>
    </row>
    <row r="22045" spans="41:41" ht="12.75" x14ac:dyDescent="0.2">
      <c r="AO22045" s="7"/>
    </row>
    <row r="22046" spans="41:41" ht="12.75" x14ac:dyDescent="0.2">
      <c r="AO22046" s="7"/>
    </row>
    <row r="22047" spans="41:41" ht="12.75" x14ac:dyDescent="0.2">
      <c r="AO22047" s="7"/>
    </row>
    <row r="22048" spans="41:41" ht="12.75" x14ac:dyDescent="0.2">
      <c r="AO22048" s="7"/>
    </row>
    <row r="22049" spans="41:41" ht="12.75" x14ac:dyDescent="0.2">
      <c r="AO22049" s="7"/>
    </row>
    <row r="22050" spans="41:41" ht="12.75" x14ac:dyDescent="0.2">
      <c r="AO22050" s="7"/>
    </row>
    <row r="22051" spans="41:41" ht="12.75" x14ac:dyDescent="0.2">
      <c r="AO22051" s="7"/>
    </row>
    <row r="22052" spans="41:41" ht="12.75" x14ac:dyDescent="0.2">
      <c r="AO22052" s="7"/>
    </row>
    <row r="22053" spans="41:41" ht="12.75" x14ac:dyDescent="0.2">
      <c r="AO22053" s="7"/>
    </row>
    <row r="22054" spans="41:41" ht="12.75" x14ac:dyDescent="0.2">
      <c r="AO22054" s="7"/>
    </row>
    <row r="22055" spans="41:41" ht="12.75" x14ac:dyDescent="0.2">
      <c r="AO22055" s="7"/>
    </row>
    <row r="22056" spans="41:41" ht="12.75" x14ac:dyDescent="0.2">
      <c r="AO22056" s="7"/>
    </row>
    <row r="22057" spans="41:41" ht="12.75" x14ac:dyDescent="0.2">
      <c r="AO22057" s="7"/>
    </row>
    <row r="22058" spans="41:41" ht="12.75" x14ac:dyDescent="0.2">
      <c r="AO22058" s="7"/>
    </row>
    <row r="22059" spans="41:41" ht="12.75" x14ac:dyDescent="0.2">
      <c r="AO22059" s="7"/>
    </row>
    <row r="22060" spans="41:41" ht="12.75" x14ac:dyDescent="0.2">
      <c r="AO22060" s="7"/>
    </row>
    <row r="22061" spans="41:41" ht="12.75" x14ac:dyDescent="0.2">
      <c r="AO22061" s="7"/>
    </row>
    <row r="22062" spans="41:41" ht="12.75" x14ac:dyDescent="0.2">
      <c r="AO22062" s="7"/>
    </row>
    <row r="22063" spans="41:41" ht="12.75" x14ac:dyDescent="0.2">
      <c r="AO22063" s="7"/>
    </row>
    <row r="22064" spans="41:41" ht="12.75" x14ac:dyDescent="0.2">
      <c r="AO22064" s="7"/>
    </row>
    <row r="22065" spans="41:41" ht="12.75" x14ac:dyDescent="0.2">
      <c r="AO22065" s="7"/>
    </row>
    <row r="22066" spans="41:41" ht="12.75" x14ac:dyDescent="0.2">
      <c r="AO22066" s="7"/>
    </row>
    <row r="22067" spans="41:41" ht="12.75" x14ac:dyDescent="0.2">
      <c r="AO22067" s="7"/>
    </row>
    <row r="22068" spans="41:41" ht="12.75" x14ac:dyDescent="0.2">
      <c r="AO22068" s="7"/>
    </row>
    <row r="22069" spans="41:41" ht="12.75" x14ac:dyDescent="0.2">
      <c r="AO22069" s="7"/>
    </row>
    <row r="22070" spans="41:41" ht="12.75" x14ac:dyDescent="0.2">
      <c r="AO22070" s="7"/>
    </row>
    <row r="22071" spans="41:41" ht="12.75" x14ac:dyDescent="0.2">
      <c r="AO22071" s="7"/>
    </row>
    <row r="22072" spans="41:41" ht="12.75" x14ac:dyDescent="0.2">
      <c r="AO22072" s="7"/>
    </row>
    <row r="22073" spans="41:41" ht="12.75" x14ac:dyDescent="0.2">
      <c r="AO22073" s="7"/>
    </row>
    <row r="22074" spans="41:41" ht="12.75" x14ac:dyDescent="0.2">
      <c r="AO22074" s="7"/>
    </row>
    <row r="22075" spans="41:41" ht="12.75" x14ac:dyDescent="0.2">
      <c r="AO22075" s="7"/>
    </row>
    <row r="22076" spans="41:41" ht="12.75" x14ac:dyDescent="0.2">
      <c r="AO22076" s="7"/>
    </row>
    <row r="22077" spans="41:41" ht="12.75" x14ac:dyDescent="0.2">
      <c r="AO22077" s="7"/>
    </row>
    <row r="22078" spans="41:41" ht="12.75" x14ac:dyDescent="0.2">
      <c r="AO22078" s="7"/>
    </row>
    <row r="22079" spans="41:41" ht="12.75" x14ac:dyDescent="0.2">
      <c r="AO22079" s="7"/>
    </row>
    <row r="22080" spans="41:41" ht="12.75" x14ac:dyDescent="0.2">
      <c r="AO22080" s="7"/>
    </row>
    <row r="22081" spans="41:41" ht="12.75" x14ac:dyDescent="0.2">
      <c r="AO22081" s="7"/>
    </row>
    <row r="22082" spans="41:41" ht="12.75" x14ac:dyDescent="0.2">
      <c r="AO22082" s="7"/>
    </row>
    <row r="22083" spans="41:41" ht="12.75" x14ac:dyDescent="0.2">
      <c r="AO22083" s="7"/>
    </row>
    <row r="22084" spans="41:41" ht="12.75" x14ac:dyDescent="0.2">
      <c r="AO22084" s="7"/>
    </row>
    <row r="22085" spans="41:41" ht="12.75" x14ac:dyDescent="0.2">
      <c r="AO22085" s="7"/>
    </row>
    <row r="22086" spans="41:41" ht="12.75" x14ac:dyDescent="0.2">
      <c r="AO22086" s="7"/>
    </row>
    <row r="22087" spans="41:41" ht="12.75" x14ac:dyDescent="0.2">
      <c r="AO22087" s="7"/>
    </row>
    <row r="22088" spans="41:41" ht="12.75" x14ac:dyDescent="0.2">
      <c r="AO22088" s="7"/>
    </row>
    <row r="22089" spans="41:41" ht="12.75" x14ac:dyDescent="0.2">
      <c r="AO22089" s="7"/>
    </row>
    <row r="22090" spans="41:41" ht="12.75" x14ac:dyDescent="0.2">
      <c r="AO22090" s="7"/>
    </row>
    <row r="22091" spans="41:41" ht="12.75" x14ac:dyDescent="0.2">
      <c r="AO22091" s="7"/>
    </row>
    <row r="22092" spans="41:41" ht="12.75" x14ac:dyDescent="0.2">
      <c r="AO22092" s="7"/>
    </row>
    <row r="22093" spans="41:41" ht="12.75" x14ac:dyDescent="0.2">
      <c r="AO22093" s="7"/>
    </row>
    <row r="22094" spans="41:41" ht="12.75" x14ac:dyDescent="0.2">
      <c r="AO22094" s="7"/>
    </row>
    <row r="22095" spans="41:41" ht="12.75" x14ac:dyDescent="0.2">
      <c r="AO22095" s="7"/>
    </row>
    <row r="22096" spans="41:41" ht="12.75" x14ac:dyDescent="0.2">
      <c r="AO22096" s="7"/>
    </row>
    <row r="22097" spans="41:41" ht="12.75" x14ac:dyDescent="0.2">
      <c r="AO22097" s="7"/>
    </row>
    <row r="22098" spans="41:41" ht="12.75" x14ac:dyDescent="0.2">
      <c r="AO22098" s="7"/>
    </row>
    <row r="22099" spans="41:41" ht="12.75" x14ac:dyDescent="0.2">
      <c r="AO22099" s="7"/>
    </row>
    <row r="22100" spans="41:41" ht="12.75" x14ac:dyDescent="0.2">
      <c r="AO22100" s="7"/>
    </row>
    <row r="22101" spans="41:41" ht="12.75" x14ac:dyDescent="0.2">
      <c r="AO22101" s="7"/>
    </row>
    <row r="22102" spans="41:41" ht="12.75" x14ac:dyDescent="0.2">
      <c r="AO22102" s="7"/>
    </row>
    <row r="22103" spans="41:41" ht="12.75" x14ac:dyDescent="0.2">
      <c r="AO22103" s="7"/>
    </row>
    <row r="22104" spans="41:41" ht="12.75" x14ac:dyDescent="0.2">
      <c r="AO22104" s="7"/>
    </row>
    <row r="22105" spans="41:41" ht="12.75" x14ac:dyDescent="0.2">
      <c r="AO22105" s="7"/>
    </row>
    <row r="22106" spans="41:41" ht="12.75" x14ac:dyDescent="0.2">
      <c r="AO22106" s="7"/>
    </row>
    <row r="22107" spans="41:41" ht="12.75" x14ac:dyDescent="0.2">
      <c r="AO22107" s="7"/>
    </row>
    <row r="22108" spans="41:41" ht="12.75" x14ac:dyDescent="0.2">
      <c r="AO22108" s="7"/>
    </row>
    <row r="22109" spans="41:41" ht="12.75" x14ac:dyDescent="0.2">
      <c r="AO22109" s="7"/>
    </row>
    <row r="22110" spans="41:41" ht="12.75" x14ac:dyDescent="0.2">
      <c r="AO22110" s="7"/>
    </row>
    <row r="22111" spans="41:41" ht="12.75" x14ac:dyDescent="0.2">
      <c r="AO22111" s="7"/>
    </row>
    <row r="22112" spans="41:41" ht="12.75" x14ac:dyDescent="0.2">
      <c r="AO22112" s="7"/>
    </row>
    <row r="22113" spans="41:41" ht="12.75" x14ac:dyDescent="0.2">
      <c r="AO22113" s="7"/>
    </row>
    <row r="22114" spans="41:41" ht="12.75" x14ac:dyDescent="0.2">
      <c r="AO22114" s="7"/>
    </row>
    <row r="22115" spans="41:41" ht="12.75" x14ac:dyDescent="0.2">
      <c r="AO22115" s="7"/>
    </row>
    <row r="22116" spans="41:41" ht="12.75" x14ac:dyDescent="0.2">
      <c r="AO22116" s="7"/>
    </row>
    <row r="22117" spans="41:41" ht="12.75" x14ac:dyDescent="0.2">
      <c r="AO22117" s="7"/>
    </row>
    <row r="22118" spans="41:41" ht="12.75" x14ac:dyDescent="0.2">
      <c r="AO22118" s="7"/>
    </row>
    <row r="22119" spans="41:41" ht="12.75" x14ac:dyDescent="0.2">
      <c r="AO22119" s="7"/>
    </row>
    <row r="22120" spans="41:41" ht="12.75" x14ac:dyDescent="0.2">
      <c r="AO22120" s="7"/>
    </row>
    <row r="22121" spans="41:41" ht="12.75" x14ac:dyDescent="0.2">
      <c r="AO22121" s="7"/>
    </row>
    <row r="22122" spans="41:41" ht="12.75" x14ac:dyDescent="0.2">
      <c r="AO22122" s="7"/>
    </row>
    <row r="22123" spans="41:41" ht="12.75" x14ac:dyDescent="0.2">
      <c r="AO22123" s="7"/>
    </row>
    <row r="22124" spans="41:41" ht="12.75" x14ac:dyDescent="0.2">
      <c r="AO22124" s="7"/>
    </row>
    <row r="22125" spans="41:41" ht="12.75" x14ac:dyDescent="0.2">
      <c r="AO22125" s="7"/>
    </row>
    <row r="22126" spans="41:41" ht="12.75" x14ac:dyDescent="0.2">
      <c r="AO22126" s="7"/>
    </row>
    <row r="22127" spans="41:41" ht="12.75" x14ac:dyDescent="0.2">
      <c r="AO22127" s="7"/>
    </row>
    <row r="22128" spans="41:41" ht="12.75" x14ac:dyDescent="0.2">
      <c r="AO22128" s="7"/>
    </row>
    <row r="22129" spans="41:41" ht="12.75" x14ac:dyDescent="0.2">
      <c r="AO22129" s="7"/>
    </row>
    <row r="22130" spans="41:41" ht="12.75" x14ac:dyDescent="0.2">
      <c r="AO22130" s="7"/>
    </row>
    <row r="22131" spans="41:41" ht="12.75" x14ac:dyDescent="0.2">
      <c r="AO22131" s="7"/>
    </row>
    <row r="22132" spans="41:41" ht="12.75" x14ac:dyDescent="0.2">
      <c r="AO22132" s="7"/>
    </row>
    <row r="22133" spans="41:41" ht="12.75" x14ac:dyDescent="0.2">
      <c r="AO22133" s="7"/>
    </row>
    <row r="22134" spans="41:41" ht="12.75" x14ac:dyDescent="0.2">
      <c r="AO22134" s="7"/>
    </row>
    <row r="22135" spans="41:41" ht="12.75" x14ac:dyDescent="0.2">
      <c r="AO22135" s="7"/>
    </row>
    <row r="22136" spans="41:41" ht="12.75" x14ac:dyDescent="0.2">
      <c r="AO22136" s="7"/>
    </row>
    <row r="22137" spans="41:41" ht="12.75" x14ac:dyDescent="0.2">
      <c r="AO22137" s="7"/>
    </row>
    <row r="22138" spans="41:41" ht="12.75" x14ac:dyDescent="0.2">
      <c r="AO22138" s="7"/>
    </row>
    <row r="22139" spans="41:41" ht="12.75" x14ac:dyDescent="0.2">
      <c r="AO22139" s="7"/>
    </row>
    <row r="22140" spans="41:41" ht="12.75" x14ac:dyDescent="0.2">
      <c r="AO22140" s="7"/>
    </row>
    <row r="22141" spans="41:41" ht="12.75" x14ac:dyDescent="0.2">
      <c r="AO22141" s="7"/>
    </row>
    <row r="22142" spans="41:41" ht="12.75" x14ac:dyDescent="0.2">
      <c r="AO22142" s="7"/>
    </row>
    <row r="22143" spans="41:41" ht="12.75" x14ac:dyDescent="0.2">
      <c r="AO22143" s="7"/>
    </row>
    <row r="22144" spans="41:41" ht="12.75" x14ac:dyDescent="0.2">
      <c r="AO22144" s="7"/>
    </row>
    <row r="22145" spans="41:41" ht="12.75" x14ac:dyDescent="0.2">
      <c r="AO22145" s="7"/>
    </row>
    <row r="22146" spans="41:41" ht="12.75" x14ac:dyDescent="0.2">
      <c r="AO22146" s="7"/>
    </row>
    <row r="22147" spans="41:41" ht="12.75" x14ac:dyDescent="0.2">
      <c r="AO22147" s="7"/>
    </row>
    <row r="22148" spans="41:41" ht="12.75" x14ac:dyDescent="0.2">
      <c r="AO22148" s="7"/>
    </row>
    <row r="22149" spans="41:41" ht="12.75" x14ac:dyDescent="0.2">
      <c r="AO22149" s="7"/>
    </row>
    <row r="22150" spans="41:41" ht="12.75" x14ac:dyDescent="0.2">
      <c r="AO22150" s="7"/>
    </row>
    <row r="22151" spans="41:41" ht="12.75" x14ac:dyDescent="0.2">
      <c r="AO22151" s="7"/>
    </row>
    <row r="22152" spans="41:41" ht="12.75" x14ac:dyDescent="0.2">
      <c r="AO22152" s="7"/>
    </row>
    <row r="22153" spans="41:41" ht="12.75" x14ac:dyDescent="0.2">
      <c r="AO22153" s="7"/>
    </row>
    <row r="22154" spans="41:41" ht="12.75" x14ac:dyDescent="0.2">
      <c r="AO22154" s="7"/>
    </row>
    <row r="22155" spans="41:41" ht="12.75" x14ac:dyDescent="0.2">
      <c r="AO22155" s="7"/>
    </row>
    <row r="22156" spans="41:41" ht="12.75" x14ac:dyDescent="0.2">
      <c r="AO22156" s="7"/>
    </row>
    <row r="22157" spans="41:41" ht="12.75" x14ac:dyDescent="0.2">
      <c r="AO22157" s="7"/>
    </row>
    <row r="22158" spans="41:41" ht="12.75" x14ac:dyDescent="0.2">
      <c r="AO22158" s="7"/>
    </row>
    <row r="22159" spans="41:41" ht="12.75" x14ac:dyDescent="0.2">
      <c r="AO22159" s="7"/>
    </row>
    <row r="22160" spans="41:41" ht="12.75" x14ac:dyDescent="0.2">
      <c r="AO22160" s="7"/>
    </row>
    <row r="22161" spans="41:41" ht="12.75" x14ac:dyDescent="0.2">
      <c r="AO22161" s="7"/>
    </row>
    <row r="22162" spans="41:41" ht="12.75" x14ac:dyDescent="0.2">
      <c r="AO22162" s="7"/>
    </row>
    <row r="22163" spans="41:41" ht="12.75" x14ac:dyDescent="0.2">
      <c r="AO22163" s="7"/>
    </row>
    <row r="22164" spans="41:41" ht="12.75" x14ac:dyDescent="0.2">
      <c r="AO22164" s="7"/>
    </row>
    <row r="22165" spans="41:41" ht="12.75" x14ac:dyDescent="0.2">
      <c r="AO22165" s="7"/>
    </row>
    <row r="22166" spans="41:41" ht="12.75" x14ac:dyDescent="0.2">
      <c r="AO22166" s="7"/>
    </row>
    <row r="22167" spans="41:41" ht="12.75" x14ac:dyDescent="0.2">
      <c r="AO22167" s="7"/>
    </row>
    <row r="22168" spans="41:41" ht="12.75" x14ac:dyDescent="0.2">
      <c r="AO22168" s="7"/>
    </row>
    <row r="22169" spans="41:41" ht="12.75" x14ac:dyDescent="0.2">
      <c r="AO22169" s="7"/>
    </row>
    <row r="22170" spans="41:41" ht="12.75" x14ac:dyDescent="0.2">
      <c r="AO22170" s="7"/>
    </row>
    <row r="22171" spans="41:41" ht="12.75" x14ac:dyDescent="0.2">
      <c r="AO22171" s="7"/>
    </row>
    <row r="22172" spans="41:41" ht="12.75" x14ac:dyDescent="0.2">
      <c r="AO22172" s="7"/>
    </row>
    <row r="22173" spans="41:41" ht="12.75" x14ac:dyDescent="0.2">
      <c r="AO22173" s="7"/>
    </row>
    <row r="22174" spans="41:41" ht="12.75" x14ac:dyDescent="0.2">
      <c r="AO22174" s="7"/>
    </row>
    <row r="22175" spans="41:41" ht="12.75" x14ac:dyDescent="0.2">
      <c r="AO22175" s="7"/>
    </row>
    <row r="22176" spans="41:41" ht="12.75" x14ac:dyDescent="0.2">
      <c r="AO22176" s="7"/>
    </row>
    <row r="22177" spans="41:41" ht="12.75" x14ac:dyDescent="0.2">
      <c r="AO22177" s="7"/>
    </row>
    <row r="22178" spans="41:41" ht="12.75" x14ac:dyDescent="0.2">
      <c r="AO22178" s="7"/>
    </row>
    <row r="22179" spans="41:41" ht="12.75" x14ac:dyDescent="0.2">
      <c r="AO22179" s="7"/>
    </row>
    <row r="22180" spans="41:41" ht="12.75" x14ac:dyDescent="0.2">
      <c r="AO22180" s="7"/>
    </row>
    <row r="22181" spans="41:41" ht="12.75" x14ac:dyDescent="0.2">
      <c r="AO22181" s="7"/>
    </row>
    <row r="22182" spans="41:41" ht="12.75" x14ac:dyDescent="0.2">
      <c r="AO22182" s="7"/>
    </row>
    <row r="22183" spans="41:41" ht="12.75" x14ac:dyDescent="0.2">
      <c r="AO22183" s="7"/>
    </row>
    <row r="22184" spans="41:41" ht="12.75" x14ac:dyDescent="0.2">
      <c r="AO22184" s="7"/>
    </row>
    <row r="22185" spans="41:41" ht="12.75" x14ac:dyDescent="0.2">
      <c r="AO22185" s="7"/>
    </row>
    <row r="22186" spans="41:41" ht="12.75" x14ac:dyDescent="0.2">
      <c r="AO22186" s="7"/>
    </row>
    <row r="22187" spans="41:41" ht="12.75" x14ac:dyDescent="0.2">
      <c r="AO22187" s="7"/>
    </row>
    <row r="22188" spans="41:41" ht="12.75" x14ac:dyDescent="0.2">
      <c r="AO22188" s="7"/>
    </row>
    <row r="22189" spans="41:41" ht="12.75" x14ac:dyDescent="0.2">
      <c r="AO22189" s="7"/>
    </row>
    <row r="22190" spans="41:41" ht="12.75" x14ac:dyDescent="0.2">
      <c r="AO22190" s="7"/>
    </row>
    <row r="22191" spans="41:41" ht="12.75" x14ac:dyDescent="0.2">
      <c r="AO22191" s="7"/>
    </row>
    <row r="22192" spans="41:41" ht="12.75" x14ac:dyDescent="0.2">
      <c r="AO22192" s="7"/>
    </row>
    <row r="22193" spans="41:41" ht="12.75" x14ac:dyDescent="0.2">
      <c r="AO22193" s="7"/>
    </row>
    <row r="22194" spans="41:41" ht="12.75" x14ac:dyDescent="0.2">
      <c r="AO22194" s="7"/>
    </row>
    <row r="22195" spans="41:41" ht="12.75" x14ac:dyDescent="0.2">
      <c r="AO22195" s="7"/>
    </row>
    <row r="22196" spans="41:41" ht="12.75" x14ac:dyDescent="0.2">
      <c r="AO22196" s="7"/>
    </row>
    <row r="22197" spans="41:41" ht="12.75" x14ac:dyDescent="0.2">
      <c r="AO22197" s="7"/>
    </row>
    <row r="22198" spans="41:41" ht="12.75" x14ac:dyDescent="0.2">
      <c r="AO22198" s="7"/>
    </row>
    <row r="22199" spans="41:41" ht="12.75" x14ac:dyDescent="0.2">
      <c r="AO22199" s="7"/>
    </row>
    <row r="22200" spans="41:41" ht="12.75" x14ac:dyDescent="0.2">
      <c r="AO22200" s="7"/>
    </row>
    <row r="22201" spans="41:41" ht="12.75" x14ac:dyDescent="0.2">
      <c r="AO22201" s="7"/>
    </row>
    <row r="22202" spans="41:41" ht="12.75" x14ac:dyDescent="0.2">
      <c r="AO22202" s="7"/>
    </row>
    <row r="22203" spans="41:41" ht="12.75" x14ac:dyDescent="0.2">
      <c r="AO22203" s="7"/>
    </row>
    <row r="22204" spans="41:41" ht="12.75" x14ac:dyDescent="0.2">
      <c r="AO22204" s="7"/>
    </row>
    <row r="22205" spans="41:41" ht="12.75" x14ac:dyDescent="0.2">
      <c r="AO22205" s="7"/>
    </row>
    <row r="22206" spans="41:41" ht="12.75" x14ac:dyDescent="0.2">
      <c r="AO22206" s="7"/>
    </row>
    <row r="22207" spans="41:41" ht="12.75" x14ac:dyDescent="0.2">
      <c r="AO22207" s="7"/>
    </row>
    <row r="22208" spans="41:41" ht="12.75" x14ac:dyDescent="0.2">
      <c r="AO22208" s="7"/>
    </row>
    <row r="22209" spans="41:41" ht="12.75" x14ac:dyDescent="0.2">
      <c r="AO22209" s="7"/>
    </row>
    <row r="22210" spans="41:41" ht="12.75" x14ac:dyDescent="0.2">
      <c r="AO22210" s="7"/>
    </row>
    <row r="22211" spans="41:41" ht="12.75" x14ac:dyDescent="0.2">
      <c r="AO22211" s="7"/>
    </row>
    <row r="22212" spans="41:41" ht="12.75" x14ac:dyDescent="0.2">
      <c r="AO22212" s="7"/>
    </row>
    <row r="22213" spans="41:41" ht="12.75" x14ac:dyDescent="0.2">
      <c r="AO22213" s="7"/>
    </row>
    <row r="22214" spans="41:41" ht="12.75" x14ac:dyDescent="0.2">
      <c r="AO22214" s="7"/>
    </row>
    <row r="22215" spans="41:41" ht="12.75" x14ac:dyDescent="0.2">
      <c r="AO22215" s="7"/>
    </row>
    <row r="22216" spans="41:41" ht="12.75" x14ac:dyDescent="0.2">
      <c r="AO22216" s="7"/>
    </row>
    <row r="22217" spans="41:41" ht="12.75" x14ac:dyDescent="0.2">
      <c r="AO22217" s="7"/>
    </row>
    <row r="22218" spans="41:41" ht="12.75" x14ac:dyDescent="0.2">
      <c r="AO22218" s="7"/>
    </row>
    <row r="22219" spans="41:41" ht="12.75" x14ac:dyDescent="0.2">
      <c r="AO22219" s="7"/>
    </row>
    <row r="22220" spans="41:41" ht="12.75" x14ac:dyDescent="0.2">
      <c r="AO22220" s="7"/>
    </row>
    <row r="22221" spans="41:41" ht="12.75" x14ac:dyDescent="0.2">
      <c r="AO22221" s="7"/>
    </row>
    <row r="22222" spans="41:41" ht="12.75" x14ac:dyDescent="0.2">
      <c r="AO22222" s="7"/>
    </row>
    <row r="22223" spans="41:41" ht="12.75" x14ac:dyDescent="0.2">
      <c r="AO22223" s="7"/>
    </row>
    <row r="22224" spans="41:41" ht="12.75" x14ac:dyDescent="0.2">
      <c r="AO22224" s="7"/>
    </row>
    <row r="22225" spans="41:41" ht="12.75" x14ac:dyDescent="0.2">
      <c r="AO22225" s="7"/>
    </row>
    <row r="22226" spans="41:41" ht="12.75" x14ac:dyDescent="0.2">
      <c r="AO22226" s="7"/>
    </row>
    <row r="22227" spans="41:41" ht="12.75" x14ac:dyDescent="0.2">
      <c r="AO22227" s="7"/>
    </row>
    <row r="22228" spans="41:41" ht="12.75" x14ac:dyDescent="0.2">
      <c r="AO22228" s="7"/>
    </row>
    <row r="22229" spans="41:41" ht="12.75" x14ac:dyDescent="0.2">
      <c r="AO22229" s="7"/>
    </row>
    <row r="22230" spans="41:41" ht="12.75" x14ac:dyDescent="0.2">
      <c r="AO22230" s="7"/>
    </row>
    <row r="22231" spans="41:41" ht="12.75" x14ac:dyDescent="0.2">
      <c r="AO22231" s="7"/>
    </row>
    <row r="22232" spans="41:41" ht="12.75" x14ac:dyDescent="0.2">
      <c r="AO22232" s="7"/>
    </row>
    <row r="22233" spans="41:41" ht="12.75" x14ac:dyDescent="0.2">
      <c r="AO22233" s="7"/>
    </row>
    <row r="22234" spans="41:41" ht="12.75" x14ac:dyDescent="0.2">
      <c r="AO22234" s="7"/>
    </row>
    <row r="22235" spans="41:41" ht="12.75" x14ac:dyDescent="0.2">
      <c r="AO22235" s="7"/>
    </row>
    <row r="22236" spans="41:41" ht="12.75" x14ac:dyDescent="0.2">
      <c r="AO22236" s="7"/>
    </row>
    <row r="22237" spans="41:41" ht="12.75" x14ac:dyDescent="0.2">
      <c r="AO22237" s="7"/>
    </row>
    <row r="22238" spans="41:41" ht="12.75" x14ac:dyDescent="0.2">
      <c r="AO22238" s="7"/>
    </row>
    <row r="22239" spans="41:41" ht="12.75" x14ac:dyDescent="0.2">
      <c r="AO22239" s="7"/>
    </row>
    <row r="22240" spans="41:41" ht="12.75" x14ac:dyDescent="0.2">
      <c r="AO22240" s="7"/>
    </row>
    <row r="22241" spans="41:41" ht="12.75" x14ac:dyDescent="0.2">
      <c r="AO22241" s="7"/>
    </row>
    <row r="22242" spans="41:41" ht="12.75" x14ac:dyDescent="0.2">
      <c r="AO22242" s="7"/>
    </row>
    <row r="22243" spans="41:41" ht="12.75" x14ac:dyDescent="0.2">
      <c r="AO22243" s="7"/>
    </row>
    <row r="22244" spans="41:41" ht="12.75" x14ac:dyDescent="0.2">
      <c r="AO22244" s="7"/>
    </row>
    <row r="22245" spans="41:41" ht="12.75" x14ac:dyDescent="0.2">
      <c r="AO22245" s="7"/>
    </row>
    <row r="22246" spans="41:41" ht="12.75" x14ac:dyDescent="0.2">
      <c r="AO22246" s="7"/>
    </row>
    <row r="22247" spans="41:41" ht="12.75" x14ac:dyDescent="0.2">
      <c r="AO22247" s="7"/>
    </row>
    <row r="22248" spans="41:41" ht="12.75" x14ac:dyDescent="0.2">
      <c r="AO22248" s="7"/>
    </row>
    <row r="22249" spans="41:41" ht="12.75" x14ac:dyDescent="0.2">
      <c r="AO22249" s="7"/>
    </row>
    <row r="22250" spans="41:41" ht="12.75" x14ac:dyDescent="0.2">
      <c r="AO22250" s="7"/>
    </row>
    <row r="22251" spans="41:41" ht="12.75" x14ac:dyDescent="0.2">
      <c r="AO22251" s="7"/>
    </row>
    <row r="22252" spans="41:41" ht="12.75" x14ac:dyDescent="0.2">
      <c r="AO22252" s="7"/>
    </row>
    <row r="22253" spans="41:41" ht="12.75" x14ac:dyDescent="0.2">
      <c r="AO22253" s="7"/>
    </row>
    <row r="22254" spans="41:41" ht="12.75" x14ac:dyDescent="0.2">
      <c r="AO22254" s="7"/>
    </row>
    <row r="22255" spans="41:41" ht="12.75" x14ac:dyDescent="0.2">
      <c r="AO22255" s="7"/>
    </row>
    <row r="22256" spans="41:41" ht="12.75" x14ac:dyDescent="0.2">
      <c r="AO22256" s="7"/>
    </row>
    <row r="22257" spans="41:41" ht="12.75" x14ac:dyDescent="0.2">
      <c r="AO22257" s="7"/>
    </row>
    <row r="22258" spans="41:41" ht="12.75" x14ac:dyDescent="0.2">
      <c r="AO22258" s="7"/>
    </row>
    <row r="22259" spans="41:41" ht="12.75" x14ac:dyDescent="0.2">
      <c r="AO22259" s="7"/>
    </row>
    <row r="22260" spans="41:41" ht="12.75" x14ac:dyDescent="0.2">
      <c r="AO22260" s="7"/>
    </row>
    <row r="22261" spans="41:41" ht="12.75" x14ac:dyDescent="0.2">
      <c r="AO22261" s="7"/>
    </row>
    <row r="22262" spans="41:41" ht="12.75" x14ac:dyDescent="0.2">
      <c r="AO22262" s="7"/>
    </row>
    <row r="22263" spans="41:41" ht="12.75" x14ac:dyDescent="0.2">
      <c r="AO22263" s="7"/>
    </row>
    <row r="22264" spans="41:41" ht="12.75" x14ac:dyDescent="0.2">
      <c r="AO22264" s="7"/>
    </row>
    <row r="22265" spans="41:41" ht="12.75" x14ac:dyDescent="0.2">
      <c r="AO22265" s="7"/>
    </row>
    <row r="22266" spans="41:41" ht="12.75" x14ac:dyDescent="0.2">
      <c r="AO22266" s="7"/>
    </row>
    <row r="22267" spans="41:41" ht="12.75" x14ac:dyDescent="0.2">
      <c r="AO22267" s="7"/>
    </row>
    <row r="22268" spans="41:41" ht="12.75" x14ac:dyDescent="0.2">
      <c r="AO22268" s="7"/>
    </row>
    <row r="22269" spans="41:41" ht="12.75" x14ac:dyDescent="0.2">
      <c r="AO22269" s="7"/>
    </row>
    <row r="22270" spans="41:41" ht="12.75" x14ac:dyDescent="0.2">
      <c r="AO22270" s="7"/>
    </row>
    <row r="22271" spans="41:41" ht="12.75" x14ac:dyDescent="0.2">
      <c r="AO22271" s="7"/>
    </row>
    <row r="22272" spans="41:41" ht="12.75" x14ac:dyDescent="0.2">
      <c r="AO22272" s="7"/>
    </row>
    <row r="22273" spans="41:41" ht="12.75" x14ac:dyDescent="0.2">
      <c r="AO22273" s="7"/>
    </row>
    <row r="22274" spans="41:41" ht="12.75" x14ac:dyDescent="0.2">
      <c r="AO22274" s="7"/>
    </row>
    <row r="22275" spans="41:41" ht="12.75" x14ac:dyDescent="0.2">
      <c r="AO22275" s="7"/>
    </row>
    <row r="22276" spans="41:41" ht="12.75" x14ac:dyDescent="0.2">
      <c r="AO22276" s="7"/>
    </row>
    <row r="22277" spans="41:41" ht="12.75" x14ac:dyDescent="0.2">
      <c r="AO22277" s="7"/>
    </row>
    <row r="22278" spans="41:41" ht="12.75" x14ac:dyDescent="0.2">
      <c r="AO22278" s="7"/>
    </row>
    <row r="22279" spans="41:41" ht="12.75" x14ac:dyDescent="0.2">
      <c r="AO22279" s="7"/>
    </row>
    <row r="22280" spans="41:41" ht="12.75" x14ac:dyDescent="0.2">
      <c r="AO22280" s="7"/>
    </row>
    <row r="22281" spans="41:41" ht="12.75" x14ac:dyDescent="0.2">
      <c r="AO22281" s="7"/>
    </row>
    <row r="22282" spans="41:41" ht="12.75" x14ac:dyDescent="0.2">
      <c r="AO22282" s="7"/>
    </row>
    <row r="22283" spans="41:41" ht="12.75" x14ac:dyDescent="0.2">
      <c r="AO22283" s="7"/>
    </row>
    <row r="22284" spans="41:41" ht="12.75" x14ac:dyDescent="0.2">
      <c r="AO22284" s="7"/>
    </row>
    <row r="22285" spans="41:41" ht="12.75" x14ac:dyDescent="0.2">
      <c r="AO22285" s="7"/>
    </row>
    <row r="22286" spans="41:41" ht="12.75" x14ac:dyDescent="0.2">
      <c r="AO22286" s="7"/>
    </row>
    <row r="22287" spans="41:41" ht="12.75" x14ac:dyDescent="0.2">
      <c r="AO22287" s="7"/>
    </row>
    <row r="22288" spans="41:41" ht="12.75" x14ac:dyDescent="0.2">
      <c r="AO22288" s="7"/>
    </row>
    <row r="22289" spans="41:41" ht="12.75" x14ac:dyDescent="0.2">
      <c r="AO22289" s="7"/>
    </row>
    <row r="22290" spans="41:41" ht="12.75" x14ac:dyDescent="0.2">
      <c r="AO22290" s="7"/>
    </row>
    <row r="22291" spans="41:41" ht="12.75" x14ac:dyDescent="0.2">
      <c r="AO22291" s="7"/>
    </row>
    <row r="22292" spans="41:41" ht="12.75" x14ac:dyDescent="0.2">
      <c r="AO22292" s="7"/>
    </row>
    <row r="22293" spans="41:41" ht="12.75" x14ac:dyDescent="0.2">
      <c r="AO22293" s="7"/>
    </row>
    <row r="22294" spans="41:41" ht="12.75" x14ac:dyDescent="0.2">
      <c r="AO22294" s="7"/>
    </row>
    <row r="22295" spans="41:41" ht="12.75" x14ac:dyDescent="0.2">
      <c r="AO22295" s="7"/>
    </row>
    <row r="22296" spans="41:41" ht="12.75" x14ac:dyDescent="0.2">
      <c r="AO22296" s="7"/>
    </row>
    <row r="22297" spans="41:41" ht="12.75" x14ac:dyDescent="0.2">
      <c r="AO22297" s="7"/>
    </row>
    <row r="22298" spans="41:41" ht="12.75" x14ac:dyDescent="0.2">
      <c r="AO22298" s="7"/>
    </row>
    <row r="22299" spans="41:41" ht="12.75" x14ac:dyDescent="0.2">
      <c r="AO22299" s="7"/>
    </row>
    <row r="22300" spans="41:41" ht="12.75" x14ac:dyDescent="0.2">
      <c r="AO22300" s="7"/>
    </row>
    <row r="22301" spans="41:41" ht="12.75" x14ac:dyDescent="0.2">
      <c r="AO22301" s="7"/>
    </row>
    <row r="22302" spans="41:41" ht="12.75" x14ac:dyDescent="0.2">
      <c r="AO22302" s="7"/>
    </row>
    <row r="22303" spans="41:41" ht="12.75" x14ac:dyDescent="0.2">
      <c r="AO22303" s="7"/>
    </row>
    <row r="22304" spans="41:41" ht="12.75" x14ac:dyDescent="0.2">
      <c r="AO22304" s="7"/>
    </row>
    <row r="22305" spans="41:41" ht="12.75" x14ac:dyDescent="0.2">
      <c r="AO22305" s="7"/>
    </row>
    <row r="22306" spans="41:41" ht="12.75" x14ac:dyDescent="0.2">
      <c r="AO22306" s="7"/>
    </row>
    <row r="22307" spans="41:41" ht="12.75" x14ac:dyDescent="0.2">
      <c r="AO22307" s="7"/>
    </row>
    <row r="22308" spans="41:41" ht="12.75" x14ac:dyDescent="0.2">
      <c r="AO22308" s="7"/>
    </row>
    <row r="22309" spans="41:41" ht="12.75" x14ac:dyDescent="0.2">
      <c r="AO22309" s="7"/>
    </row>
    <row r="22310" spans="41:41" ht="12.75" x14ac:dyDescent="0.2">
      <c r="AO22310" s="7"/>
    </row>
    <row r="22311" spans="41:41" ht="12.75" x14ac:dyDescent="0.2">
      <c r="AO22311" s="7"/>
    </row>
    <row r="22312" spans="41:41" ht="12.75" x14ac:dyDescent="0.2">
      <c r="AO22312" s="7"/>
    </row>
    <row r="22313" spans="41:41" ht="12.75" x14ac:dyDescent="0.2">
      <c r="AO22313" s="7"/>
    </row>
    <row r="22314" spans="41:41" ht="12.75" x14ac:dyDescent="0.2">
      <c r="AO22314" s="7"/>
    </row>
    <row r="22315" spans="41:41" ht="12.75" x14ac:dyDescent="0.2">
      <c r="AO22315" s="7"/>
    </row>
    <row r="22316" spans="41:41" ht="12.75" x14ac:dyDescent="0.2">
      <c r="AO22316" s="7"/>
    </row>
    <row r="22317" spans="41:41" ht="12.75" x14ac:dyDescent="0.2">
      <c r="AO22317" s="7"/>
    </row>
    <row r="22318" spans="41:41" ht="12.75" x14ac:dyDescent="0.2">
      <c r="AO22318" s="7"/>
    </row>
    <row r="22319" spans="41:41" ht="12.75" x14ac:dyDescent="0.2">
      <c r="AO22319" s="7"/>
    </row>
    <row r="22320" spans="41:41" ht="12.75" x14ac:dyDescent="0.2">
      <c r="AO22320" s="7"/>
    </row>
    <row r="22321" spans="41:41" ht="12.75" x14ac:dyDescent="0.2">
      <c r="AO22321" s="7"/>
    </row>
    <row r="22322" spans="41:41" ht="12.75" x14ac:dyDescent="0.2">
      <c r="AO22322" s="7"/>
    </row>
    <row r="22323" spans="41:41" ht="12.75" x14ac:dyDescent="0.2">
      <c r="AO22323" s="7"/>
    </row>
    <row r="22324" spans="41:41" ht="12.75" x14ac:dyDescent="0.2">
      <c r="AO22324" s="7"/>
    </row>
    <row r="22325" spans="41:41" ht="12.75" x14ac:dyDescent="0.2">
      <c r="AO22325" s="7"/>
    </row>
    <row r="22326" spans="41:41" ht="12.75" x14ac:dyDescent="0.2">
      <c r="AO22326" s="7"/>
    </row>
    <row r="22327" spans="41:41" ht="12.75" x14ac:dyDescent="0.2">
      <c r="AO22327" s="7"/>
    </row>
    <row r="22328" spans="41:41" ht="12.75" x14ac:dyDescent="0.2">
      <c r="AO22328" s="7"/>
    </row>
    <row r="22329" spans="41:41" ht="12.75" x14ac:dyDescent="0.2">
      <c r="AO22329" s="7"/>
    </row>
    <row r="22330" spans="41:41" ht="12.75" x14ac:dyDescent="0.2">
      <c r="AO22330" s="7"/>
    </row>
    <row r="22331" spans="41:41" ht="12.75" x14ac:dyDescent="0.2">
      <c r="AO22331" s="7"/>
    </row>
    <row r="22332" spans="41:41" ht="12.75" x14ac:dyDescent="0.2">
      <c r="AO22332" s="7"/>
    </row>
    <row r="22333" spans="41:41" ht="12.75" x14ac:dyDescent="0.2">
      <c r="AO22333" s="7"/>
    </row>
    <row r="22334" spans="41:41" ht="12.75" x14ac:dyDescent="0.2">
      <c r="AO22334" s="7"/>
    </row>
    <row r="22335" spans="41:41" ht="12.75" x14ac:dyDescent="0.2">
      <c r="AO22335" s="7"/>
    </row>
    <row r="22336" spans="41:41" ht="12.75" x14ac:dyDescent="0.2">
      <c r="AO22336" s="7"/>
    </row>
    <row r="22337" spans="41:41" ht="12.75" x14ac:dyDescent="0.2">
      <c r="AO22337" s="7"/>
    </row>
    <row r="22338" spans="41:41" ht="12.75" x14ac:dyDescent="0.2">
      <c r="AO22338" s="7"/>
    </row>
    <row r="22339" spans="41:41" ht="12.75" x14ac:dyDescent="0.2">
      <c r="AO22339" s="7"/>
    </row>
    <row r="22340" spans="41:41" ht="12.75" x14ac:dyDescent="0.2">
      <c r="AO22340" s="7"/>
    </row>
    <row r="22341" spans="41:41" ht="12.75" x14ac:dyDescent="0.2">
      <c r="AO22341" s="7"/>
    </row>
    <row r="22342" spans="41:41" ht="12.75" x14ac:dyDescent="0.2">
      <c r="AO22342" s="7"/>
    </row>
    <row r="22343" spans="41:41" ht="12.75" x14ac:dyDescent="0.2">
      <c r="AO22343" s="7"/>
    </row>
    <row r="22344" spans="41:41" ht="12.75" x14ac:dyDescent="0.2">
      <c r="AO22344" s="7"/>
    </row>
    <row r="22345" spans="41:41" ht="12.75" x14ac:dyDescent="0.2">
      <c r="AO22345" s="7"/>
    </row>
    <row r="22346" spans="41:41" ht="12.75" x14ac:dyDescent="0.2">
      <c r="AO22346" s="7"/>
    </row>
    <row r="22347" spans="41:41" ht="12.75" x14ac:dyDescent="0.2">
      <c r="AO22347" s="7"/>
    </row>
    <row r="22348" spans="41:41" ht="12.75" x14ac:dyDescent="0.2">
      <c r="AO22348" s="7"/>
    </row>
    <row r="22349" spans="41:41" ht="12.75" x14ac:dyDescent="0.2">
      <c r="AO22349" s="7"/>
    </row>
    <row r="22350" spans="41:41" ht="12.75" x14ac:dyDescent="0.2">
      <c r="AO22350" s="7"/>
    </row>
    <row r="22351" spans="41:41" ht="12.75" x14ac:dyDescent="0.2">
      <c r="AO22351" s="7"/>
    </row>
    <row r="22352" spans="41:41" ht="12.75" x14ac:dyDescent="0.2">
      <c r="AO22352" s="7"/>
    </row>
    <row r="22353" spans="41:41" ht="12.75" x14ac:dyDescent="0.2">
      <c r="AO22353" s="7"/>
    </row>
    <row r="22354" spans="41:41" ht="12.75" x14ac:dyDescent="0.2">
      <c r="AO22354" s="7"/>
    </row>
    <row r="22355" spans="41:41" ht="12.75" x14ac:dyDescent="0.2">
      <c r="AO22355" s="7"/>
    </row>
    <row r="22356" spans="41:41" ht="12.75" x14ac:dyDescent="0.2">
      <c r="AO22356" s="7"/>
    </row>
    <row r="22357" spans="41:41" ht="12.75" x14ac:dyDescent="0.2">
      <c r="AO22357" s="7"/>
    </row>
    <row r="22358" spans="41:41" ht="12.75" x14ac:dyDescent="0.2">
      <c r="AO22358" s="7"/>
    </row>
    <row r="22359" spans="41:41" ht="12.75" x14ac:dyDescent="0.2">
      <c r="AO22359" s="7"/>
    </row>
    <row r="22360" spans="41:41" ht="12.75" x14ac:dyDescent="0.2">
      <c r="AO22360" s="7"/>
    </row>
    <row r="22361" spans="41:41" ht="12.75" x14ac:dyDescent="0.2">
      <c r="AO22361" s="7"/>
    </row>
    <row r="22362" spans="41:41" ht="12.75" x14ac:dyDescent="0.2">
      <c r="AO22362" s="7"/>
    </row>
    <row r="22363" spans="41:41" ht="12.75" x14ac:dyDescent="0.2">
      <c r="AO22363" s="7"/>
    </row>
    <row r="22364" spans="41:41" ht="12.75" x14ac:dyDescent="0.2">
      <c r="AO22364" s="7"/>
    </row>
    <row r="22365" spans="41:41" ht="12.75" x14ac:dyDescent="0.2">
      <c r="AO22365" s="7"/>
    </row>
    <row r="22366" spans="41:41" ht="12.75" x14ac:dyDescent="0.2">
      <c r="AO22366" s="7"/>
    </row>
    <row r="22367" spans="41:41" ht="12.75" x14ac:dyDescent="0.2">
      <c r="AO22367" s="7"/>
    </row>
    <row r="22368" spans="41:41" ht="12.75" x14ac:dyDescent="0.2">
      <c r="AO22368" s="7"/>
    </row>
    <row r="22369" spans="41:41" ht="12.75" x14ac:dyDescent="0.2">
      <c r="AO22369" s="7"/>
    </row>
    <row r="22370" spans="41:41" ht="12.75" x14ac:dyDescent="0.2">
      <c r="AO22370" s="7"/>
    </row>
    <row r="22371" spans="41:41" ht="12.75" x14ac:dyDescent="0.2">
      <c r="AO22371" s="7"/>
    </row>
    <row r="22372" spans="41:41" ht="12.75" x14ac:dyDescent="0.2">
      <c r="AO22372" s="7"/>
    </row>
    <row r="22373" spans="41:41" ht="12.75" x14ac:dyDescent="0.2">
      <c r="AO22373" s="7"/>
    </row>
    <row r="22374" spans="41:41" ht="12.75" x14ac:dyDescent="0.2">
      <c r="AO22374" s="7"/>
    </row>
    <row r="22375" spans="41:41" ht="12.75" x14ac:dyDescent="0.2">
      <c r="AO22375" s="7"/>
    </row>
    <row r="22376" spans="41:41" ht="12.75" x14ac:dyDescent="0.2">
      <c r="AO22376" s="7"/>
    </row>
    <row r="22377" spans="41:41" ht="12.75" x14ac:dyDescent="0.2">
      <c r="AO22377" s="7"/>
    </row>
    <row r="22378" spans="41:41" ht="12.75" x14ac:dyDescent="0.2">
      <c r="AO22378" s="7"/>
    </row>
    <row r="22379" spans="41:41" ht="12.75" x14ac:dyDescent="0.2">
      <c r="AO22379" s="7"/>
    </row>
    <row r="22380" spans="41:41" ht="12.75" x14ac:dyDescent="0.2">
      <c r="AO22380" s="7"/>
    </row>
    <row r="22381" spans="41:41" ht="12.75" x14ac:dyDescent="0.2">
      <c r="AO22381" s="7"/>
    </row>
    <row r="22382" spans="41:41" ht="12.75" x14ac:dyDescent="0.2">
      <c r="AO22382" s="7"/>
    </row>
    <row r="22383" spans="41:41" ht="12.75" x14ac:dyDescent="0.2">
      <c r="AO22383" s="7"/>
    </row>
    <row r="22384" spans="41:41" ht="12.75" x14ac:dyDescent="0.2">
      <c r="AO22384" s="7"/>
    </row>
    <row r="22385" spans="41:41" ht="12.75" x14ac:dyDescent="0.2">
      <c r="AO22385" s="7"/>
    </row>
    <row r="22386" spans="41:41" ht="12.75" x14ac:dyDescent="0.2">
      <c r="AO22386" s="7"/>
    </row>
    <row r="22387" spans="41:41" ht="12.75" x14ac:dyDescent="0.2">
      <c r="AO22387" s="7"/>
    </row>
    <row r="22388" spans="41:41" ht="12.75" x14ac:dyDescent="0.2">
      <c r="AO22388" s="7"/>
    </row>
    <row r="22389" spans="41:41" ht="12.75" x14ac:dyDescent="0.2">
      <c r="AO22389" s="7"/>
    </row>
    <row r="22390" spans="41:41" ht="12.75" x14ac:dyDescent="0.2">
      <c r="AO22390" s="7"/>
    </row>
    <row r="22391" spans="41:41" ht="12.75" x14ac:dyDescent="0.2">
      <c r="AO22391" s="7"/>
    </row>
    <row r="22392" spans="41:41" ht="12.75" x14ac:dyDescent="0.2">
      <c r="AO22392" s="7"/>
    </row>
    <row r="22393" spans="41:41" ht="12.75" x14ac:dyDescent="0.2">
      <c r="AO22393" s="7"/>
    </row>
    <row r="22394" spans="41:41" ht="12.75" x14ac:dyDescent="0.2">
      <c r="AO22394" s="7"/>
    </row>
    <row r="22395" spans="41:41" ht="12.75" x14ac:dyDescent="0.2">
      <c r="AO22395" s="7"/>
    </row>
    <row r="22396" spans="41:41" ht="12.75" x14ac:dyDescent="0.2">
      <c r="AO22396" s="7"/>
    </row>
    <row r="22397" spans="41:41" ht="12.75" x14ac:dyDescent="0.2">
      <c r="AO22397" s="7"/>
    </row>
    <row r="22398" spans="41:41" ht="12.75" x14ac:dyDescent="0.2">
      <c r="AO22398" s="7"/>
    </row>
    <row r="22399" spans="41:41" ht="12.75" x14ac:dyDescent="0.2">
      <c r="AO22399" s="7"/>
    </row>
    <row r="22400" spans="41:41" ht="12.75" x14ac:dyDescent="0.2">
      <c r="AO22400" s="7"/>
    </row>
    <row r="22401" spans="41:41" ht="12.75" x14ac:dyDescent="0.2">
      <c r="AO22401" s="7"/>
    </row>
    <row r="22402" spans="41:41" ht="12.75" x14ac:dyDescent="0.2">
      <c r="AO22402" s="7"/>
    </row>
    <row r="22403" spans="41:41" ht="12.75" x14ac:dyDescent="0.2">
      <c r="AO22403" s="7"/>
    </row>
    <row r="22404" spans="41:41" ht="12.75" x14ac:dyDescent="0.2">
      <c r="AO22404" s="7"/>
    </row>
    <row r="22405" spans="41:41" ht="12.75" x14ac:dyDescent="0.2">
      <c r="AO22405" s="7"/>
    </row>
    <row r="22406" spans="41:41" ht="12.75" x14ac:dyDescent="0.2">
      <c r="AO22406" s="7"/>
    </row>
    <row r="22407" spans="41:41" ht="12.75" x14ac:dyDescent="0.2">
      <c r="AO22407" s="7"/>
    </row>
    <row r="22408" spans="41:41" ht="12.75" x14ac:dyDescent="0.2">
      <c r="AO22408" s="7"/>
    </row>
    <row r="22409" spans="41:41" ht="12.75" x14ac:dyDescent="0.2">
      <c r="AO22409" s="7"/>
    </row>
    <row r="22410" spans="41:41" ht="12.75" x14ac:dyDescent="0.2">
      <c r="AO22410" s="7"/>
    </row>
    <row r="22411" spans="41:41" ht="12.75" x14ac:dyDescent="0.2">
      <c r="AO22411" s="7"/>
    </row>
    <row r="22412" spans="41:41" ht="12.75" x14ac:dyDescent="0.2">
      <c r="AO22412" s="7"/>
    </row>
    <row r="22413" spans="41:41" ht="12.75" x14ac:dyDescent="0.2">
      <c r="AO22413" s="7"/>
    </row>
    <row r="22414" spans="41:41" ht="12.75" x14ac:dyDescent="0.2">
      <c r="AO22414" s="7"/>
    </row>
    <row r="22415" spans="41:41" ht="12.75" x14ac:dyDescent="0.2">
      <c r="AO22415" s="7"/>
    </row>
    <row r="22416" spans="41:41" ht="12.75" x14ac:dyDescent="0.2">
      <c r="AO22416" s="7"/>
    </row>
    <row r="22417" spans="41:41" ht="12.75" x14ac:dyDescent="0.2">
      <c r="AO22417" s="7"/>
    </row>
    <row r="22418" spans="41:41" ht="12.75" x14ac:dyDescent="0.2">
      <c r="AO22418" s="7"/>
    </row>
    <row r="22419" spans="41:41" ht="12.75" x14ac:dyDescent="0.2">
      <c r="AO22419" s="7"/>
    </row>
    <row r="22420" spans="41:41" ht="12.75" x14ac:dyDescent="0.2">
      <c r="AO22420" s="7"/>
    </row>
    <row r="22421" spans="41:41" ht="12.75" x14ac:dyDescent="0.2">
      <c r="AO22421" s="7"/>
    </row>
    <row r="22422" spans="41:41" ht="12.75" x14ac:dyDescent="0.2">
      <c r="AO22422" s="7"/>
    </row>
    <row r="22423" spans="41:41" ht="12.75" x14ac:dyDescent="0.2">
      <c r="AO22423" s="7"/>
    </row>
    <row r="22424" spans="41:41" ht="12.75" x14ac:dyDescent="0.2">
      <c r="AO22424" s="7"/>
    </row>
    <row r="22425" spans="41:41" ht="12.75" x14ac:dyDescent="0.2">
      <c r="AO22425" s="7"/>
    </row>
    <row r="22426" spans="41:41" ht="12.75" x14ac:dyDescent="0.2">
      <c r="AO22426" s="7"/>
    </row>
    <row r="22427" spans="41:41" ht="12.75" x14ac:dyDescent="0.2">
      <c r="AO22427" s="7"/>
    </row>
    <row r="22428" spans="41:41" ht="12.75" x14ac:dyDescent="0.2">
      <c r="AO22428" s="7"/>
    </row>
    <row r="22429" spans="41:41" ht="12.75" x14ac:dyDescent="0.2">
      <c r="AO22429" s="7"/>
    </row>
    <row r="22430" spans="41:41" ht="12.75" x14ac:dyDescent="0.2">
      <c r="AO22430" s="7"/>
    </row>
    <row r="22431" spans="41:41" ht="12.75" x14ac:dyDescent="0.2">
      <c r="AO22431" s="7"/>
    </row>
    <row r="22432" spans="41:41" ht="12.75" x14ac:dyDescent="0.2">
      <c r="AO22432" s="7"/>
    </row>
    <row r="22433" spans="41:41" ht="12.75" x14ac:dyDescent="0.2">
      <c r="AO22433" s="7"/>
    </row>
    <row r="22434" spans="41:41" ht="12.75" x14ac:dyDescent="0.2">
      <c r="AO22434" s="7"/>
    </row>
    <row r="22435" spans="41:41" ht="12.75" x14ac:dyDescent="0.2">
      <c r="AO22435" s="7"/>
    </row>
    <row r="22436" spans="41:41" ht="12.75" x14ac:dyDescent="0.2">
      <c r="AO22436" s="7"/>
    </row>
    <row r="22437" spans="41:41" ht="12.75" x14ac:dyDescent="0.2">
      <c r="AO22437" s="7"/>
    </row>
    <row r="22438" spans="41:41" ht="12.75" x14ac:dyDescent="0.2">
      <c r="AO22438" s="7"/>
    </row>
    <row r="22439" spans="41:41" ht="12.75" x14ac:dyDescent="0.2">
      <c r="AO22439" s="7"/>
    </row>
    <row r="22440" spans="41:41" ht="12.75" x14ac:dyDescent="0.2">
      <c r="AO22440" s="7"/>
    </row>
    <row r="22441" spans="41:41" ht="12.75" x14ac:dyDescent="0.2">
      <c r="AO22441" s="7"/>
    </row>
    <row r="22442" spans="41:41" ht="12.75" x14ac:dyDescent="0.2">
      <c r="AO22442" s="7"/>
    </row>
    <row r="22443" spans="41:41" ht="12.75" x14ac:dyDescent="0.2">
      <c r="AO22443" s="7"/>
    </row>
    <row r="22444" spans="41:41" ht="12.75" x14ac:dyDescent="0.2">
      <c r="AO22444" s="7"/>
    </row>
    <row r="22445" spans="41:41" ht="12.75" x14ac:dyDescent="0.2">
      <c r="AO22445" s="7"/>
    </row>
    <row r="22446" spans="41:41" ht="12.75" x14ac:dyDescent="0.2">
      <c r="AO22446" s="7"/>
    </row>
    <row r="22447" spans="41:41" ht="12.75" x14ac:dyDescent="0.2">
      <c r="AO22447" s="7"/>
    </row>
    <row r="22448" spans="41:41" ht="12.75" x14ac:dyDescent="0.2">
      <c r="AO22448" s="7"/>
    </row>
    <row r="22449" spans="41:41" ht="12.75" x14ac:dyDescent="0.2">
      <c r="AO22449" s="7"/>
    </row>
    <row r="22450" spans="41:41" ht="12.75" x14ac:dyDescent="0.2">
      <c r="AO22450" s="7"/>
    </row>
    <row r="22451" spans="41:41" ht="12.75" x14ac:dyDescent="0.2">
      <c r="AO22451" s="7"/>
    </row>
    <row r="22452" spans="41:41" ht="12.75" x14ac:dyDescent="0.2">
      <c r="AO22452" s="7"/>
    </row>
    <row r="22453" spans="41:41" ht="12.75" x14ac:dyDescent="0.2">
      <c r="AO22453" s="7"/>
    </row>
    <row r="22454" spans="41:41" ht="12.75" x14ac:dyDescent="0.2">
      <c r="AO22454" s="7"/>
    </row>
    <row r="22455" spans="41:41" ht="12.75" x14ac:dyDescent="0.2">
      <c r="AO22455" s="7"/>
    </row>
    <row r="22456" spans="41:41" ht="12.75" x14ac:dyDescent="0.2">
      <c r="AO22456" s="7"/>
    </row>
    <row r="22457" spans="41:41" ht="12.75" x14ac:dyDescent="0.2">
      <c r="AO22457" s="7"/>
    </row>
    <row r="22458" spans="41:41" ht="12.75" x14ac:dyDescent="0.2">
      <c r="AO22458" s="7"/>
    </row>
    <row r="22459" spans="41:41" ht="12.75" x14ac:dyDescent="0.2">
      <c r="AO22459" s="7"/>
    </row>
    <row r="22460" spans="41:41" ht="12.75" x14ac:dyDescent="0.2">
      <c r="AO22460" s="7"/>
    </row>
    <row r="22461" spans="41:41" ht="12.75" x14ac:dyDescent="0.2">
      <c r="AO22461" s="7"/>
    </row>
    <row r="22462" spans="41:41" ht="12.75" x14ac:dyDescent="0.2">
      <c r="AO22462" s="7"/>
    </row>
    <row r="22463" spans="41:41" ht="12.75" x14ac:dyDescent="0.2">
      <c r="AO22463" s="7"/>
    </row>
    <row r="22464" spans="41:41" ht="12.75" x14ac:dyDescent="0.2">
      <c r="AO22464" s="7"/>
    </row>
    <row r="22465" spans="41:41" ht="12.75" x14ac:dyDescent="0.2">
      <c r="AO22465" s="7"/>
    </row>
    <row r="22466" spans="41:41" ht="12.75" x14ac:dyDescent="0.2">
      <c r="AO22466" s="7"/>
    </row>
    <row r="22467" spans="41:41" ht="12.75" x14ac:dyDescent="0.2">
      <c r="AO22467" s="7"/>
    </row>
    <row r="22468" spans="41:41" ht="12.75" x14ac:dyDescent="0.2">
      <c r="AO22468" s="7"/>
    </row>
    <row r="22469" spans="41:41" ht="12.75" x14ac:dyDescent="0.2">
      <c r="AO22469" s="7"/>
    </row>
    <row r="22470" spans="41:41" ht="12.75" x14ac:dyDescent="0.2">
      <c r="AO22470" s="7"/>
    </row>
    <row r="22471" spans="41:41" ht="12.75" x14ac:dyDescent="0.2">
      <c r="AO22471" s="7"/>
    </row>
    <row r="22472" spans="41:41" ht="12.75" x14ac:dyDescent="0.2">
      <c r="AO22472" s="7"/>
    </row>
    <row r="22473" spans="41:41" ht="12.75" x14ac:dyDescent="0.2">
      <c r="AO22473" s="7"/>
    </row>
    <row r="22474" spans="41:41" ht="12.75" x14ac:dyDescent="0.2">
      <c r="AO22474" s="7"/>
    </row>
    <row r="22475" spans="41:41" ht="12.75" x14ac:dyDescent="0.2">
      <c r="AO22475" s="7"/>
    </row>
    <row r="22476" spans="41:41" ht="12.75" x14ac:dyDescent="0.2">
      <c r="AO22476" s="7"/>
    </row>
    <row r="22477" spans="41:41" ht="12.75" x14ac:dyDescent="0.2">
      <c r="AO22477" s="7"/>
    </row>
    <row r="22478" spans="41:41" ht="12.75" x14ac:dyDescent="0.2">
      <c r="AO22478" s="7"/>
    </row>
    <row r="22479" spans="41:41" ht="12.75" x14ac:dyDescent="0.2">
      <c r="AO22479" s="7"/>
    </row>
    <row r="22480" spans="41:41" ht="12.75" x14ac:dyDescent="0.2">
      <c r="AO22480" s="7"/>
    </row>
    <row r="22481" spans="41:41" ht="12.75" x14ac:dyDescent="0.2">
      <c r="AO22481" s="7"/>
    </row>
    <row r="22482" spans="41:41" ht="12.75" x14ac:dyDescent="0.2">
      <c r="AO22482" s="7"/>
    </row>
    <row r="22483" spans="41:41" ht="12.75" x14ac:dyDescent="0.2">
      <c r="AO22483" s="7"/>
    </row>
    <row r="22484" spans="41:41" ht="12.75" x14ac:dyDescent="0.2">
      <c r="AO22484" s="7"/>
    </row>
    <row r="22485" spans="41:41" ht="12.75" x14ac:dyDescent="0.2">
      <c r="AO22485" s="7"/>
    </row>
    <row r="22486" spans="41:41" ht="12.75" x14ac:dyDescent="0.2">
      <c r="AO22486" s="7"/>
    </row>
    <row r="22487" spans="41:41" ht="12.75" x14ac:dyDescent="0.2">
      <c r="AO22487" s="7"/>
    </row>
    <row r="22488" spans="41:41" ht="12.75" x14ac:dyDescent="0.2">
      <c r="AO22488" s="7"/>
    </row>
    <row r="22489" spans="41:41" ht="12.75" x14ac:dyDescent="0.2">
      <c r="AO22489" s="7"/>
    </row>
    <row r="22490" spans="41:41" ht="12.75" x14ac:dyDescent="0.2">
      <c r="AO22490" s="7"/>
    </row>
    <row r="22491" spans="41:41" ht="12.75" x14ac:dyDescent="0.2">
      <c r="AO22491" s="7"/>
    </row>
    <row r="22492" spans="41:41" ht="12.75" x14ac:dyDescent="0.2">
      <c r="AO22492" s="7"/>
    </row>
    <row r="22493" spans="41:41" ht="12.75" x14ac:dyDescent="0.2">
      <c r="AO22493" s="7"/>
    </row>
    <row r="22494" spans="41:41" ht="12.75" x14ac:dyDescent="0.2">
      <c r="AO22494" s="7"/>
    </row>
    <row r="22495" spans="41:41" ht="12.75" x14ac:dyDescent="0.2">
      <c r="AO22495" s="7"/>
    </row>
    <row r="22496" spans="41:41" ht="12.75" x14ac:dyDescent="0.2">
      <c r="AO22496" s="7"/>
    </row>
    <row r="22497" spans="41:41" ht="12.75" x14ac:dyDescent="0.2">
      <c r="AO22497" s="7"/>
    </row>
    <row r="22498" spans="41:41" ht="12.75" x14ac:dyDescent="0.2">
      <c r="AO22498" s="7"/>
    </row>
    <row r="22499" spans="41:41" ht="12.75" x14ac:dyDescent="0.2">
      <c r="AO22499" s="7"/>
    </row>
    <row r="22500" spans="41:41" ht="12.75" x14ac:dyDescent="0.2">
      <c r="AO22500" s="7"/>
    </row>
    <row r="22501" spans="41:41" ht="12.75" x14ac:dyDescent="0.2">
      <c r="AO22501" s="7"/>
    </row>
    <row r="22502" spans="41:41" ht="12.75" x14ac:dyDescent="0.2">
      <c r="AO22502" s="7"/>
    </row>
    <row r="22503" spans="41:41" ht="12.75" x14ac:dyDescent="0.2">
      <c r="AO22503" s="7"/>
    </row>
    <row r="22504" spans="41:41" ht="12.75" x14ac:dyDescent="0.2">
      <c r="AO22504" s="7"/>
    </row>
    <row r="22505" spans="41:41" ht="12.75" x14ac:dyDescent="0.2">
      <c r="AO22505" s="7"/>
    </row>
    <row r="22506" spans="41:41" ht="12.75" x14ac:dyDescent="0.2">
      <c r="AO22506" s="7"/>
    </row>
    <row r="22507" spans="41:41" ht="12.75" x14ac:dyDescent="0.2">
      <c r="AO22507" s="7"/>
    </row>
    <row r="22508" spans="41:41" ht="12.75" x14ac:dyDescent="0.2">
      <c r="AO22508" s="7"/>
    </row>
    <row r="22509" spans="41:41" ht="12.75" x14ac:dyDescent="0.2">
      <c r="AO22509" s="7"/>
    </row>
    <row r="22510" spans="41:41" ht="12.75" x14ac:dyDescent="0.2">
      <c r="AO22510" s="7"/>
    </row>
    <row r="22511" spans="41:41" ht="12.75" x14ac:dyDescent="0.2">
      <c r="AO22511" s="7"/>
    </row>
    <row r="22512" spans="41:41" ht="12.75" x14ac:dyDescent="0.2">
      <c r="AO22512" s="7"/>
    </row>
    <row r="22513" spans="41:41" ht="12.75" x14ac:dyDescent="0.2">
      <c r="AO22513" s="7"/>
    </row>
    <row r="22514" spans="41:41" ht="12.75" x14ac:dyDescent="0.2">
      <c r="AO22514" s="7"/>
    </row>
    <row r="22515" spans="41:41" ht="12.75" x14ac:dyDescent="0.2">
      <c r="AO22515" s="7"/>
    </row>
    <row r="22516" spans="41:41" ht="12.75" x14ac:dyDescent="0.2">
      <c r="AO22516" s="7"/>
    </row>
    <row r="22517" spans="41:41" ht="12.75" x14ac:dyDescent="0.2">
      <c r="AO22517" s="7"/>
    </row>
    <row r="22518" spans="41:41" ht="12.75" x14ac:dyDescent="0.2">
      <c r="AO22518" s="7"/>
    </row>
    <row r="22519" spans="41:41" ht="12.75" x14ac:dyDescent="0.2">
      <c r="AO22519" s="7"/>
    </row>
    <row r="22520" spans="41:41" ht="12.75" x14ac:dyDescent="0.2">
      <c r="AO22520" s="7"/>
    </row>
    <row r="22521" spans="41:41" ht="12.75" x14ac:dyDescent="0.2">
      <c r="AO22521" s="7"/>
    </row>
    <row r="22522" spans="41:41" ht="12.75" x14ac:dyDescent="0.2">
      <c r="AO22522" s="7"/>
    </row>
    <row r="22523" spans="41:41" ht="12.75" x14ac:dyDescent="0.2">
      <c r="AO22523" s="7"/>
    </row>
    <row r="22524" spans="41:41" ht="12.75" x14ac:dyDescent="0.2">
      <c r="AO22524" s="7"/>
    </row>
    <row r="22525" spans="41:41" ht="12.75" x14ac:dyDescent="0.2">
      <c r="AO22525" s="7"/>
    </row>
    <row r="22526" spans="41:41" ht="12.75" x14ac:dyDescent="0.2">
      <c r="AO22526" s="7"/>
    </row>
    <row r="22527" spans="41:41" ht="12.75" x14ac:dyDescent="0.2">
      <c r="AO22527" s="7"/>
    </row>
    <row r="22528" spans="41:41" ht="12.75" x14ac:dyDescent="0.2">
      <c r="AO22528" s="7"/>
    </row>
    <row r="22529" spans="41:41" ht="12.75" x14ac:dyDescent="0.2">
      <c r="AO22529" s="7"/>
    </row>
    <row r="22530" spans="41:41" ht="12.75" x14ac:dyDescent="0.2">
      <c r="AO22530" s="7"/>
    </row>
    <row r="22531" spans="41:41" ht="12.75" x14ac:dyDescent="0.2">
      <c r="AO22531" s="7"/>
    </row>
    <row r="22532" spans="41:41" ht="12.75" x14ac:dyDescent="0.2">
      <c r="AO22532" s="7"/>
    </row>
    <row r="22533" spans="41:41" ht="12.75" x14ac:dyDescent="0.2">
      <c r="AO22533" s="7"/>
    </row>
    <row r="22534" spans="41:41" ht="12.75" x14ac:dyDescent="0.2">
      <c r="AO22534" s="7"/>
    </row>
    <row r="22535" spans="41:41" ht="12.75" x14ac:dyDescent="0.2">
      <c r="AO22535" s="7"/>
    </row>
    <row r="22536" spans="41:41" ht="12.75" x14ac:dyDescent="0.2">
      <c r="AO22536" s="7"/>
    </row>
    <row r="22537" spans="41:41" ht="12.75" x14ac:dyDescent="0.2">
      <c r="AO22537" s="7"/>
    </row>
    <row r="22538" spans="41:41" ht="12.75" x14ac:dyDescent="0.2">
      <c r="AO22538" s="7"/>
    </row>
    <row r="22539" spans="41:41" ht="12.75" x14ac:dyDescent="0.2">
      <c r="AO22539" s="7"/>
    </row>
    <row r="22540" spans="41:41" ht="12.75" x14ac:dyDescent="0.2">
      <c r="AO22540" s="7"/>
    </row>
    <row r="22541" spans="41:41" ht="12.75" x14ac:dyDescent="0.2">
      <c r="AO22541" s="7"/>
    </row>
    <row r="22542" spans="41:41" ht="12.75" x14ac:dyDescent="0.2">
      <c r="AO22542" s="7"/>
    </row>
    <row r="22543" spans="41:41" ht="12.75" x14ac:dyDescent="0.2">
      <c r="AO22543" s="7"/>
    </row>
    <row r="22544" spans="41:41" ht="12.75" x14ac:dyDescent="0.2">
      <c r="AO22544" s="7"/>
    </row>
    <row r="22545" spans="41:41" ht="12.75" x14ac:dyDescent="0.2">
      <c r="AO22545" s="7"/>
    </row>
    <row r="22546" spans="41:41" ht="12.75" x14ac:dyDescent="0.2">
      <c r="AO22546" s="7"/>
    </row>
    <row r="22547" spans="41:41" ht="12.75" x14ac:dyDescent="0.2">
      <c r="AO22547" s="7"/>
    </row>
    <row r="22548" spans="41:41" ht="12.75" x14ac:dyDescent="0.2">
      <c r="AO22548" s="7"/>
    </row>
    <row r="22549" spans="41:41" ht="12.75" x14ac:dyDescent="0.2">
      <c r="AO22549" s="7"/>
    </row>
    <row r="22550" spans="41:41" ht="12.75" x14ac:dyDescent="0.2">
      <c r="AO22550" s="7"/>
    </row>
    <row r="22551" spans="41:41" ht="12.75" x14ac:dyDescent="0.2">
      <c r="AO22551" s="7"/>
    </row>
    <row r="22552" spans="41:41" ht="12.75" x14ac:dyDescent="0.2">
      <c r="AO22552" s="7"/>
    </row>
    <row r="22553" spans="41:41" ht="12.75" x14ac:dyDescent="0.2">
      <c r="AO22553" s="7"/>
    </row>
    <row r="22554" spans="41:41" ht="12.75" x14ac:dyDescent="0.2">
      <c r="AO22554" s="7"/>
    </row>
    <row r="22555" spans="41:41" ht="12.75" x14ac:dyDescent="0.2">
      <c r="AO22555" s="7"/>
    </row>
    <row r="22556" spans="41:41" ht="12.75" x14ac:dyDescent="0.2">
      <c r="AO22556" s="7"/>
    </row>
    <row r="22557" spans="41:41" ht="12.75" x14ac:dyDescent="0.2">
      <c r="AO22557" s="7"/>
    </row>
    <row r="22558" spans="41:41" ht="12.75" x14ac:dyDescent="0.2">
      <c r="AO22558" s="7"/>
    </row>
    <row r="22559" spans="41:41" ht="12.75" x14ac:dyDescent="0.2">
      <c r="AO22559" s="7"/>
    </row>
    <row r="22560" spans="41:41" ht="12.75" x14ac:dyDescent="0.2">
      <c r="AO22560" s="7"/>
    </row>
    <row r="22561" spans="41:41" ht="12.75" x14ac:dyDescent="0.2">
      <c r="AO22561" s="7"/>
    </row>
    <row r="22562" spans="41:41" ht="12.75" x14ac:dyDescent="0.2">
      <c r="AO22562" s="7"/>
    </row>
    <row r="22563" spans="41:41" ht="12.75" x14ac:dyDescent="0.2">
      <c r="AO22563" s="7"/>
    </row>
    <row r="22564" spans="41:41" ht="12.75" x14ac:dyDescent="0.2">
      <c r="AO22564" s="7"/>
    </row>
    <row r="22565" spans="41:41" ht="12.75" x14ac:dyDescent="0.2">
      <c r="AO22565" s="7"/>
    </row>
    <row r="22566" spans="41:41" ht="12.75" x14ac:dyDescent="0.2">
      <c r="AO22566" s="7"/>
    </row>
    <row r="22567" spans="41:41" ht="12.75" x14ac:dyDescent="0.2">
      <c r="AO22567" s="7"/>
    </row>
    <row r="22568" spans="41:41" ht="12.75" x14ac:dyDescent="0.2">
      <c r="AO22568" s="7"/>
    </row>
    <row r="22569" spans="41:41" ht="12.75" x14ac:dyDescent="0.2">
      <c r="AO22569" s="7"/>
    </row>
    <row r="22570" spans="41:41" ht="12.75" x14ac:dyDescent="0.2">
      <c r="AO22570" s="7"/>
    </row>
    <row r="22571" spans="41:41" ht="12.75" x14ac:dyDescent="0.2">
      <c r="AO22571" s="7"/>
    </row>
    <row r="22572" spans="41:41" ht="12.75" x14ac:dyDescent="0.2">
      <c r="AO22572" s="7"/>
    </row>
    <row r="22573" spans="41:41" ht="12.75" x14ac:dyDescent="0.2">
      <c r="AO22573" s="7"/>
    </row>
    <row r="22574" spans="41:41" ht="12.75" x14ac:dyDescent="0.2">
      <c r="AO22574" s="7"/>
    </row>
    <row r="22575" spans="41:41" ht="12.75" x14ac:dyDescent="0.2">
      <c r="AO22575" s="7"/>
    </row>
    <row r="22576" spans="41:41" ht="12.75" x14ac:dyDescent="0.2">
      <c r="AO22576" s="7"/>
    </row>
    <row r="22577" spans="41:41" ht="12.75" x14ac:dyDescent="0.2">
      <c r="AO22577" s="7"/>
    </row>
    <row r="22578" spans="41:41" ht="12.75" x14ac:dyDescent="0.2">
      <c r="AO22578" s="7"/>
    </row>
    <row r="22579" spans="41:41" ht="12.75" x14ac:dyDescent="0.2">
      <c r="AO22579" s="7"/>
    </row>
    <row r="22580" spans="41:41" ht="12.75" x14ac:dyDescent="0.2">
      <c r="AO22580" s="7"/>
    </row>
    <row r="22581" spans="41:41" ht="12.75" x14ac:dyDescent="0.2">
      <c r="AO22581" s="7"/>
    </row>
    <row r="22582" spans="41:41" ht="12.75" x14ac:dyDescent="0.2">
      <c r="AO22582" s="7"/>
    </row>
    <row r="22583" spans="41:41" ht="12.75" x14ac:dyDescent="0.2">
      <c r="AO22583" s="7"/>
    </row>
    <row r="22584" spans="41:41" ht="12.75" x14ac:dyDescent="0.2">
      <c r="AO22584" s="7"/>
    </row>
    <row r="22585" spans="41:41" ht="12.75" x14ac:dyDescent="0.2">
      <c r="AO22585" s="7"/>
    </row>
    <row r="22586" spans="41:41" ht="12.75" x14ac:dyDescent="0.2">
      <c r="AO22586" s="7"/>
    </row>
    <row r="22587" spans="41:41" ht="12.75" x14ac:dyDescent="0.2">
      <c r="AO22587" s="7"/>
    </row>
    <row r="22588" spans="41:41" ht="12.75" x14ac:dyDescent="0.2">
      <c r="AO22588" s="7"/>
    </row>
    <row r="22589" spans="41:41" ht="12.75" x14ac:dyDescent="0.2">
      <c r="AO22589" s="7"/>
    </row>
    <row r="22590" spans="41:41" ht="12.75" x14ac:dyDescent="0.2">
      <c r="AO22590" s="7"/>
    </row>
    <row r="22591" spans="41:41" ht="12.75" x14ac:dyDescent="0.2">
      <c r="AO22591" s="7"/>
    </row>
    <row r="22592" spans="41:41" ht="12.75" x14ac:dyDescent="0.2">
      <c r="AO22592" s="7"/>
    </row>
    <row r="22593" spans="41:41" ht="12.75" x14ac:dyDescent="0.2">
      <c r="AO22593" s="7"/>
    </row>
    <row r="22594" spans="41:41" ht="12.75" x14ac:dyDescent="0.2">
      <c r="AO22594" s="7"/>
    </row>
    <row r="22595" spans="41:41" ht="12.75" x14ac:dyDescent="0.2">
      <c r="AO22595" s="7"/>
    </row>
    <row r="22596" spans="41:41" ht="12.75" x14ac:dyDescent="0.2">
      <c r="AO22596" s="7"/>
    </row>
    <row r="22597" spans="41:41" ht="12.75" x14ac:dyDescent="0.2">
      <c r="AO22597" s="7"/>
    </row>
    <row r="22598" spans="41:41" ht="12.75" x14ac:dyDescent="0.2">
      <c r="AO22598" s="7"/>
    </row>
    <row r="22599" spans="41:41" ht="12.75" x14ac:dyDescent="0.2">
      <c r="AO22599" s="7"/>
    </row>
    <row r="22600" spans="41:41" ht="12.75" x14ac:dyDescent="0.2">
      <c r="AO22600" s="7"/>
    </row>
    <row r="22601" spans="41:41" ht="12.75" x14ac:dyDescent="0.2">
      <c r="AO22601" s="7"/>
    </row>
    <row r="22602" spans="41:41" ht="12.75" x14ac:dyDescent="0.2">
      <c r="AO22602" s="7"/>
    </row>
    <row r="22603" spans="41:41" ht="12.75" x14ac:dyDescent="0.2">
      <c r="AO22603" s="7"/>
    </row>
    <row r="22604" spans="41:41" ht="12.75" x14ac:dyDescent="0.2">
      <c r="AO22604" s="7"/>
    </row>
    <row r="22605" spans="41:41" ht="12.75" x14ac:dyDescent="0.2">
      <c r="AO22605" s="7"/>
    </row>
    <row r="22606" spans="41:41" ht="12.75" x14ac:dyDescent="0.2">
      <c r="AO22606" s="7"/>
    </row>
    <row r="22607" spans="41:41" ht="12.75" x14ac:dyDescent="0.2">
      <c r="AO22607" s="7"/>
    </row>
    <row r="22608" spans="41:41" ht="12.75" x14ac:dyDescent="0.2">
      <c r="AO22608" s="7"/>
    </row>
    <row r="22609" spans="41:41" ht="12.75" x14ac:dyDescent="0.2">
      <c r="AO22609" s="7"/>
    </row>
    <row r="22610" spans="41:41" ht="12.75" x14ac:dyDescent="0.2">
      <c r="AO22610" s="7"/>
    </row>
    <row r="22611" spans="41:41" ht="12.75" x14ac:dyDescent="0.2">
      <c r="AO22611" s="7"/>
    </row>
    <row r="22612" spans="41:41" ht="12.75" x14ac:dyDescent="0.2">
      <c r="AO22612" s="7"/>
    </row>
    <row r="22613" spans="41:41" ht="12.75" x14ac:dyDescent="0.2">
      <c r="AO22613" s="7"/>
    </row>
    <row r="22614" spans="41:41" ht="12.75" x14ac:dyDescent="0.2">
      <c r="AO22614" s="7"/>
    </row>
    <row r="22615" spans="41:41" ht="12.75" x14ac:dyDescent="0.2">
      <c r="AO22615" s="7"/>
    </row>
    <row r="22616" spans="41:41" ht="12.75" x14ac:dyDescent="0.2">
      <c r="AO22616" s="7"/>
    </row>
    <row r="22617" spans="41:41" ht="12.75" x14ac:dyDescent="0.2">
      <c r="AO22617" s="7"/>
    </row>
    <row r="22618" spans="41:41" ht="12.75" x14ac:dyDescent="0.2">
      <c r="AO22618" s="7"/>
    </row>
    <row r="22619" spans="41:41" ht="12.75" x14ac:dyDescent="0.2">
      <c r="AO22619" s="7"/>
    </row>
    <row r="22620" spans="41:41" ht="12.75" x14ac:dyDescent="0.2">
      <c r="AO22620" s="7"/>
    </row>
    <row r="22621" spans="41:41" ht="12.75" x14ac:dyDescent="0.2">
      <c r="AO22621" s="7"/>
    </row>
    <row r="22622" spans="41:41" ht="12.75" x14ac:dyDescent="0.2">
      <c r="AO22622" s="7"/>
    </row>
    <row r="22623" spans="41:41" ht="12.75" x14ac:dyDescent="0.2">
      <c r="AO22623" s="7"/>
    </row>
    <row r="22624" spans="41:41" ht="12.75" x14ac:dyDescent="0.2">
      <c r="AO22624" s="7"/>
    </row>
    <row r="22625" spans="41:41" ht="12.75" x14ac:dyDescent="0.2">
      <c r="AO22625" s="7"/>
    </row>
    <row r="22626" spans="41:41" ht="12.75" x14ac:dyDescent="0.2">
      <c r="AO22626" s="7"/>
    </row>
    <row r="22627" spans="41:41" ht="12.75" x14ac:dyDescent="0.2">
      <c r="AO22627" s="7"/>
    </row>
    <row r="22628" spans="41:41" ht="12.75" x14ac:dyDescent="0.2">
      <c r="AO22628" s="7"/>
    </row>
    <row r="22629" spans="41:41" ht="12.75" x14ac:dyDescent="0.2">
      <c r="AO22629" s="7"/>
    </row>
    <row r="22630" spans="41:41" ht="12.75" x14ac:dyDescent="0.2">
      <c r="AO22630" s="7"/>
    </row>
    <row r="22631" spans="41:41" ht="12.75" x14ac:dyDescent="0.2">
      <c r="AO22631" s="7"/>
    </row>
    <row r="22632" spans="41:41" ht="12.75" x14ac:dyDescent="0.2">
      <c r="AO22632" s="7"/>
    </row>
    <row r="22633" spans="41:41" ht="12.75" x14ac:dyDescent="0.2">
      <c r="AO22633" s="7"/>
    </row>
    <row r="22634" spans="41:41" ht="12.75" x14ac:dyDescent="0.2">
      <c r="AO22634" s="7"/>
    </row>
    <row r="22635" spans="41:41" ht="12.75" x14ac:dyDescent="0.2">
      <c r="AO22635" s="7"/>
    </row>
    <row r="22636" spans="41:41" ht="12.75" x14ac:dyDescent="0.2">
      <c r="AO22636" s="7"/>
    </row>
    <row r="22637" spans="41:41" ht="12.75" x14ac:dyDescent="0.2">
      <c r="AO22637" s="7"/>
    </row>
    <row r="22638" spans="41:41" ht="12.75" x14ac:dyDescent="0.2">
      <c r="AO22638" s="7"/>
    </row>
    <row r="22639" spans="41:41" ht="12.75" x14ac:dyDescent="0.2">
      <c r="AO22639" s="7"/>
    </row>
    <row r="22640" spans="41:41" ht="12.75" x14ac:dyDescent="0.2">
      <c r="AO22640" s="7"/>
    </row>
    <row r="22641" spans="41:41" ht="12.75" x14ac:dyDescent="0.2">
      <c r="AO22641" s="7"/>
    </row>
    <row r="22642" spans="41:41" ht="12.75" x14ac:dyDescent="0.2">
      <c r="AO22642" s="7"/>
    </row>
    <row r="22643" spans="41:41" ht="12.75" x14ac:dyDescent="0.2">
      <c r="AO22643" s="7"/>
    </row>
    <row r="22644" spans="41:41" ht="12.75" x14ac:dyDescent="0.2">
      <c r="AO22644" s="7"/>
    </row>
    <row r="22645" spans="41:41" ht="12.75" x14ac:dyDescent="0.2">
      <c r="AO22645" s="7"/>
    </row>
    <row r="22646" spans="41:41" ht="12.75" x14ac:dyDescent="0.2">
      <c r="AO22646" s="7"/>
    </row>
    <row r="22647" spans="41:41" ht="12.75" x14ac:dyDescent="0.2">
      <c r="AO22647" s="7"/>
    </row>
    <row r="22648" spans="41:41" ht="12.75" x14ac:dyDescent="0.2">
      <c r="AO22648" s="7"/>
    </row>
    <row r="22649" spans="41:41" ht="12.75" x14ac:dyDescent="0.2">
      <c r="AO22649" s="7"/>
    </row>
    <row r="22650" spans="41:41" ht="12.75" x14ac:dyDescent="0.2">
      <c r="AO22650" s="7"/>
    </row>
    <row r="22651" spans="41:41" ht="12.75" x14ac:dyDescent="0.2">
      <c r="AO22651" s="7"/>
    </row>
    <row r="22652" spans="41:41" ht="12.75" x14ac:dyDescent="0.2">
      <c r="AO22652" s="7"/>
    </row>
    <row r="22653" spans="41:41" ht="12.75" x14ac:dyDescent="0.2">
      <c r="AO22653" s="7"/>
    </row>
    <row r="22654" spans="41:41" ht="12.75" x14ac:dyDescent="0.2">
      <c r="AO22654" s="7"/>
    </row>
    <row r="22655" spans="41:41" ht="12.75" x14ac:dyDescent="0.2">
      <c r="AO22655" s="7"/>
    </row>
    <row r="22656" spans="41:41" ht="12.75" x14ac:dyDescent="0.2">
      <c r="AO22656" s="7"/>
    </row>
    <row r="22657" spans="41:41" ht="12.75" x14ac:dyDescent="0.2">
      <c r="AO22657" s="7"/>
    </row>
    <row r="22658" spans="41:41" ht="12.75" x14ac:dyDescent="0.2">
      <c r="AO22658" s="7"/>
    </row>
    <row r="22659" spans="41:41" ht="12.75" x14ac:dyDescent="0.2">
      <c r="AO22659" s="7"/>
    </row>
    <row r="22660" spans="41:41" ht="12.75" x14ac:dyDescent="0.2">
      <c r="AO22660" s="7"/>
    </row>
    <row r="22661" spans="41:41" ht="12.75" x14ac:dyDescent="0.2">
      <c r="AO22661" s="7"/>
    </row>
    <row r="22662" spans="41:41" ht="12.75" x14ac:dyDescent="0.2">
      <c r="AO22662" s="7"/>
    </row>
    <row r="22663" spans="41:41" ht="12.75" x14ac:dyDescent="0.2">
      <c r="AO22663" s="7"/>
    </row>
    <row r="22664" spans="41:41" ht="12.75" x14ac:dyDescent="0.2">
      <c r="AO22664" s="7"/>
    </row>
    <row r="22665" spans="41:41" ht="12.75" x14ac:dyDescent="0.2">
      <c r="AO22665" s="7"/>
    </row>
    <row r="22666" spans="41:41" ht="12.75" x14ac:dyDescent="0.2">
      <c r="AO22666" s="7"/>
    </row>
    <row r="22667" spans="41:41" ht="12.75" x14ac:dyDescent="0.2">
      <c r="AO22667" s="7"/>
    </row>
    <row r="22668" spans="41:41" ht="12.75" x14ac:dyDescent="0.2">
      <c r="AO22668" s="7"/>
    </row>
    <row r="22669" spans="41:41" ht="12.75" x14ac:dyDescent="0.2">
      <c r="AO22669" s="7"/>
    </row>
    <row r="22670" spans="41:41" ht="12.75" x14ac:dyDescent="0.2">
      <c r="AO22670" s="7"/>
    </row>
    <row r="22671" spans="41:41" ht="12.75" x14ac:dyDescent="0.2">
      <c r="AO22671" s="7"/>
    </row>
    <row r="22672" spans="41:41" ht="12.75" x14ac:dyDescent="0.2">
      <c r="AO22672" s="7"/>
    </row>
    <row r="22673" spans="41:41" ht="12.75" x14ac:dyDescent="0.2">
      <c r="AO22673" s="7"/>
    </row>
    <row r="22674" spans="41:41" ht="12.75" x14ac:dyDescent="0.2">
      <c r="AO22674" s="7"/>
    </row>
    <row r="22675" spans="41:41" ht="12.75" x14ac:dyDescent="0.2">
      <c r="AO22675" s="7"/>
    </row>
    <row r="22676" spans="41:41" ht="12.75" x14ac:dyDescent="0.2">
      <c r="AO22676" s="7"/>
    </row>
    <row r="22677" spans="41:41" ht="12.75" x14ac:dyDescent="0.2">
      <c r="AO22677" s="7"/>
    </row>
    <row r="22678" spans="41:41" ht="12.75" x14ac:dyDescent="0.2">
      <c r="AO22678" s="7"/>
    </row>
    <row r="22679" spans="41:41" ht="12.75" x14ac:dyDescent="0.2">
      <c r="AO22679" s="7"/>
    </row>
    <row r="22680" spans="41:41" ht="12.75" x14ac:dyDescent="0.2">
      <c r="AO22680" s="7"/>
    </row>
    <row r="22681" spans="41:41" ht="12.75" x14ac:dyDescent="0.2">
      <c r="AO22681" s="7"/>
    </row>
    <row r="22682" spans="41:41" ht="12.75" x14ac:dyDescent="0.2">
      <c r="AO22682" s="7"/>
    </row>
    <row r="22683" spans="41:41" ht="12.75" x14ac:dyDescent="0.2">
      <c r="AO22683" s="7"/>
    </row>
    <row r="22684" spans="41:41" ht="12.75" x14ac:dyDescent="0.2">
      <c r="AO22684" s="7"/>
    </row>
    <row r="22685" spans="41:41" ht="12.75" x14ac:dyDescent="0.2">
      <c r="AO22685" s="7"/>
    </row>
    <row r="22686" spans="41:41" ht="12.75" x14ac:dyDescent="0.2">
      <c r="AO22686" s="7"/>
    </row>
    <row r="22687" spans="41:41" ht="12.75" x14ac:dyDescent="0.2">
      <c r="AO22687" s="7"/>
    </row>
    <row r="22688" spans="41:41" ht="12.75" x14ac:dyDescent="0.2">
      <c r="AO22688" s="7"/>
    </row>
    <row r="22689" spans="41:41" ht="12.75" x14ac:dyDescent="0.2">
      <c r="AO22689" s="7"/>
    </row>
    <row r="22690" spans="41:41" ht="12.75" x14ac:dyDescent="0.2">
      <c r="AO22690" s="7"/>
    </row>
    <row r="22691" spans="41:41" ht="12.75" x14ac:dyDescent="0.2">
      <c r="AO22691" s="7"/>
    </row>
    <row r="22692" spans="41:41" ht="12.75" x14ac:dyDescent="0.2">
      <c r="AO22692" s="7"/>
    </row>
    <row r="22693" spans="41:41" ht="12.75" x14ac:dyDescent="0.2">
      <c r="AO22693" s="7"/>
    </row>
    <row r="22694" spans="41:41" ht="12.75" x14ac:dyDescent="0.2">
      <c r="AO22694" s="7"/>
    </row>
    <row r="22695" spans="41:41" ht="12.75" x14ac:dyDescent="0.2">
      <c r="AO22695" s="7"/>
    </row>
    <row r="22696" spans="41:41" ht="12.75" x14ac:dyDescent="0.2">
      <c r="AO22696" s="7"/>
    </row>
    <row r="22697" spans="41:41" ht="12.75" x14ac:dyDescent="0.2">
      <c r="AO22697" s="7"/>
    </row>
    <row r="22698" spans="41:41" ht="12.75" x14ac:dyDescent="0.2">
      <c r="AO22698" s="7"/>
    </row>
    <row r="22699" spans="41:41" ht="12.75" x14ac:dyDescent="0.2">
      <c r="AO22699" s="7"/>
    </row>
    <row r="22700" spans="41:41" ht="12.75" x14ac:dyDescent="0.2">
      <c r="AO22700" s="7"/>
    </row>
    <row r="22701" spans="41:41" ht="12.75" x14ac:dyDescent="0.2">
      <c r="AO22701" s="7"/>
    </row>
    <row r="22702" spans="41:41" ht="12.75" x14ac:dyDescent="0.2">
      <c r="AO22702" s="7"/>
    </row>
    <row r="22703" spans="41:41" ht="12.75" x14ac:dyDescent="0.2">
      <c r="AO22703" s="7"/>
    </row>
    <row r="22704" spans="41:41" ht="12.75" x14ac:dyDescent="0.2">
      <c r="AO22704" s="7"/>
    </row>
    <row r="22705" spans="41:41" ht="12.75" x14ac:dyDescent="0.2">
      <c r="AO22705" s="7"/>
    </row>
    <row r="22706" spans="41:41" ht="12.75" x14ac:dyDescent="0.2">
      <c r="AO22706" s="7"/>
    </row>
    <row r="22707" spans="41:41" ht="12.75" x14ac:dyDescent="0.2">
      <c r="AO22707" s="7"/>
    </row>
    <row r="22708" spans="41:41" ht="12.75" x14ac:dyDescent="0.2">
      <c r="AO22708" s="7"/>
    </row>
    <row r="22709" spans="41:41" ht="12.75" x14ac:dyDescent="0.2">
      <c r="AO22709" s="7"/>
    </row>
    <row r="22710" spans="41:41" ht="12.75" x14ac:dyDescent="0.2">
      <c r="AO22710" s="7"/>
    </row>
    <row r="22711" spans="41:41" ht="12.75" x14ac:dyDescent="0.2">
      <c r="AO22711" s="7"/>
    </row>
    <row r="22712" spans="41:41" ht="12.75" x14ac:dyDescent="0.2">
      <c r="AO22712" s="7"/>
    </row>
    <row r="22713" spans="41:41" ht="12.75" x14ac:dyDescent="0.2">
      <c r="AO22713" s="7"/>
    </row>
    <row r="22714" spans="41:41" ht="12.75" x14ac:dyDescent="0.2">
      <c r="AO22714" s="7"/>
    </row>
    <row r="22715" spans="41:41" ht="12.75" x14ac:dyDescent="0.2">
      <c r="AO22715" s="7"/>
    </row>
    <row r="22716" spans="41:41" ht="12.75" x14ac:dyDescent="0.2">
      <c r="AO22716" s="7"/>
    </row>
    <row r="22717" spans="41:41" ht="12.75" x14ac:dyDescent="0.2">
      <c r="AO22717" s="7"/>
    </row>
    <row r="22718" spans="41:41" ht="12.75" x14ac:dyDescent="0.2">
      <c r="AO22718" s="7"/>
    </row>
    <row r="22719" spans="41:41" ht="12.75" x14ac:dyDescent="0.2">
      <c r="AO22719" s="7"/>
    </row>
    <row r="22720" spans="41:41" ht="12.75" x14ac:dyDescent="0.2">
      <c r="AO22720" s="7"/>
    </row>
    <row r="22721" spans="41:41" ht="12.75" x14ac:dyDescent="0.2">
      <c r="AO22721" s="7"/>
    </row>
    <row r="22722" spans="41:41" ht="12.75" x14ac:dyDescent="0.2">
      <c r="AO22722" s="7"/>
    </row>
    <row r="22723" spans="41:41" ht="12.75" x14ac:dyDescent="0.2">
      <c r="AO22723" s="7"/>
    </row>
    <row r="22724" spans="41:41" ht="12.75" x14ac:dyDescent="0.2">
      <c r="AO22724" s="7"/>
    </row>
    <row r="22725" spans="41:41" ht="12.75" x14ac:dyDescent="0.2">
      <c r="AO22725" s="7"/>
    </row>
    <row r="22726" spans="41:41" ht="12.75" x14ac:dyDescent="0.2">
      <c r="AO22726" s="7"/>
    </row>
    <row r="22727" spans="41:41" ht="12.75" x14ac:dyDescent="0.2">
      <c r="AO22727" s="7"/>
    </row>
    <row r="22728" spans="41:41" ht="12.75" x14ac:dyDescent="0.2">
      <c r="AO22728" s="7"/>
    </row>
    <row r="22729" spans="41:41" ht="12.75" x14ac:dyDescent="0.2">
      <c r="AO22729" s="7"/>
    </row>
    <row r="22730" spans="41:41" ht="12.75" x14ac:dyDescent="0.2">
      <c r="AO22730" s="7"/>
    </row>
    <row r="22731" spans="41:41" ht="12.75" x14ac:dyDescent="0.2">
      <c r="AO22731" s="7"/>
    </row>
    <row r="22732" spans="41:41" ht="12.75" x14ac:dyDescent="0.2">
      <c r="AO22732" s="7"/>
    </row>
    <row r="22733" spans="41:41" ht="12.75" x14ac:dyDescent="0.2">
      <c r="AO22733" s="7"/>
    </row>
    <row r="22734" spans="41:41" ht="12.75" x14ac:dyDescent="0.2">
      <c r="AO22734" s="7"/>
    </row>
    <row r="22735" spans="41:41" ht="12.75" x14ac:dyDescent="0.2">
      <c r="AO22735" s="7"/>
    </row>
    <row r="22736" spans="41:41" ht="12.75" x14ac:dyDescent="0.2">
      <c r="AO22736" s="7"/>
    </row>
    <row r="22737" spans="41:41" ht="12.75" x14ac:dyDescent="0.2">
      <c r="AO22737" s="7"/>
    </row>
    <row r="22738" spans="41:41" ht="12.75" x14ac:dyDescent="0.2">
      <c r="AO22738" s="7"/>
    </row>
    <row r="22739" spans="41:41" ht="12.75" x14ac:dyDescent="0.2">
      <c r="AO22739" s="7"/>
    </row>
    <row r="22740" spans="41:41" ht="12.75" x14ac:dyDescent="0.2">
      <c r="AO22740" s="7"/>
    </row>
    <row r="22741" spans="41:41" ht="12.75" x14ac:dyDescent="0.2">
      <c r="AO22741" s="7"/>
    </row>
    <row r="22742" spans="41:41" ht="12.75" x14ac:dyDescent="0.2">
      <c r="AO22742" s="7"/>
    </row>
    <row r="22743" spans="41:41" ht="12.75" x14ac:dyDescent="0.2">
      <c r="AO22743" s="7"/>
    </row>
    <row r="22744" spans="41:41" ht="12.75" x14ac:dyDescent="0.2">
      <c r="AO22744" s="7"/>
    </row>
    <row r="22745" spans="41:41" ht="12.75" x14ac:dyDescent="0.2">
      <c r="AO22745" s="7"/>
    </row>
    <row r="22746" spans="41:41" ht="12.75" x14ac:dyDescent="0.2">
      <c r="AO22746" s="7"/>
    </row>
    <row r="22747" spans="41:41" ht="12.75" x14ac:dyDescent="0.2">
      <c r="AO22747" s="7"/>
    </row>
    <row r="22748" spans="41:41" ht="12.75" x14ac:dyDescent="0.2">
      <c r="AO22748" s="7"/>
    </row>
    <row r="22749" spans="41:41" ht="12.75" x14ac:dyDescent="0.2">
      <c r="AO22749" s="7"/>
    </row>
    <row r="22750" spans="41:41" ht="12.75" x14ac:dyDescent="0.2">
      <c r="AO22750" s="7"/>
    </row>
    <row r="22751" spans="41:41" ht="12.75" x14ac:dyDescent="0.2">
      <c r="AO22751" s="7"/>
    </row>
    <row r="22752" spans="41:41" ht="12.75" x14ac:dyDescent="0.2">
      <c r="AO22752" s="7"/>
    </row>
    <row r="22753" spans="41:41" ht="12.75" x14ac:dyDescent="0.2">
      <c r="AO22753" s="7"/>
    </row>
    <row r="22754" spans="41:41" ht="12.75" x14ac:dyDescent="0.2">
      <c r="AO22754" s="7"/>
    </row>
    <row r="22755" spans="41:41" ht="12.75" x14ac:dyDescent="0.2">
      <c r="AO22755" s="7"/>
    </row>
    <row r="22756" spans="41:41" ht="12.75" x14ac:dyDescent="0.2">
      <c r="AO22756" s="7"/>
    </row>
    <row r="22757" spans="41:41" ht="12.75" x14ac:dyDescent="0.2">
      <c r="AO22757" s="7"/>
    </row>
    <row r="22758" spans="41:41" ht="12.75" x14ac:dyDescent="0.2">
      <c r="AO22758" s="7"/>
    </row>
    <row r="22759" spans="41:41" ht="12.75" x14ac:dyDescent="0.2">
      <c r="AO22759" s="7"/>
    </row>
    <row r="22760" spans="41:41" ht="12.75" x14ac:dyDescent="0.2">
      <c r="AO22760" s="7"/>
    </row>
    <row r="22761" spans="41:41" ht="12.75" x14ac:dyDescent="0.2">
      <c r="AO22761" s="7"/>
    </row>
    <row r="22762" spans="41:41" ht="12.75" x14ac:dyDescent="0.2">
      <c r="AO22762" s="7"/>
    </row>
    <row r="22763" spans="41:41" ht="12.75" x14ac:dyDescent="0.2">
      <c r="AO22763" s="7"/>
    </row>
    <row r="22764" spans="41:41" ht="12.75" x14ac:dyDescent="0.2">
      <c r="AO22764" s="7"/>
    </row>
    <row r="22765" spans="41:41" ht="12.75" x14ac:dyDescent="0.2">
      <c r="AO22765" s="7"/>
    </row>
    <row r="22766" spans="41:41" ht="12.75" x14ac:dyDescent="0.2">
      <c r="AO22766" s="7"/>
    </row>
    <row r="22767" spans="41:41" ht="12.75" x14ac:dyDescent="0.2">
      <c r="AO22767" s="7"/>
    </row>
    <row r="22768" spans="41:41" ht="12.75" x14ac:dyDescent="0.2">
      <c r="AO22768" s="7"/>
    </row>
    <row r="22769" spans="41:41" ht="12.75" x14ac:dyDescent="0.2">
      <c r="AO22769" s="7"/>
    </row>
    <row r="22770" spans="41:41" ht="12.75" x14ac:dyDescent="0.2">
      <c r="AO22770" s="7"/>
    </row>
    <row r="22771" spans="41:41" ht="12.75" x14ac:dyDescent="0.2">
      <c r="AO22771" s="7"/>
    </row>
    <row r="22772" spans="41:41" ht="12.75" x14ac:dyDescent="0.2">
      <c r="AO22772" s="7"/>
    </row>
    <row r="22773" spans="41:41" ht="12.75" x14ac:dyDescent="0.2">
      <c r="AO22773" s="7"/>
    </row>
    <row r="22774" spans="41:41" ht="12.75" x14ac:dyDescent="0.2">
      <c r="AO22774" s="7"/>
    </row>
    <row r="22775" spans="41:41" ht="12.75" x14ac:dyDescent="0.2">
      <c r="AO22775" s="7"/>
    </row>
    <row r="22776" spans="41:41" ht="12.75" x14ac:dyDescent="0.2">
      <c r="AO22776" s="7"/>
    </row>
    <row r="22777" spans="41:41" ht="12.75" x14ac:dyDescent="0.2">
      <c r="AO22777" s="7"/>
    </row>
    <row r="22778" spans="41:41" ht="12.75" x14ac:dyDescent="0.2">
      <c r="AO22778" s="7"/>
    </row>
    <row r="22779" spans="41:41" ht="12.75" x14ac:dyDescent="0.2">
      <c r="AO22779" s="7"/>
    </row>
    <row r="22780" spans="41:41" ht="12.75" x14ac:dyDescent="0.2">
      <c r="AO22780" s="7"/>
    </row>
    <row r="22781" spans="41:41" ht="12.75" x14ac:dyDescent="0.2">
      <c r="AO22781" s="7"/>
    </row>
    <row r="22782" spans="41:41" ht="12.75" x14ac:dyDescent="0.2">
      <c r="AO22782" s="7"/>
    </row>
    <row r="22783" spans="41:41" ht="12.75" x14ac:dyDescent="0.2">
      <c r="AO22783" s="7"/>
    </row>
    <row r="22784" spans="41:41" ht="12.75" x14ac:dyDescent="0.2">
      <c r="AO22784" s="7"/>
    </row>
    <row r="22785" spans="41:41" ht="12.75" x14ac:dyDescent="0.2">
      <c r="AO22785" s="7"/>
    </row>
    <row r="22786" spans="41:41" ht="12.75" x14ac:dyDescent="0.2">
      <c r="AO22786" s="7"/>
    </row>
    <row r="22787" spans="41:41" ht="12.75" x14ac:dyDescent="0.2">
      <c r="AO22787" s="7"/>
    </row>
    <row r="22788" spans="41:41" ht="12.75" x14ac:dyDescent="0.2">
      <c r="AO22788" s="7"/>
    </row>
    <row r="22789" spans="41:41" ht="12.75" x14ac:dyDescent="0.2">
      <c r="AO22789" s="7"/>
    </row>
    <row r="22790" spans="41:41" ht="12.75" x14ac:dyDescent="0.2">
      <c r="AO22790" s="7"/>
    </row>
    <row r="22791" spans="41:41" ht="12.75" x14ac:dyDescent="0.2">
      <c r="AO22791" s="7"/>
    </row>
    <row r="22792" spans="41:41" ht="12.75" x14ac:dyDescent="0.2">
      <c r="AO22792" s="7"/>
    </row>
    <row r="22793" spans="41:41" ht="12.75" x14ac:dyDescent="0.2">
      <c r="AO22793" s="7"/>
    </row>
    <row r="22794" spans="41:41" ht="12.75" x14ac:dyDescent="0.2">
      <c r="AO22794" s="7"/>
    </row>
    <row r="22795" spans="41:41" ht="12.75" x14ac:dyDescent="0.2">
      <c r="AO22795" s="7"/>
    </row>
    <row r="22796" spans="41:41" ht="12.75" x14ac:dyDescent="0.2">
      <c r="AO22796" s="7"/>
    </row>
    <row r="22797" spans="41:41" ht="12.75" x14ac:dyDescent="0.2">
      <c r="AO22797" s="7"/>
    </row>
    <row r="22798" spans="41:41" ht="12.75" x14ac:dyDescent="0.2">
      <c r="AO22798" s="7"/>
    </row>
    <row r="22799" spans="41:41" ht="12.75" x14ac:dyDescent="0.2">
      <c r="AO22799" s="7"/>
    </row>
    <row r="22800" spans="41:41" ht="12.75" x14ac:dyDescent="0.2">
      <c r="AO22800" s="7"/>
    </row>
    <row r="22801" spans="41:41" ht="12.75" x14ac:dyDescent="0.2">
      <c r="AO22801" s="7"/>
    </row>
    <row r="22802" spans="41:41" ht="12.75" x14ac:dyDescent="0.2">
      <c r="AO22802" s="7"/>
    </row>
    <row r="22803" spans="41:41" ht="12.75" x14ac:dyDescent="0.2">
      <c r="AO22803" s="7"/>
    </row>
    <row r="22804" spans="41:41" ht="12.75" x14ac:dyDescent="0.2">
      <c r="AO22804" s="7"/>
    </row>
    <row r="22805" spans="41:41" ht="12.75" x14ac:dyDescent="0.2">
      <c r="AO22805" s="7"/>
    </row>
    <row r="22806" spans="41:41" ht="12.75" x14ac:dyDescent="0.2">
      <c r="AO22806" s="7"/>
    </row>
    <row r="22807" spans="41:41" ht="12.75" x14ac:dyDescent="0.2">
      <c r="AO22807" s="7"/>
    </row>
    <row r="22808" spans="41:41" ht="12.75" x14ac:dyDescent="0.2">
      <c r="AO22808" s="7"/>
    </row>
    <row r="22809" spans="41:41" ht="12.75" x14ac:dyDescent="0.2">
      <c r="AO22809" s="7"/>
    </row>
    <row r="22810" spans="41:41" ht="12.75" x14ac:dyDescent="0.2">
      <c r="AO22810" s="7"/>
    </row>
    <row r="22811" spans="41:41" ht="12.75" x14ac:dyDescent="0.2">
      <c r="AO22811" s="7"/>
    </row>
    <row r="22812" spans="41:41" ht="12.75" x14ac:dyDescent="0.2">
      <c r="AO22812" s="7"/>
    </row>
    <row r="22813" spans="41:41" ht="12.75" x14ac:dyDescent="0.2">
      <c r="AO22813" s="7"/>
    </row>
    <row r="22814" spans="41:41" ht="12.75" x14ac:dyDescent="0.2">
      <c r="AO22814" s="7"/>
    </row>
    <row r="22815" spans="41:41" ht="12.75" x14ac:dyDescent="0.2">
      <c r="AO22815" s="7"/>
    </row>
    <row r="22816" spans="41:41" ht="12.75" x14ac:dyDescent="0.2">
      <c r="AO22816" s="7"/>
    </row>
    <row r="22817" spans="41:41" ht="12.75" x14ac:dyDescent="0.2">
      <c r="AO22817" s="7"/>
    </row>
    <row r="22818" spans="41:41" ht="12.75" x14ac:dyDescent="0.2">
      <c r="AO22818" s="7"/>
    </row>
    <row r="22819" spans="41:41" ht="12.75" x14ac:dyDescent="0.2">
      <c r="AO22819" s="7"/>
    </row>
    <row r="22820" spans="41:41" ht="12.75" x14ac:dyDescent="0.2">
      <c r="AO22820" s="7"/>
    </row>
    <row r="22821" spans="41:41" ht="12.75" x14ac:dyDescent="0.2">
      <c r="AO22821" s="7"/>
    </row>
    <row r="22822" spans="41:41" ht="12.75" x14ac:dyDescent="0.2">
      <c r="AO22822" s="7"/>
    </row>
    <row r="22823" spans="41:41" ht="12.75" x14ac:dyDescent="0.2">
      <c r="AO22823" s="7"/>
    </row>
    <row r="22824" spans="41:41" ht="12.75" x14ac:dyDescent="0.2">
      <c r="AO22824" s="7"/>
    </row>
    <row r="22825" spans="41:41" ht="12.75" x14ac:dyDescent="0.2">
      <c r="AO22825" s="7"/>
    </row>
    <row r="22826" spans="41:41" ht="12.75" x14ac:dyDescent="0.2">
      <c r="AO22826" s="7"/>
    </row>
    <row r="22827" spans="41:41" ht="12.75" x14ac:dyDescent="0.2">
      <c r="AO22827" s="7"/>
    </row>
    <row r="22828" spans="41:41" ht="12.75" x14ac:dyDescent="0.2">
      <c r="AO22828" s="7"/>
    </row>
    <row r="22829" spans="41:41" ht="12.75" x14ac:dyDescent="0.2">
      <c r="AO22829" s="7"/>
    </row>
    <row r="22830" spans="41:41" ht="12.75" x14ac:dyDescent="0.2">
      <c r="AO22830" s="7"/>
    </row>
    <row r="22831" spans="41:41" ht="12.75" x14ac:dyDescent="0.2">
      <c r="AO22831" s="7"/>
    </row>
    <row r="22832" spans="41:41" ht="12.75" x14ac:dyDescent="0.2">
      <c r="AO22832" s="7"/>
    </row>
    <row r="22833" spans="41:41" ht="12.75" x14ac:dyDescent="0.2">
      <c r="AO22833" s="7"/>
    </row>
    <row r="22834" spans="41:41" ht="12.75" x14ac:dyDescent="0.2">
      <c r="AO22834" s="7"/>
    </row>
    <row r="22835" spans="41:41" ht="12.75" x14ac:dyDescent="0.2">
      <c r="AO22835" s="7"/>
    </row>
    <row r="22836" spans="41:41" ht="12.75" x14ac:dyDescent="0.2">
      <c r="AO22836" s="7"/>
    </row>
    <row r="22837" spans="41:41" ht="12.75" x14ac:dyDescent="0.2">
      <c r="AO22837" s="7"/>
    </row>
    <row r="22838" spans="41:41" ht="12.75" x14ac:dyDescent="0.2">
      <c r="AO22838" s="7"/>
    </row>
    <row r="22839" spans="41:41" ht="12.75" x14ac:dyDescent="0.2">
      <c r="AO22839" s="7"/>
    </row>
    <row r="22840" spans="41:41" ht="12.75" x14ac:dyDescent="0.2">
      <c r="AO22840" s="7"/>
    </row>
    <row r="22841" spans="41:41" ht="12.75" x14ac:dyDescent="0.2">
      <c r="AO22841" s="7"/>
    </row>
    <row r="22842" spans="41:41" ht="12.75" x14ac:dyDescent="0.2">
      <c r="AO22842" s="7"/>
    </row>
    <row r="22843" spans="41:41" ht="12.75" x14ac:dyDescent="0.2">
      <c r="AO22843" s="7"/>
    </row>
    <row r="22844" spans="41:41" ht="12.75" x14ac:dyDescent="0.2">
      <c r="AO22844" s="7"/>
    </row>
    <row r="22845" spans="41:41" ht="12.75" x14ac:dyDescent="0.2">
      <c r="AO22845" s="7"/>
    </row>
    <row r="22846" spans="41:41" ht="12.75" x14ac:dyDescent="0.2">
      <c r="AO22846" s="7"/>
    </row>
    <row r="22847" spans="41:41" ht="12.75" x14ac:dyDescent="0.2">
      <c r="AO22847" s="7"/>
    </row>
    <row r="22848" spans="41:41" ht="12.75" x14ac:dyDescent="0.2">
      <c r="AO22848" s="7"/>
    </row>
    <row r="22849" spans="41:41" ht="12.75" x14ac:dyDescent="0.2">
      <c r="AO22849" s="7"/>
    </row>
    <row r="22850" spans="41:41" ht="12.75" x14ac:dyDescent="0.2">
      <c r="AO22850" s="7"/>
    </row>
    <row r="22851" spans="41:41" ht="12.75" x14ac:dyDescent="0.2">
      <c r="AO22851" s="7"/>
    </row>
    <row r="22852" spans="41:41" ht="12.75" x14ac:dyDescent="0.2">
      <c r="AO22852" s="7"/>
    </row>
    <row r="22853" spans="41:41" ht="12.75" x14ac:dyDescent="0.2">
      <c r="AO22853" s="7"/>
    </row>
    <row r="22854" spans="41:41" ht="12.75" x14ac:dyDescent="0.2">
      <c r="AO22854" s="7"/>
    </row>
    <row r="22855" spans="41:41" ht="12.75" x14ac:dyDescent="0.2">
      <c r="AO22855" s="7"/>
    </row>
    <row r="22856" spans="41:41" ht="12.75" x14ac:dyDescent="0.2">
      <c r="AO22856" s="7"/>
    </row>
    <row r="22857" spans="41:41" ht="12.75" x14ac:dyDescent="0.2">
      <c r="AO22857" s="7"/>
    </row>
    <row r="22858" spans="41:41" ht="12.75" x14ac:dyDescent="0.2">
      <c r="AO22858" s="7"/>
    </row>
    <row r="22859" spans="41:41" ht="12.75" x14ac:dyDescent="0.2">
      <c r="AO22859" s="7"/>
    </row>
    <row r="22860" spans="41:41" ht="12.75" x14ac:dyDescent="0.2">
      <c r="AO22860" s="7"/>
    </row>
    <row r="22861" spans="41:41" ht="12.75" x14ac:dyDescent="0.2">
      <c r="AO22861" s="7"/>
    </row>
    <row r="22862" spans="41:41" ht="12.75" x14ac:dyDescent="0.2">
      <c r="AO22862" s="7"/>
    </row>
    <row r="22863" spans="41:41" ht="12.75" x14ac:dyDescent="0.2">
      <c r="AO22863" s="7"/>
    </row>
    <row r="22864" spans="41:41" ht="12.75" x14ac:dyDescent="0.2">
      <c r="AO22864" s="7"/>
    </row>
    <row r="22865" spans="41:41" ht="12.75" x14ac:dyDescent="0.2">
      <c r="AO22865" s="7"/>
    </row>
    <row r="22866" spans="41:41" ht="12.75" x14ac:dyDescent="0.2">
      <c r="AO22866" s="7"/>
    </row>
    <row r="22867" spans="41:41" ht="12.75" x14ac:dyDescent="0.2">
      <c r="AO22867" s="7"/>
    </row>
    <row r="22868" spans="41:41" ht="12.75" x14ac:dyDescent="0.2">
      <c r="AO22868" s="7"/>
    </row>
    <row r="22869" spans="41:41" ht="12.75" x14ac:dyDescent="0.2">
      <c r="AO22869" s="7"/>
    </row>
    <row r="22870" spans="41:41" ht="12.75" x14ac:dyDescent="0.2">
      <c r="AO22870" s="7"/>
    </row>
    <row r="22871" spans="41:41" ht="12.75" x14ac:dyDescent="0.2">
      <c r="AO22871" s="7"/>
    </row>
    <row r="22872" spans="41:41" ht="12.75" x14ac:dyDescent="0.2">
      <c r="AO22872" s="7"/>
    </row>
    <row r="22873" spans="41:41" ht="12.75" x14ac:dyDescent="0.2">
      <c r="AO22873" s="7"/>
    </row>
    <row r="22874" spans="41:41" ht="12.75" x14ac:dyDescent="0.2">
      <c r="AO22874" s="7"/>
    </row>
    <row r="22875" spans="41:41" ht="12.75" x14ac:dyDescent="0.2">
      <c r="AO22875" s="7"/>
    </row>
    <row r="22876" spans="41:41" ht="12.75" x14ac:dyDescent="0.2">
      <c r="AO22876" s="7"/>
    </row>
    <row r="22877" spans="41:41" ht="12.75" x14ac:dyDescent="0.2">
      <c r="AO22877" s="7"/>
    </row>
    <row r="22878" spans="41:41" ht="12.75" x14ac:dyDescent="0.2">
      <c r="AO22878" s="7"/>
    </row>
    <row r="22879" spans="41:41" ht="12.75" x14ac:dyDescent="0.2">
      <c r="AO22879" s="7"/>
    </row>
    <row r="22880" spans="41:41" ht="12.75" x14ac:dyDescent="0.2">
      <c r="AO22880" s="7"/>
    </row>
    <row r="22881" spans="41:41" ht="12.75" x14ac:dyDescent="0.2">
      <c r="AO22881" s="7"/>
    </row>
    <row r="22882" spans="41:41" ht="12.75" x14ac:dyDescent="0.2">
      <c r="AO22882" s="7"/>
    </row>
    <row r="22883" spans="41:41" ht="12.75" x14ac:dyDescent="0.2">
      <c r="AO22883" s="7"/>
    </row>
    <row r="22884" spans="41:41" ht="12.75" x14ac:dyDescent="0.2">
      <c r="AO22884" s="7"/>
    </row>
    <row r="22885" spans="41:41" ht="12.75" x14ac:dyDescent="0.2">
      <c r="AO22885" s="7"/>
    </row>
    <row r="22886" spans="41:41" ht="12.75" x14ac:dyDescent="0.2">
      <c r="AO22886" s="7"/>
    </row>
    <row r="22887" spans="41:41" ht="12.75" x14ac:dyDescent="0.2">
      <c r="AO22887" s="7"/>
    </row>
    <row r="22888" spans="41:41" ht="12.75" x14ac:dyDescent="0.2">
      <c r="AO22888" s="7"/>
    </row>
    <row r="22889" spans="41:41" ht="12.75" x14ac:dyDescent="0.2">
      <c r="AO22889" s="7"/>
    </row>
    <row r="22890" spans="41:41" ht="12.75" x14ac:dyDescent="0.2">
      <c r="AO22890" s="7"/>
    </row>
    <row r="22891" spans="41:41" ht="12.75" x14ac:dyDescent="0.2">
      <c r="AO22891" s="7"/>
    </row>
    <row r="22892" spans="41:41" ht="12.75" x14ac:dyDescent="0.2">
      <c r="AO22892" s="7"/>
    </row>
    <row r="22893" spans="41:41" ht="12.75" x14ac:dyDescent="0.2">
      <c r="AO22893" s="7"/>
    </row>
    <row r="22894" spans="41:41" ht="12.75" x14ac:dyDescent="0.2">
      <c r="AO22894" s="7"/>
    </row>
    <row r="22895" spans="41:41" ht="12.75" x14ac:dyDescent="0.2">
      <c r="AO22895" s="7"/>
    </row>
    <row r="22896" spans="41:41" ht="12.75" x14ac:dyDescent="0.2">
      <c r="AO22896" s="7"/>
    </row>
    <row r="22897" spans="41:41" ht="12.75" x14ac:dyDescent="0.2">
      <c r="AO22897" s="7"/>
    </row>
    <row r="22898" spans="41:41" ht="12.75" x14ac:dyDescent="0.2">
      <c r="AO22898" s="7"/>
    </row>
    <row r="22899" spans="41:41" ht="12.75" x14ac:dyDescent="0.2">
      <c r="AO22899" s="7"/>
    </row>
    <row r="22900" spans="41:41" ht="12.75" x14ac:dyDescent="0.2">
      <c r="AO22900" s="7"/>
    </row>
    <row r="22901" spans="41:41" ht="12.75" x14ac:dyDescent="0.2">
      <c r="AO22901" s="7"/>
    </row>
    <row r="22902" spans="41:41" ht="12.75" x14ac:dyDescent="0.2">
      <c r="AO22902" s="7"/>
    </row>
    <row r="22903" spans="41:41" ht="12.75" x14ac:dyDescent="0.2">
      <c r="AO22903" s="7"/>
    </row>
    <row r="22904" spans="41:41" ht="12.75" x14ac:dyDescent="0.2">
      <c r="AO22904" s="7"/>
    </row>
    <row r="22905" spans="41:41" ht="12.75" x14ac:dyDescent="0.2">
      <c r="AO22905" s="7"/>
    </row>
    <row r="22906" spans="41:41" ht="12.75" x14ac:dyDescent="0.2">
      <c r="AO22906" s="7"/>
    </row>
    <row r="22907" spans="41:41" ht="12.75" x14ac:dyDescent="0.2">
      <c r="AO22907" s="7"/>
    </row>
    <row r="22908" spans="41:41" ht="12.75" x14ac:dyDescent="0.2">
      <c r="AO22908" s="7"/>
    </row>
    <row r="22909" spans="41:41" ht="12.75" x14ac:dyDescent="0.2">
      <c r="AO22909" s="7"/>
    </row>
    <row r="22910" spans="41:41" ht="12.75" x14ac:dyDescent="0.2">
      <c r="AO22910" s="7"/>
    </row>
    <row r="22911" spans="41:41" ht="12.75" x14ac:dyDescent="0.2">
      <c r="AO22911" s="7"/>
    </row>
    <row r="22912" spans="41:41" ht="12.75" x14ac:dyDescent="0.2">
      <c r="AO22912" s="7"/>
    </row>
    <row r="22913" spans="41:41" ht="12.75" x14ac:dyDescent="0.2">
      <c r="AO22913" s="7"/>
    </row>
    <row r="22914" spans="41:41" ht="12.75" x14ac:dyDescent="0.2">
      <c r="AO22914" s="7"/>
    </row>
    <row r="22915" spans="41:41" ht="12.75" x14ac:dyDescent="0.2">
      <c r="AO22915" s="7"/>
    </row>
    <row r="22916" spans="41:41" ht="12.75" x14ac:dyDescent="0.2">
      <c r="AO22916" s="7"/>
    </row>
    <row r="22917" spans="41:41" ht="12.75" x14ac:dyDescent="0.2">
      <c r="AO22917" s="7"/>
    </row>
    <row r="22918" spans="41:41" ht="12.75" x14ac:dyDescent="0.2">
      <c r="AO22918" s="7"/>
    </row>
    <row r="22919" spans="41:41" ht="12.75" x14ac:dyDescent="0.2">
      <c r="AO22919" s="7"/>
    </row>
    <row r="22920" spans="41:41" ht="12.75" x14ac:dyDescent="0.2">
      <c r="AO22920" s="7"/>
    </row>
    <row r="22921" spans="41:41" ht="12.75" x14ac:dyDescent="0.2">
      <c r="AO22921" s="7"/>
    </row>
    <row r="22922" spans="41:41" ht="12.75" x14ac:dyDescent="0.2">
      <c r="AO22922" s="7"/>
    </row>
    <row r="22923" spans="41:41" ht="12.75" x14ac:dyDescent="0.2">
      <c r="AO22923" s="7"/>
    </row>
    <row r="22924" spans="41:41" ht="12.75" x14ac:dyDescent="0.2">
      <c r="AO22924" s="7"/>
    </row>
    <row r="22925" spans="41:41" ht="12.75" x14ac:dyDescent="0.2">
      <c r="AO22925" s="7"/>
    </row>
    <row r="22926" spans="41:41" ht="12.75" x14ac:dyDescent="0.2">
      <c r="AO22926" s="7"/>
    </row>
    <row r="22927" spans="41:41" ht="12.75" x14ac:dyDescent="0.2">
      <c r="AO22927" s="7"/>
    </row>
    <row r="22928" spans="41:41" ht="12.75" x14ac:dyDescent="0.2">
      <c r="AO22928" s="7"/>
    </row>
    <row r="22929" spans="41:41" ht="12.75" x14ac:dyDescent="0.2">
      <c r="AO22929" s="7"/>
    </row>
    <row r="22930" spans="41:41" ht="12.75" x14ac:dyDescent="0.2">
      <c r="AO22930" s="7"/>
    </row>
    <row r="22931" spans="41:41" ht="12.75" x14ac:dyDescent="0.2">
      <c r="AO22931" s="7"/>
    </row>
    <row r="22932" spans="41:41" ht="12.75" x14ac:dyDescent="0.2">
      <c r="AO22932" s="7"/>
    </row>
    <row r="22933" spans="41:41" ht="12.75" x14ac:dyDescent="0.2">
      <c r="AO22933" s="7"/>
    </row>
    <row r="22934" spans="41:41" ht="12.75" x14ac:dyDescent="0.2">
      <c r="AO22934" s="7"/>
    </row>
    <row r="22935" spans="41:41" ht="12.75" x14ac:dyDescent="0.2">
      <c r="AO22935" s="7"/>
    </row>
    <row r="22936" spans="41:41" ht="12.75" x14ac:dyDescent="0.2">
      <c r="AO22936" s="7"/>
    </row>
    <row r="22937" spans="41:41" ht="12.75" x14ac:dyDescent="0.2">
      <c r="AO22937" s="7"/>
    </row>
    <row r="22938" spans="41:41" ht="12.75" x14ac:dyDescent="0.2">
      <c r="AO22938" s="7"/>
    </row>
    <row r="22939" spans="41:41" ht="12.75" x14ac:dyDescent="0.2">
      <c r="AO22939" s="7"/>
    </row>
    <row r="22940" spans="41:41" ht="12.75" x14ac:dyDescent="0.2">
      <c r="AO22940" s="7"/>
    </row>
    <row r="22941" spans="41:41" ht="12.75" x14ac:dyDescent="0.2">
      <c r="AO22941" s="7"/>
    </row>
    <row r="22942" spans="41:41" ht="12.75" x14ac:dyDescent="0.2">
      <c r="AO22942" s="7"/>
    </row>
    <row r="22943" spans="41:41" ht="12.75" x14ac:dyDescent="0.2">
      <c r="AO22943" s="7"/>
    </row>
    <row r="22944" spans="41:41" ht="12.75" x14ac:dyDescent="0.2">
      <c r="AO22944" s="7"/>
    </row>
    <row r="22945" spans="41:41" ht="12.75" x14ac:dyDescent="0.2">
      <c r="AO22945" s="7"/>
    </row>
    <row r="22946" spans="41:41" ht="12.75" x14ac:dyDescent="0.2">
      <c r="AO22946" s="7"/>
    </row>
    <row r="22947" spans="41:41" ht="12.75" x14ac:dyDescent="0.2">
      <c r="AO22947" s="7"/>
    </row>
    <row r="22948" spans="41:41" ht="12.75" x14ac:dyDescent="0.2">
      <c r="AO22948" s="7"/>
    </row>
    <row r="22949" spans="41:41" ht="12.75" x14ac:dyDescent="0.2">
      <c r="AO22949" s="7"/>
    </row>
    <row r="22950" spans="41:41" ht="12.75" x14ac:dyDescent="0.2">
      <c r="AO22950" s="7"/>
    </row>
    <row r="22951" spans="41:41" ht="12.75" x14ac:dyDescent="0.2">
      <c r="AO22951" s="7"/>
    </row>
    <row r="22952" spans="41:41" ht="12.75" x14ac:dyDescent="0.2">
      <c r="AO22952" s="7"/>
    </row>
    <row r="22953" spans="41:41" ht="12.75" x14ac:dyDescent="0.2">
      <c r="AO22953" s="7"/>
    </row>
    <row r="22954" spans="41:41" ht="12.75" x14ac:dyDescent="0.2">
      <c r="AO22954" s="7"/>
    </row>
    <row r="22955" spans="41:41" ht="12.75" x14ac:dyDescent="0.2">
      <c r="AO22955" s="7"/>
    </row>
    <row r="22956" spans="41:41" ht="12.75" x14ac:dyDescent="0.2">
      <c r="AO22956" s="7"/>
    </row>
    <row r="22957" spans="41:41" ht="12.75" x14ac:dyDescent="0.2">
      <c r="AO22957" s="7"/>
    </row>
    <row r="22958" spans="41:41" ht="12.75" x14ac:dyDescent="0.2">
      <c r="AO22958" s="7"/>
    </row>
    <row r="22959" spans="41:41" ht="12.75" x14ac:dyDescent="0.2">
      <c r="AO22959" s="7"/>
    </row>
    <row r="22960" spans="41:41" ht="12.75" x14ac:dyDescent="0.2">
      <c r="AO22960" s="7"/>
    </row>
    <row r="22961" spans="41:41" ht="12.75" x14ac:dyDescent="0.2">
      <c r="AO22961" s="7"/>
    </row>
    <row r="22962" spans="41:41" ht="12.75" x14ac:dyDescent="0.2">
      <c r="AO22962" s="7"/>
    </row>
    <row r="22963" spans="41:41" ht="12.75" x14ac:dyDescent="0.2">
      <c r="AO22963" s="7"/>
    </row>
    <row r="22964" spans="41:41" ht="12.75" x14ac:dyDescent="0.2">
      <c r="AO22964" s="7"/>
    </row>
    <row r="22965" spans="41:41" ht="12.75" x14ac:dyDescent="0.2">
      <c r="AO22965" s="7"/>
    </row>
    <row r="22966" spans="41:41" ht="12.75" x14ac:dyDescent="0.2">
      <c r="AO22966" s="7"/>
    </row>
    <row r="22967" spans="41:41" ht="12.75" x14ac:dyDescent="0.2">
      <c r="AO22967" s="7"/>
    </row>
    <row r="22968" spans="41:41" ht="12.75" x14ac:dyDescent="0.2">
      <c r="AO22968" s="7"/>
    </row>
    <row r="22969" spans="41:41" ht="12.75" x14ac:dyDescent="0.2">
      <c r="AO22969" s="7"/>
    </row>
    <row r="22970" spans="41:41" ht="12.75" x14ac:dyDescent="0.2">
      <c r="AO22970" s="7"/>
    </row>
    <row r="22971" spans="41:41" ht="12.75" x14ac:dyDescent="0.2">
      <c r="AO22971" s="7"/>
    </row>
    <row r="22972" spans="41:41" ht="12.75" x14ac:dyDescent="0.2">
      <c r="AO22972" s="7"/>
    </row>
    <row r="22973" spans="41:41" ht="12.75" x14ac:dyDescent="0.2">
      <c r="AO22973" s="7"/>
    </row>
    <row r="22974" spans="41:41" ht="12.75" x14ac:dyDescent="0.2">
      <c r="AO22974" s="7"/>
    </row>
    <row r="22975" spans="41:41" ht="12.75" x14ac:dyDescent="0.2">
      <c r="AO22975" s="7"/>
    </row>
    <row r="22976" spans="41:41" ht="12.75" x14ac:dyDescent="0.2">
      <c r="AO22976" s="7"/>
    </row>
    <row r="22977" spans="41:41" ht="12.75" x14ac:dyDescent="0.2">
      <c r="AO22977" s="7"/>
    </row>
    <row r="22978" spans="41:41" ht="12.75" x14ac:dyDescent="0.2">
      <c r="AO22978" s="7"/>
    </row>
    <row r="22979" spans="41:41" ht="12.75" x14ac:dyDescent="0.2">
      <c r="AO22979" s="7"/>
    </row>
    <row r="22980" spans="41:41" ht="12.75" x14ac:dyDescent="0.2">
      <c r="AO22980" s="7"/>
    </row>
    <row r="22981" spans="41:41" ht="12.75" x14ac:dyDescent="0.2">
      <c r="AO22981" s="7"/>
    </row>
    <row r="22982" spans="41:41" ht="12.75" x14ac:dyDescent="0.2">
      <c r="AO22982" s="7"/>
    </row>
    <row r="22983" spans="41:41" ht="12.75" x14ac:dyDescent="0.2">
      <c r="AO22983" s="7"/>
    </row>
    <row r="22984" spans="41:41" ht="12.75" x14ac:dyDescent="0.2">
      <c r="AO22984" s="7"/>
    </row>
    <row r="22985" spans="41:41" ht="12.75" x14ac:dyDescent="0.2">
      <c r="AO22985" s="7"/>
    </row>
    <row r="22986" spans="41:41" ht="12.75" x14ac:dyDescent="0.2">
      <c r="AO22986" s="7"/>
    </row>
    <row r="22987" spans="41:41" ht="12.75" x14ac:dyDescent="0.2">
      <c r="AO22987" s="7"/>
    </row>
    <row r="22988" spans="41:41" ht="12.75" x14ac:dyDescent="0.2">
      <c r="AO22988" s="7"/>
    </row>
    <row r="22989" spans="41:41" ht="12.75" x14ac:dyDescent="0.2">
      <c r="AO22989" s="7"/>
    </row>
    <row r="22990" spans="41:41" ht="12.75" x14ac:dyDescent="0.2">
      <c r="AO22990" s="7"/>
    </row>
    <row r="22991" spans="41:41" ht="12.75" x14ac:dyDescent="0.2">
      <c r="AO22991" s="7"/>
    </row>
    <row r="22992" spans="41:41" ht="12.75" x14ac:dyDescent="0.2">
      <c r="AO22992" s="7"/>
    </row>
    <row r="22993" spans="41:41" ht="12.75" x14ac:dyDescent="0.2">
      <c r="AO22993" s="7"/>
    </row>
    <row r="22994" spans="41:41" ht="12.75" x14ac:dyDescent="0.2">
      <c r="AO22994" s="7"/>
    </row>
    <row r="22995" spans="41:41" ht="12.75" x14ac:dyDescent="0.2">
      <c r="AO22995" s="7"/>
    </row>
    <row r="22996" spans="41:41" ht="12.75" x14ac:dyDescent="0.2">
      <c r="AO22996" s="7"/>
    </row>
    <row r="22997" spans="41:41" ht="12.75" x14ac:dyDescent="0.2">
      <c r="AO22997" s="7"/>
    </row>
    <row r="22998" spans="41:41" ht="12.75" x14ac:dyDescent="0.2">
      <c r="AO22998" s="7"/>
    </row>
    <row r="22999" spans="41:41" ht="12.75" x14ac:dyDescent="0.2">
      <c r="AO22999" s="7"/>
    </row>
    <row r="23000" spans="41:41" ht="12.75" x14ac:dyDescent="0.2">
      <c r="AO23000" s="7"/>
    </row>
    <row r="23001" spans="41:41" ht="12.75" x14ac:dyDescent="0.2">
      <c r="AO23001" s="7"/>
    </row>
    <row r="23002" spans="41:41" ht="12.75" x14ac:dyDescent="0.2">
      <c r="AO23002" s="7"/>
    </row>
    <row r="23003" spans="41:41" ht="12.75" x14ac:dyDescent="0.2">
      <c r="AO23003" s="7"/>
    </row>
    <row r="23004" spans="41:41" ht="12.75" x14ac:dyDescent="0.2">
      <c r="AO23004" s="7"/>
    </row>
    <row r="23005" spans="41:41" ht="12.75" x14ac:dyDescent="0.2">
      <c r="AO23005" s="7"/>
    </row>
    <row r="23006" spans="41:41" ht="12.75" x14ac:dyDescent="0.2">
      <c r="AO23006" s="7"/>
    </row>
    <row r="23007" spans="41:41" ht="12.75" x14ac:dyDescent="0.2">
      <c r="AO23007" s="7"/>
    </row>
    <row r="23008" spans="41:41" ht="12.75" x14ac:dyDescent="0.2">
      <c r="AO23008" s="7"/>
    </row>
    <row r="23009" spans="41:41" ht="12.75" x14ac:dyDescent="0.2">
      <c r="AO23009" s="7"/>
    </row>
    <row r="23010" spans="41:41" ht="12.75" x14ac:dyDescent="0.2">
      <c r="AO23010" s="7"/>
    </row>
    <row r="23011" spans="41:41" ht="12.75" x14ac:dyDescent="0.2">
      <c r="AO23011" s="7"/>
    </row>
    <row r="23012" spans="41:41" ht="12.75" x14ac:dyDescent="0.2">
      <c r="AO23012" s="7"/>
    </row>
    <row r="23013" spans="41:41" ht="12.75" x14ac:dyDescent="0.2">
      <c r="AO23013" s="7"/>
    </row>
    <row r="23014" spans="41:41" ht="12.75" x14ac:dyDescent="0.2">
      <c r="AO23014" s="7"/>
    </row>
    <row r="23015" spans="41:41" ht="12.75" x14ac:dyDescent="0.2">
      <c r="AO23015" s="7"/>
    </row>
    <row r="23016" spans="41:41" ht="12.75" x14ac:dyDescent="0.2">
      <c r="AO23016" s="7"/>
    </row>
    <row r="23017" spans="41:41" ht="12.75" x14ac:dyDescent="0.2">
      <c r="AO23017" s="7"/>
    </row>
    <row r="23018" spans="41:41" ht="12.75" x14ac:dyDescent="0.2">
      <c r="AO23018" s="7"/>
    </row>
    <row r="23019" spans="41:41" ht="12.75" x14ac:dyDescent="0.2">
      <c r="AO23019" s="7"/>
    </row>
    <row r="23020" spans="41:41" ht="12.75" x14ac:dyDescent="0.2">
      <c r="AO23020" s="7"/>
    </row>
    <row r="23021" spans="41:41" ht="12.75" x14ac:dyDescent="0.2">
      <c r="AO23021" s="7"/>
    </row>
    <row r="23022" spans="41:41" ht="12.75" x14ac:dyDescent="0.2">
      <c r="AO23022" s="7"/>
    </row>
    <row r="23023" spans="41:41" ht="12.75" x14ac:dyDescent="0.2">
      <c r="AO23023" s="7"/>
    </row>
    <row r="23024" spans="41:41" ht="12.75" x14ac:dyDescent="0.2">
      <c r="AO23024" s="7"/>
    </row>
    <row r="23025" spans="41:41" ht="12.75" x14ac:dyDescent="0.2">
      <c r="AO23025" s="7"/>
    </row>
    <row r="23026" spans="41:41" ht="12.75" x14ac:dyDescent="0.2">
      <c r="AO23026" s="7"/>
    </row>
    <row r="23027" spans="41:41" ht="12.75" x14ac:dyDescent="0.2">
      <c r="AO23027" s="7"/>
    </row>
    <row r="23028" spans="41:41" ht="12.75" x14ac:dyDescent="0.2">
      <c r="AO23028" s="7"/>
    </row>
    <row r="23029" spans="41:41" ht="12.75" x14ac:dyDescent="0.2">
      <c r="AO23029" s="7"/>
    </row>
    <row r="23030" spans="41:41" ht="12.75" x14ac:dyDescent="0.2">
      <c r="AO23030" s="7"/>
    </row>
    <row r="23031" spans="41:41" ht="12.75" x14ac:dyDescent="0.2">
      <c r="AO23031" s="7"/>
    </row>
    <row r="23032" spans="41:41" ht="12.75" x14ac:dyDescent="0.2">
      <c r="AO23032" s="7"/>
    </row>
    <row r="23033" spans="41:41" ht="12.75" x14ac:dyDescent="0.2">
      <c r="AO23033" s="7"/>
    </row>
    <row r="23034" spans="41:41" ht="12.75" x14ac:dyDescent="0.2">
      <c r="AO23034" s="7"/>
    </row>
    <row r="23035" spans="41:41" ht="12.75" x14ac:dyDescent="0.2">
      <c r="AO23035" s="7"/>
    </row>
    <row r="23036" spans="41:41" ht="12.75" x14ac:dyDescent="0.2">
      <c r="AO23036" s="7"/>
    </row>
    <row r="23037" spans="41:41" ht="12.75" x14ac:dyDescent="0.2">
      <c r="AO23037" s="7"/>
    </row>
    <row r="23038" spans="41:41" ht="12.75" x14ac:dyDescent="0.2">
      <c r="AO23038" s="7"/>
    </row>
    <row r="23039" spans="41:41" ht="12.75" x14ac:dyDescent="0.2">
      <c r="AO23039" s="7"/>
    </row>
    <row r="23040" spans="41:41" ht="12.75" x14ac:dyDescent="0.2">
      <c r="AO23040" s="7"/>
    </row>
    <row r="23041" spans="41:41" ht="12.75" x14ac:dyDescent="0.2">
      <c r="AO23041" s="7"/>
    </row>
    <row r="23042" spans="41:41" ht="12.75" x14ac:dyDescent="0.2">
      <c r="AO23042" s="7"/>
    </row>
    <row r="23043" spans="41:41" ht="12.75" x14ac:dyDescent="0.2">
      <c r="AO23043" s="7"/>
    </row>
    <row r="23044" spans="41:41" ht="12.75" x14ac:dyDescent="0.2">
      <c r="AO23044" s="7"/>
    </row>
    <row r="23045" spans="41:41" ht="12.75" x14ac:dyDescent="0.2">
      <c r="AO23045" s="7"/>
    </row>
    <row r="23046" spans="41:41" ht="12.75" x14ac:dyDescent="0.2">
      <c r="AO23046" s="7"/>
    </row>
    <row r="23047" spans="41:41" ht="12.75" x14ac:dyDescent="0.2">
      <c r="AO23047" s="7"/>
    </row>
    <row r="23048" spans="41:41" ht="12.75" x14ac:dyDescent="0.2">
      <c r="AO23048" s="7"/>
    </row>
    <row r="23049" spans="41:41" ht="12.75" x14ac:dyDescent="0.2">
      <c r="AO23049" s="7"/>
    </row>
    <row r="23050" spans="41:41" ht="12.75" x14ac:dyDescent="0.2">
      <c r="AO23050" s="7"/>
    </row>
    <row r="23051" spans="41:41" ht="12.75" x14ac:dyDescent="0.2">
      <c r="AO23051" s="7"/>
    </row>
    <row r="23052" spans="41:41" ht="12.75" x14ac:dyDescent="0.2">
      <c r="AO23052" s="7"/>
    </row>
    <row r="23053" spans="41:41" ht="12.75" x14ac:dyDescent="0.2">
      <c r="AO23053" s="7"/>
    </row>
    <row r="23054" spans="41:41" ht="12.75" x14ac:dyDescent="0.2">
      <c r="AO23054" s="7"/>
    </row>
    <row r="23055" spans="41:41" ht="12.75" x14ac:dyDescent="0.2">
      <c r="AO23055" s="7"/>
    </row>
    <row r="23056" spans="41:41" ht="12.75" x14ac:dyDescent="0.2">
      <c r="AO23056" s="7"/>
    </row>
    <row r="23057" spans="41:41" ht="12.75" x14ac:dyDescent="0.2">
      <c r="AO23057" s="7"/>
    </row>
    <row r="23058" spans="41:41" ht="12.75" x14ac:dyDescent="0.2">
      <c r="AO23058" s="7"/>
    </row>
    <row r="23059" spans="41:41" ht="12.75" x14ac:dyDescent="0.2">
      <c r="AO23059" s="7"/>
    </row>
    <row r="23060" spans="41:41" ht="12.75" x14ac:dyDescent="0.2">
      <c r="AO23060" s="7"/>
    </row>
    <row r="23061" spans="41:41" ht="12.75" x14ac:dyDescent="0.2">
      <c r="AO23061" s="7"/>
    </row>
    <row r="23062" spans="41:41" ht="12.75" x14ac:dyDescent="0.2">
      <c r="AO23062" s="7"/>
    </row>
    <row r="23063" spans="41:41" ht="12.75" x14ac:dyDescent="0.2">
      <c r="AO23063" s="7"/>
    </row>
    <row r="23064" spans="41:41" ht="12.75" x14ac:dyDescent="0.2">
      <c r="AO23064" s="7"/>
    </row>
    <row r="23065" spans="41:41" ht="12.75" x14ac:dyDescent="0.2">
      <c r="AO23065" s="7"/>
    </row>
    <row r="23066" spans="41:41" ht="12.75" x14ac:dyDescent="0.2">
      <c r="AO23066" s="7"/>
    </row>
    <row r="23067" spans="41:41" ht="12.75" x14ac:dyDescent="0.2">
      <c r="AO23067" s="7"/>
    </row>
    <row r="23068" spans="41:41" ht="12.75" x14ac:dyDescent="0.2">
      <c r="AO23068" s="7"/>
    </row>
    <row r="23069" spans="41:41" ht="12.75" x14ac:dyDescent="0.2">
      <c r="AO23069" s="7"/>
    </row>
    <row r="23070" spans="41:41" ht="12.75" x14ac:dyDescent="0.2">
      <c r="AO23070" s="7"/>
    </row>
    <row r="23071" spans="41:41" ht="12.75" x14ac:dyDescent="0.2">
      <c r="AO23071" s="7"/>
    </row>
    <row r="23072" spans="41:41" ht="12.75" x14ac:dyDescent="0.2">
      <c r="AO23072" s="7"/>
    </row>
    <row r="23073" spans="41:41" ht="12.75" x14ac:dyDescent="0.2">
      <c r="AO23073" s="7"/>
    </row>
    <row r="23074" spans="41:41" ht="12.75" x14ac:dyDescent="0.2">
      <c r="AO23074" s="7"/>
    </row>
    <row r="23075" spans="41:41" ht="12.75" x14ac:dyDescent="0.2">
      <c r="AO23075" s="7"/>
    </row>
    <row r="23076" spans="41:41" ht="12.75" x14ac:dyDescent="0.2">
      <c r="AO23076" s="7"/>
    </row>
    <row r="23077" spans="41:41" ht="12.75" x14ac:dyDescent="0.2">
      <c r="AO23077" s="7"/>
    </row>
    <row r="23078" spans="41:41" ht="12.75" x14ac:dyDescent="0.2">
      <c r="AO23078" s="7"/>
    </row>
    <row r="23079" spans="41:41" ht="12.75" x14ac:dyDescent="0.2">
      <c r="AO23079" s="7"/>
    </row>
    <row r="23080" spans="41:41" ht="12.75" x14ac:dyDescent="0.2">
      <c r="AO23080" s="7"/>
    </row>
    <row r="23081" spans="41:41" ht="12.75" x14ac:dyDescent="0.2">
      <c r="AO23081" s="7"/>
    </row>
    <row r="23082" spans="41:41" ht="12.75" x14ac:dyDescent="0.2">
      <c r="AO23082" s="7"/>
    </row>
    <row r="23083" spans="41:41" ht="12.75" x14ac:dyDescent="0.2">
      <c r="AO23083" s="7"/>
    </row>
    <row r="23084" spans="41:41" ht="12.75" x14ac:dyDescent="0.2">
      <c r="AO23084" s="7"/>
    </row>
    <row r="23085" spans="41:41" ht="12.75" x14ac:dyDescent="0.2">
      <c r="AO23085" s="7"/>
    </row>
    <row r="23086" spans="41:41" ht="12.75" x14ac:dyDescent="0.2">
      <c r="AO23086" s="7"/>
    </row>
    <row r="23087" spans="41:41" ht="12.75" x14ac:dyDescent="0.2">
      <c r="AO23087" s="7"/>
    </row>
    <row r="23088" spans="41:41" ht="12.75" x14ac:dyDescent="0.2">
      <c r="AO23088" s="7"/>
    </row>
    <row r="23089" spans="41:41" ht="12.75" x14ac:dyDescent="0.2">
      <c r="AO23089" s="7"/>
    </row>
    <row r="23090" spans="41:41" ht="12.75" x14ac:dyDescent="0.2">
      <c r="AO23090" s="7"/>
    </row>
    <row r="23091" spans="41:41" ht="12.75" x14ac:dyDescent="0.2">
      <c r="AO23091" s="7"/>
    </row>
    <row r="23092" spans="41:41" ht="12.75" x14ac:dyDescent="0.2">
      <c r="AO23092" s="7"/>
    </row>
    <row r="23093" spans="41:41" ht="12.75" x14ac:dyDescent="0.2">
      <c r="AO23093" s="7"/>
    </row>
    <row r="23094" spans="41:41" ht="12.75" x14ac:dyDescent="0.2">
      <c r="AO23094" s="7"/>
    </row>
    <row r="23095" spans="41:41" ht="12.75" x14ac:dyDescent="0.2">
      <c r="AO23095" s="7"/>
    </row>
    <row r="23096" spans="41:41" ht="12.75" x14ac:dyDescent="0.2">
      <c r="AO23096" s="7"/>
    </row>
    <row r="23097" spans="41:41" ht="12.75" x14ac:dyDescent="0.2">
      <c r="AO23097" s="7"/>
    </row>
    <row r="23098" spans="41:41" ht="12.75" x14ac:dyDescent="0.2">
      <c r="AO23098" s="7"/>
    </row>
    <row r="23099" spans="41:41" ht="12.75" x14ac:dyDescent="0.2">
      <c r="AO23099" s="7"/>
    </row>
    <row r="23100" spans="41:41" ht="12.75" x14ac:dyDescent="0.2">
      <c r="AO23100" s="7"/>
    </row>
    <row r="23101" spans="41:41" ht="12.75" x14ac:dyDescent="0.2">
      <c r="AO23101" s="7"/>
    </row>
    <row r="23102" spans="41:41" ht="12.75" x14ac:dyDescent="0.2">
      <c r="AO23102" s="7"/>
    </row>
    <row r="23103" spans="41:41" ht="12.75" x14ac:dyDescent="0.2">
      <c r="AO23103" s="7"/>
    </row>
    <row r="23104" spans="41:41" ht="12.75" x14ac:dyDescent="0.2">
      <c r="AO23104" s="7"/>
    </row>
    <row r="23105" spans="41:41" ht="12.75" x14ac:dyDescent="0.2">
      <c r="AO23105" s="7"/>
    </row>
    <row r="23106" spans="41:41" ht="12.75" x14ac:dyDescent="0.2">
      <c r="AO23106" s="7"/>
    </row>
    <row r="23107" spans="41:41" ht="12.75" x14ac:dyDescent="0.2">
      <c r="AO23107" s="7"/>
    </row>
    <row r="23108" spans="41:41" ht="12.75" x14ac:dyDescent="0.2">
      <c r="AO23108" s="7"/>
    </row>
    <row r="23109" spans="41:41" ht="12.75" x14ac:dyDescent="0.2">
      <c r="AO23109" s="7"/>
    </row>
    <row r="23110" spans="41:41" ht="12.75" x14ac:dyDescent="0.2">
      <c r="AO23110" s="7"/>
    </row>
    <row r="23111" spans="41:41" ht="12.75" x14ac:dyDescent="0.2">
      <c r="AO23111" s="7"/>
    </row>
    <row r="23112" spans="41:41" ht="12.75" x14ac:dyDescent="0.2">
      <c r="AO23112" s="7"/>
    </row>
    <row r="23113" spans="41:41" ht="12.75" x14ac:dyDescent="0.2">
      <c r="AO23113" s="7"/>
    </row>
    <row r="23114" spans="41:41" ht="12.75" x14ac:dyDescent="0.2">
      <c r="AO23114" s="7"/>
    </row>
    <row r="23115" spans="41:41" ht="12.75" x14ac:dyDescent="0.2">
      <c r="AO23115" s="7"/>
    </row>
    <row r="23116" spans="41:41" ht="12.75" x14ac:dyDescent="0.2">
      <c r="AO23116" s="7"/>
    </row>
    <row r="23117" spans="41:41" ht="12.75" x14ac:dyDescent="0.2">
      <c r="AO23117" s="7"/>
    </row>
    <row r="23118" spans="41:41" ht="12.75" x14ac:dyDescent="0.2">
      <c r="AO23118" s="7"/>
    </row>
    <row r="23119" spans="41:41" ht="12.75" x14ac:dyDescent="0.2">
      <c r="AO23119" s="7"/>
    </row>
    <row r="23120" spans="41:41" ht="12.75" x14ac:dyDescent="0.2">
      <c r="AO23120" s="7"/>
    </row>
    <row r="23121" spans="41:41" ht="12.75" x14ac:dyDescent="0.2">
      <c r="AO23121" s="7"/>
    </row>
    <row r="23122" spans="41:41" ht="12.75" x14ac:dyDescent="0.2">
      <c r="AO23122" s="7"/>
    </row>
    <row r="23123" spans="41:41" ht="12.75" x14ac:dyDescent="0.2">
      <c r="AO23123" s="7"/>
    </row>
    <row r="23124" spans="41:41" ht="12.75" x14ac:dyDescent="0.2">
      <c r="AO23124" s="7"/>
    </row>
    <row r="23125" spans="41:41" ht="12.75" x14ac:dyDescent="0.2">
      <c r="AO23125" s="7"/>
    </row>
    <row r="23126" spans="41:41" ht="12.75" x14ac:dyDescent="0.2">
      <c r="AO23126" s="7"/>
    </row>
    <row r="23127" spans="41:41" ht="12.75" x14ac:dyDescent="0.2">
      <c r="AO23127" s="7"/>
    </row>
    <row r="23128" spans="41:41" ht="12.75" x14ac:dyDescent="0.2">
      <c r="AO23128" s="7"/>
    </row>
    <row r="23129" spans="41:41" ht="12.75" x14ac:dyDescent="0.2">
      <c r="AO23129" s="7"/>
    </row>
    <row r="23130" spans="41:41" ht="12.75" x14ac:dyDescent="0.2">
      <c r="AO23130" s="7"/>
    </row>
    <row r="23131" spans="41:41" ht="12.75" x14ac:dyDescent="0.2">
      <c r="AO23131" s="7"/>
    </row>
    <row r="23132" spans="41:41" ht="12.75" x14ac:dyDescent="0.2">
      <c r="AO23132" s="7"/>
    </row>
    <row r="23133" spans="41:41" ht="12.75" x14ac:dyDescent="0.2">
      <c r="AO23133" s="7"/>
    </row>
    <row r="23134" spans="41:41" ht="12.75" x14ac:dyDescent="0.2">
      <c r="AO23134" s="7"/>
    </row>
    <row r="23135" spans="41:41" ht="12.75" x14ac:dyDescent="0.2">
      <c r="AO23135" s="7"/>
    </row>
    <row r="23136" spans="41:41" ht="12.75" x14ac:dyDescent="0.2">
      <c r="AO23136" s="7"/>
    </row>
    <row r="23137" spans="41:41" ht="12.75" x14ac:dyDescent="0.2">
      <c r="AO23137" s="7"/>
    </row>
    <row r="23138" spans="41:41" ht="12.75" x14ac:dyDescent="0.2">
      <c r="AO23138" s="7"/>
    </row>
    <row r="23139" spans="41:41" ht="12.75" x14ac:dyDescent="0.2">
      <c r="AO23139" s="7"/>
    </row>
    <row r="23140" spans="41:41" ht="12.75" x14ac:dyDescent="0.2">
      <c r="AO23140" s="7"/>
    </row>
    <row r="23141" spans="41:41" ht="12.75" x14ac:dyDescent="0.2">
      <c r="AO23141" s="7"/>
    </row>
    <row r="23142" spans="41:41" ht="12.75" x14ac:dyDescent="0.2">
      <c r="AO23142" s="7"/>
    </row>
    <row r="23143" spans="41:41" ht="12.75" x14ac:dyDescent="0.2">
      <c r="AO23143" s="7"/>
    </row>
    <row r="23144" spans="41:41" ht="12.75" x14ac:dyDescent="0.2">
      <c r="AO23144" s="7"/>
    </row>
    <row r="23145" spans="41:41" ht="12.75" x14ac:dyDescent="0.2">
      <c r="AO23145" s="7"/>
    </row>
    <row r="23146" spans="41:41" ht="12.75" x14ac:dyDescent="0.2">
      <c r="AO23146" s="7"/>
    </row>
    <row r="23147" spans="41:41" ht="12.75" x14ac:dyDescent="0.2">
      <c r="AO23147" s="7"/>
    </row>
    <row r="23148" spans="41:41" ht="12.75" x14ac:dyDescent="0.2">
      <c r="AO23148" s="7"/>
    </row>
    <row r="23149" spans="41:41" ht="12.75" x14ac:dyDescent="0.2">
      <c r="AO23149" s="7"/>
    </row>
    <row r="23150" spans="41:41" ht="12.75" x14ac:dyDescent="0.2">
      <c r="AO23150" s="7"/>
    </row>
    <row r="23151" spans="41:41" ht="12.75" x14ac:dyDescent="0.2">
      <c r="AO23151" s="7"/>
    </row>
    <row r="23152" spans="41:41" ht="12.75" x14ac:dyDescent="0.2">
      <c r="AO23152" s="7"/>
    </row>
    <row r="23153" spans="41:41" ht="12.75" x14ac:dyDescent="0.2">
      <c r="AO23153" s="7"/>
    </row>
    <row r="23154" spans="41:41" ht="12.75" x14ac:dyDescent="0.2">
      <c r="AO23154" s="7"/>
    </row>
    <row r="23155" spans="41:41" ht="12.75" x14ac:dyDescent="0.2">
      <c r="AO23155" s="7"/>
    </row>
    <row r="23156" spans="41:41" ht="12.75" x14ac:dyDescent="0.2">
      <c r="AO23156" s="7"/>
    </row>
    <row r="23157" spans="41:41" ht="12.75" x14ac:dyDescent="0.2">
      <c r="AO23157" s="7"/>
    </row>
    <row r="23158" spans="41:41" ht="12.75" x14ac:dyDescent="0.2">
      <c r="AO23158" s="7"/>
    </row>
    <row r="23159" spans="41:41" ht="12.75" x14ac:dyDescent="0.2">
      <c r="AO23159" s="7"/>
    </row>
    <row r="23160" spans="41:41" ht="12.75" x14ac:dyDescent="0.2">
      <c r="AO23160" s="7"/>
    </row>
    <row r="23161" spans="41:41" ht="12.75" x14ac:dyDescent="0.2">
      <c r="AO23161" s="7"/>
    </row>
    <row r="23162" spans="41:41" ht="12.75" x14ac:dyDescent="0.2">
      <c r="AO23162" s="7"/>
    </row>
    <row r="23163" spans="41:41" ht="12.75" x14ac:dyDescent="0.2">
      <c r="AO23163" s="7"/>
    </row>
    <row r="23164" spans="41:41" ht="12.75" x14ac:dyDescent="0.2">
      <c r="AO23164" s="7"/>
    </row>
    <row r="23165" spans="41:41" ht="12.75" x14ac:dyDescent="0.2">
      <c r="AO23165" s="7"/>
    </row>
    <row r="23166" spans="41:41" ht="12.75" x14ac:dyDescent="0.2">
      <c r="AO23166" s="7"/>
    </row>
    <row r="23167" spans="41:41" ht="12.75" x14ac:dyDescent="0.2">
      <c r="AO23167" s="7"/>
    </row>
    <row r="23168" spans="41:41" ht="12.75" x14ac:dyDescent="0.2">
      <c r="AO23168" s="7"/>
    </row>
    <row r="23169" spans="41:41" ht="12.75" x14ac:dyDescent="0.2">
      <c r="AO23169" s="7"/>
    </row>
    <row r="23170" spans="41:41" ht="12.75" x14ac:dyDescent="0.2">
      <c r="AO23170" s="7"/>
    </row>
    <row r="23171" spans="41:41" ht="12.75" x14ac:dyDescent="0.2">
      <c r="AO23171" s="7"/>
    </row>
    <row r="23172" spans="41:41" ht="12.75" x14ac:dyDescent="0.2">
      <c r="AO23172" s="7"/>
    </row>
    <row r="23173" spans="41:41" ht="12.75" x14ac:dyDescent="0.2">
      <c r="AO23173" s="7"/>
    </row>
    <row r="23174" spans="41:41" ht="12.75" x14ac:dyDescent="0.2">
      <c r="AO23174" s="7"/>
    </row>
    <row r="23175" spans="41:41" ht="12.75" x14ac:dyDescent="0.2">
      <c r="AO23175" s="7"/>
    </row>
    <row r="23176" spans="41:41" ht="12.75" x14ac:dyDescent="0.2">
      <c r="AO23176" s="7"/>
    </row>
    <row r="23177" spans="41:41" ht="12.75" x14ac:dyDescent="0.2">
      <c r="AO23177" s="7"/>
    </row>
    <row r="23178" spans="41:41" ht="12.75" x14ac:dyDescent="0.2">
      <c r="AO23178" s="7"/>
    </row>
    <row r="23179" spans="41:41" ht="12.75" x14ac:dyDescent="0.2">
      <c r="AO23179" s="7"/>
    </row>
    <row r="23180" spans="41:41" ht="12.75" x14ac:dyDescent="0.2">
      <c r="AO23180" s="7"/>
    </row>
    <row r="23181" spans="41:41" ht="12.75" x14ac:dyDescent="0.2">
      <c r="AO23181" s="7"/>
    </row>
    <row r="23182" spans="41:41" ht="12.75" x14ac:dyDescent="0.2">
      <c r="AO23182" s="7"/>
    </row>
    <row r="23183" spans="41:41" ht="12.75" x14ac:dyDescent="0.2">
      <c r="AO23183" s="7"/>
    </row>
    <row r="23184" spans="41:41" ht="12.75" x14ac:dyDescent="0.2">
      <c r="AO23184" s="7"/>
    </row>
    <row r="23185" spans="41:41" ht="12.75" x14ac:dyDescent="0.2">
      <c r="AO23185" s="7"/>
    </row>
    <row r="23186" spans="41:41" ht="12.75" x14ac:dyDescent="0.2">
      <c r="AO23186" s="7"/>
    </row>
    <row r="23187" spans="41:41" ht="12.75" x14ac:dyDescent="0.2">
      <c r="AO23187" s="7"/>
    </row>
    <row r="23188" spans="41:41" ht="12.75" x14ac:dyDescent="0.2">
      <c r="AO23188" s="7"/>
    </row>
    <row r="23189" spans="41:41" ht="12.75" x14ac:dyDescent="0.2">
      <c r="AO23189" s="7"/>
    </row>
    <row r="23190" spans="41:41" ht="12.75" x14ac:dyDescent="0.2">
      <c r="AO23190" s="7"/>
    </row>
    <row r="23191" spans="41:41" ht="12.75" x14ac:dyDescent="0.2">
      <c r="AO23191" s="7"/>
    </row>
    <row r="23192" spans="41:41" ht="12.75" x14ac:dyDescent="0.2">
      <c r="AO23192" s="7"/>
    </row>
    <row r="23193" spans="41:41" ht="12.75" x14ac:dyDescent="0.2">
      <c r="AO23193" s="7"/>
    </row>
    <row r="23194" spans="41:41" ht="12.75" x14ac:dyDescent="0.2">
      <c r="AO23194" s="7"/>
    </row>
    <row r="23195" spans="41:41" ht="12.75" x14ac:dyDescent="0.2">
      <c r="AO23195" s="7"/>
    </row>
    <row r="23196" spans="41:41" ht="12.75" x14ac:dyDescent="0.2">
      <c r="AO23196" s="7"/>
    </row>
    <row r="23197" spans="41:41" ht="12.75" x14ac:dyDescent="0.2">
      <c r="AO23197" s="7"/>
    </row>
    <row r="23198" spans="41:41" ht="12.75" x14ac:dyDescent="0.2">
      <c r="AO23198" s="7"/>
    </row>
    <row r="23199" spans="41:41" ht="12.75" x14ac:dyDescent="0.2">
      <c r="AO23199" s="7"/>
    </row>
    <row r="23200" spans="41:41" ht="12.75" x14ac:dyDescent="0.2">
      <c r="AO23200" s="7"/>
    </row>
    <row r="23201" spans="41:41" ht="12.75" x14ac:dyDescent="0.2">
      <c r="AO23201" s="7"/>
    </row>
    <row r="23202" spans="41:41" ht="12.75" x14ac:dyDescent="0.2">
      <c r="AO23202" s="7"/>
    </row>
    <row r="23203" spans="41:41" ht="12.75" x14ac:dyDescent="0.2">
      <c r="AO23203" s="7"/>
    </row>
    <row r="23204" spans="41:41" ht="12.75" x14ac:dyDescent="0.2">
      <c r="AO23204" s="7"/>
    </row>
    <row r="23205" spans="41:41" ht="12.75" x14ac:dyDescent="0.2">
      <c r="AO23205" s="7"/>
    </row>
    <row r="23206" spans="41:41" ht="12.75" x14ac:dyDescent="0.2">
      <c r="AO23206" s="7"/>
    </row>
    <row r="23207" spans="41:41" ht="12.75" x14ac:dyDescent="0.2">
      <c r="AO23207" s="7"/>
    </row>
    <row r="23208" spans="41:41" ht="12.75" x14ac:dyDescent="0.2">
      <c r="AO23208" s="7"/>
    </row>
    <row r="23209" spans="41:41" ht="12.75" x14ac:dyDescent="0.2">
      <c r="AO23209" s="7"/>
    </row>
    <row r="23210" spans="41:41" ht="12.75" x14ac:dyDescent="0.2">
      <c r="AO23210" s="7"/>
    </row>
    <row r="23211" spans="41:41" ht="12.75" x14ac:dyDescent="0.2">
      <c r="AO23211" s="7"/>
    </row>
    <row r="23212" spans="41:41" ht="12.75" x14ac:dyDescent="0.2">
      <c r="AO23212" s="7"/>
    </row>
    <row r="23213" spans="41:41" ht="12.75" x14ac:dyDescent="0.2">
      <c r="AO23213" s="7"/>
    </row>
    <row r="23214" spans="41:41" ht="12.75" x14ac:dyDescent="0.2">
      <c r="AO23214" s="7"/>
    </row>
    <row r="23215" spans="41:41" ht="12.75" x14ac:dyDescent="0.2">
      <c r="AO23215" s="7"/>
    </row>
    <row r="23216" spans="41:41" ht="12.75" x14ac:dyDescent="0.2">
      <c r="AO23216" s="7"/>
    </row>
    <row r="23217" spans="41:41" ht="12.75" x14ac:dyDescent="0.2">
      <c r="AO23217" s="7"/>
    </row>
    <row r="23218" spans="41:41" ht="12.75" x14ac:dyDescent="0.2">
      <c r="AO23218" s="7"/>
    </row>
    <row r="23219" spans="41:41" ht="12.75" x14ac:dyDescent="0.2">
      <c r="AO23219" s="7"/>
    </row>
    <row r="23220" spans="41:41" ht="12.75" x14ac:dyDescent="0.2">
      <c r="AO23220" s="7"/>
    </row>
    <row r="23221" spans="41:41" ht="12.75" x14ac:dyDescent="0.2">
      <c r="AO23221" s="7"/>
    </row>
    <row r="23222" spans="41:41" ht="12.75" x14ac:dyDescent="0.2">
      <c r="AO23222" s="7"/>
    </row>
    <row r="23223" spans="41:41" ht="12.75" x14ac:dyDescent="0.2">
      <c r="AO23223" s="7"/>
    </row>
    <row r="23224" spans="41:41" ht="12.75" x14ac:dyDescent="0.2">
      <c r="AO23224" s="7"/>
    </row>
    <row r="23225" spans="41:41" ht="12.75" x14ac:dyDescent="0.2">
      <c r="AO23225" s="7"/>
    </row>
    <row r="23226" spans="41:41" ht="12.75" x14ac:dyDescent="0.2">
      <c r="AO23226" s="7"/>
    </row>
    <row r="23227" spans="41:41" ht="12.75" x14ac:dyDescent="0.2">
      <c r="AO23227" s="7"/>
    </row>
    <row r="23228" spans="41:41" ht="12.75" x14ac:dyDescent="0.2">
      <c r="AO23228" s="7"/>
    </row>
    <row r="23229" spans="41:41" ht="12.75" x14ac:dyDescent="0.2">
      <c r="AO23229" s="7"/>
    </row>
    <row r="23230" spans="41:41" ht="12.75" x14ac:dyDescent="0.2">
      <c r="AO23230" s="7"/>
    </row>
    <row r="23231" spans="41:41" ht="12.75" x14ac:dyDescent="0.2">
      <c r="AO23231" s="7"/>
    </row>
    <row r="23232" spans="41:41" ht="12.75" x14ac:dyDescent="0.2">
      <c r="AO23232" s="7"/>
    </row>
    <row r="23233" spans="41:41" ht="12.75" x14ac:dyDescent="0.2">
      <c r="AO23233" s="7"/>
    </row>
    <row r="23234" spans="41:41" ht="12.75" x14ac:dyDescent="0.2">
      <c r="AO23234" s="7"/>
    </row>
    <row r="23235" spans="41:41" ht="12.75" x14ac:dyDescent="0.2">
      <c r="AO23235" s="7"/>
    </row>
    <row r="23236" spans="41:41" ht="12.75" x14ac:dyDescent="0.2">
      <c r="AO23236" s="7"/>
    </row>
    <row r="23237" spans="41:41" ht="12.75" x14ac:dyDescent="0.2">
      <c r="AO23237" s="7"/>
    </row>
    <row r="23238" spans="41:41" ht="12.75" x14ac:dyDescent="0.2">
      <c r="AO23238" s="7"/>
    </row>
    <row r="23239" spans="41:41" ht="12.75" x14ac:dyDescent="0.2">
      <c r="AO23239" s="7"/>
    </row>
    <row r="23240" spans="41:41" ht="12.75" x14ac:dyDescent="0.2">
      <c r="AO23240" s="7"/>
    </row>
    <row r="23241" spans="41:41" ht="12.75" x14ac:dyDescent="0.2">
      <c r="AO23241" s="7"/>
    </row>
    <row r="23242" spans="41:41" ht="12.75" x14ac:dyDescent="0.2">
      <c r="AO23242" s="7"/>
    </row>
    <row r="23243" spans="41:41" ht="12.75" x14ac:dyDescent="0.2">
      <c r="AO23243" s="7"/>
    </row>
    <row r="23244" spans="41:41" ht="12.75" x14ac:dyDescent="0.2">
      <c r="AO23244" s="7"/>
    </row>
    <row r="23245" spans="41:41" ht="12.75" x14ac:dyDescent="0.2">
      <c r="AO23245" s="7"/>
    </row>
    <row r="23246" spans="41:41" ht="12.75" x14ac:dyDescent="0.2">
      <c r="AO23246" s="7"/>
    </row>
    <row r="23247" spans="41:41" ht="12.75" x14ac:dyDescent="0.2">
      <c r="AO23247" s="7"/>
    </row>
    <row r="23248" spans="41:41" ht="12.75" x14ac:dyDescent="0.2">
      <c r="AO23248" s="7"/>
    </row>
    <row r="23249" spans="41:41" ht="12.75" x14ac:dyDescent="0.2">
      <c r="AO23249" s="7"/>
    </row>
    <row r="23250" spans="41:41" ht="12.75" x14ac:dyDescent="0.2">
      <c r="AO23250" s="7"/>
    </row>
    <row r="23251" spans="41:41" ht="12.75" x14ac:dyDescent="0.2">
      <c r="AO23251" s="7"/>
    </row>
    <row r="23252" spans="41:41" ht="12.75" x14ac:dyDescent="0.2">
      <c r="AO23252" s="7"/>
    </row>
    <row r="23253" spans="41:41" ht="12.75" x14ac:dyDescent="0.2">
      <c r="AO23253" s="7"/>
    </row>
    <row r="23254" spans="41:41" ht="12.75" x14ac:dyDescent="0.2">
      <c r="AO23254" s="7"/>
    </row>
    <row r="23255" spans="41:41" ht="12.75" x14ac:dyDescent="0.2">
      <c r="AO23255" s="7"/>
    </row>
    <row r="23256" spans="41:41" ht="12.75" x14ac:dyDescent="0.2">
      <c r="AO23256" s="7"/>
    </row>
    <row r="23257" spans="41:41" ht="12.75" x14ac:dyDescent="0.2">
      <c r="AO23257" s="7"/>
    </row>
    <row r="23258" spans="41:41" ht="12.75" x14ac:dyDescent="0.2">
      <c r="AO23258" s="7"/>
    </row>
    <row r="23259" spans="41:41" ht="12.75" x14ac:dyDescent="0.2">
      <c r="AO23259" s="7"/>
    </row>
    <row r="23260" spans="41:41" ht="12.75" x14ac:dyDescent="0.2">
      <c r="AO23260" s="7"/>
    </row>
    <row r="23261" spans="41:41" ht="12.75" x14ac:dyDescent="0.2">
      <c r="AO23261" s="7"/>
    </row>
    <row r="23262" spans="41:41" ht="12.75" x14ac:dyDescent="0.2">
      <c r="AO23262" s="7"/>
    </row>
    <row r="23263" spans="41:41" ht="12.75" x14ac:dyDescent="0.2">
      <c r="AO23263" s="7"/>
    </row>
    <row r="23264" spans="41:41" ht="12.75" x14ac:dyDescent="0.2">
      <c r="AO23264" s="7"/>
    </row>
    <row r="23265" spans="41:41" ht="12.75" x14ac:dyDescent="0.2">
      <c r="AO23265" s="7"/>
    </row>
    <row r="23266" spans="41:41" ht="12.75" x14ac:dyDescent="0.2">
      <c r="AO23266" s="7"/>
    </row>
    <row r="23267" spans="41:41" ht="12.75" x14ac:dyDescent="0.2">
      <c r="AO23267" s="7"/>
    </row>
    <row r="23268" spans="41:41" ht="12.75" x14ac:dyDescent="0.2">
      <c r="AO23268" s="7"/>
    </row>
    <row r="23269" spans="41:41" ht="12.75" x14ac:dyDescent="0.2">
      <c r="AO23269" s="7"/>
    </row>
    <row r="23270" spans="41:41" ht="12.75" x14ac:dyDescent="0.2">
      <c r="AO23270" s="7"/>
    </row>
    <row r="23271" spans="41:41" ht="12.75" x14ac:dyDescent="0.2">
      <c r="AO23271" s="7"/>
    </row>
    <row r="23272" spans="41:41" ht="12.75" x14ac:dyDescent="0.2">
      <c r="AO23272" s="7"/>
    </row>
    <row r="23273" spans="41:41" ht="12.75" x14ac:dyDescent="0.2">
      <c r="AO23273" s="7"/>
    </row>
    <row r="23274" spans="41:41" ht="12.75" x14ac:dyDescent="0.2">
      <c r="AO23274" s="7"/>
    </row>
    <row r="23275" spans="41:41" ht="12.75" x14ac:dyDescent="0.2">
      <c r="AO23275" s="7"/>
    </row>
    <row r="23276" spans="41:41" ht="12.75" x14ac:dyDescent="0.2">
      <c r="AO23276" s="7"/>
    </row>
    <row r="23277" spans="41:41" ht="12.75" x14ac:dyDescent="0.2">
      <c r="AO23277" s="7"/>
    </row>
    <row r="23278" spans="41:41" ht="12.75" x14ac:dyDescent="0.2">
      <c r="AO23278" s="7"/>
    </row>
    <row r="23279" spans="41:41" ht="12.75" x14ac:dyDescent="0.2">
      <c r="AO23279" s="7"/>
    </row>
    <row r="23280" spans="41:41" ht="12.75" x14ac:dyDescent="0.2">
      <c r="AO23280" s="7"/>
    </row>
    <row r="23281" spans="41:41" ht="12.75" x14ac:dyDescent="0.2">
      <c r="AO23281" s="7"/>
    </row>
    <row r="23282" spans="41:41" ht="12.75" x14ac:dyDescent="0.2">
      <c r="AO23282" s="7"/>
    </row>
    <row r="23283" spans="41:41" ht="12.75" x14ac:dyDescent="0.2">
      <c r="AO23283" s="7"/>
    </row>
    <row r="23284" spans="41:41" ht="12.75" x14ac:dyDescent="0.2">
      <c r="AO23284" s="7"/>
    </row>
    <row r="23285" spans="41:41" ht="12.75" x14ac:dyDescent="0.2">
      <c r="AO23285" s="7"/>
    </row>
    <row r="23286" spans="41:41" ht="12.75" x14ac:dyDescent="0.2">
      <c r="AO23286" s="7"/>
    </row>
    <row r="23287" spans="41:41" ht="12.75" x14ac:dyDescent="0.2">
      <c r="AO23287" s="7"/>
    </row>
    <row r="23288" spans="41:41" ht="12.75" x14ac:dyDescent="0.2">
      <c r="AO23288" s="7"/>
    </row>
    <row r="23289" spans="41:41" ht="12.75" x14ac:dyDescent="0.2">
      <c r="AO23289" s="7"/>
    </row>
    <row r="23290" spans="41:41" ht="12.75" x14ac:dyDescent="0.2">
      <c r="AO23290" s="7"/>
    </row>
    <row r="23291" spans="41:41" ht="12.75" x14ac:dyDescent="0.2">
      <c r="AO23291" s="7"/>
    </row>
    <row r="23292" spans="41:41" ht="12.75" x14ac:dyDescent="0.2">
      <c r="AO23292" s="7"/>
    </row>
    <row r="23293" spans="41:41" ht="12.75" x14ac:dyDescent="0.2">
      <c r="AO23293" s="7"/>
    </row>
    <row r="23294" spans="41:41" ht="12.75" x14ac:dyDescent="0.2">
      <c r="AO23294" s="7"/>
    </row>
    <row r="23295" spans="41:41" ht="12.75" x14ac:dyDescent="0.2">
      <c r="AO23295" s="7"/>
    </row>
    <row r="23296" spans="41:41" ht="12.75" x14ac:dyDescent="0.2">
      <c r="AO23296" s="7"/>
    </row>
    <row r="23297" spans="41:41" ht="12.75" x14ac:dyDescent="0.2">
      <c r="AO23297" s="7"/>
    </row>
    <row r="23298" spans="41:41" ht="12.75" x14ac:dyDescent="0.2">
      <c r="AO23298" s="7"/>
    </row>
    <row r="23299" spans="41:41" ht="12.75" x14ac:dyDescent="0.2">
      <c r="AO23299" s="7"/>
    </row>
    <row r="23300" spans="41:41" ht="12.75" x14ac:dyDescent="0.2">
      <c r="AO23300" s="7"/>
    </row>
    <row r="23301" spans="41:41" ht="12.75" x14ac:dyDescent="0.2">
      <c r="AO23301" s="7"/>
    </row>
    <row r="23302" spans="41:41" ht="12.75" x14ac:dyDescent="0.2">
      <c r="AO23302" s="7"/>
    </row>
    <row r="23303" spans="41:41" ht="12.75" x14ac:dyDescent="0.2">
      <c r="AO23303" s="7"/>
    </row>
    <row r="23304" spans="41:41" ht="12.75" x14ac:dyDescent="0.2">
      <c r="AO23304" s="7"/>
    </row>
    <row r="23305" spans="41:41" ht="12.75" x14ac:dyDescent="0.2">
      <c r="AO23305" s="7"/>
    </row>
    <row r="23306" spans="41:41" ht="12.75" x14ac:dyDescent="0.2">
      <c r="AO23306" s="7"/>
    </row>
    <row r="23307" spans="41:41" ht="12.75" x14ac:dyDescent="0.2">
      <c r="AO23307" s="7"/>
    </row>
    <row r="23308" spans="41:41" ht="12.75" x14ac:dyDescent="0.2">
      <c r="AO23308" s="7"/>
    </row>
    <row r="23309" spans="41:41" ht="12.75" x14ac:dyDescent="0.2">
      <c r="AO23309" s="7"/>
    </row>
    <row r="23310" spans="41:41" ht="12.75" x14ac:dyDescent="0.2">
      <c r="AO23310" s="7"/>
    </row>
    <row r="23311" spans="41:41" ht="12.75" x14ac:dyDescent="0.2">
      <c r="AO23311" s="7"/>
    </row>
    <row r="23312" spans="41:41" ht="12.75" x14ac:dyDescent="0.2">
      <c r="AO23312" s="7"/>
    </row>
    <row r="23313" spans="41:41" ht="12.75" x14ac:dyDescent="0.2">
      <c r="AO23313" s="7"/>
    </row>
    <row r="23314" spans="41:41" ht="12.75" x14ac:dyDescent="0.2">
      <c r="AO23314" s="7"/>
    </row>
    <row r="23315" spans="41:41" ht="12.75" x14ac:dyDescent="0.2">
      <c r="AO23315" s="7"/>
    </row>
    <row r="23316" spans="41:41" ht="12.75" x14ac:dyDescent="0.2">
      <c r="AO23316" s="7"/>
    </row>
    <row r="23317" spans="41:41" ht="12.75" x14ac:dyDescent="0.2">
      <c r="AO23317" s="7"/>
    </row>
    <row r="23318" spans="41:41" ht="12.75" x14ac:dyDescent="0.2">
      <c r="AO23318" s="7"/>
    </row>
    <row r="23319" spans="41:41" ht="12.75" x14ac:dyDescent="0.2">
      <c r="AO23319" s="7"/>
    </row>
    <row r="23320" spans="41:41" ht="12.75" x14ac:dyDescent="0.2">
      <c r="AO23320" s="7"/>
    </row>
    <row r="23321" spans="41:41" ht="12.75" x14ac:dyDescent="0.2">
      <c r="AO23321" s="7"/>
    </row>
    <row r="23322" spans="41:41" ht="12.75" x14ac:dyDescent="0.2">
      <c r="AO23322" s="7"/>
    </row>
    <row r="23323" spans="41:41" ht="12.75" x14ac:dyDescent="0.2">
      <c r="AO23323" s="7"/>
    </row>
    <row r="23324" spans="41:41" ht="12.75" x14ac:dyDescent="0.2">
      <c r="AO23324" s="7"/>
    </row>
    <row r="23325" spans="41:41" ht="12.75" x14ac:dyDescent="0.2">
      <c r="AO23325" s="7"/>
    </row>
    <row r="23326" spans="41:41" ht="12.75" x14ac:dyDescent="0.2">
      <c r="AO23326" s="7"/>
    </row>
    <row r="23327" spans="41:41" ht="12.75" x14ac:dyDescent="0.2">
      <c r="AO23327" s="7"/>
    </row>
    <row r="23328" spans="41:41" ht="12.75" x14ac:dyDescent="0.2">
      <c r="AO23328" s="7"/>
    </row>
    <row r="23329" spans="41:41" ht="12.75" x14ac:dyDescent="0.2">
      <c r="AO23329" s="7"/>
    </row>
    <row r="23330" spans="41:41" ht="12.75" x14ac:dyDescent="0.2">
      <c r="AO23330" s="7"/>
    </row>
    <row r="23331" spans="41:41" ht="12.75" x14ac:dyDescent="0.2">
      <c r="AO23331" s="7"/>
    </row>
    <row r="23332" spans="41:41" ht="12.75" x14ac:dyDescent="0.2">
      <c r="AO23332" s="7"/>
    </row>
    <row r="23333" spans="41:41" ht="12.75" x14ac:dyDescent="0.2">
      <c r="AO23333" s="7"/>
    </row>
    <row r="23334" spans="41:41" ht="12.75" x14ac:dyDescent="0.2">
      <c r="AO23334" s="7"/>
    </row>
    <row r="23335" spans="41:41" ht="12.75" x14ac:dyDescent="0.2">
      <c r="AO23335" s="7"/>
    </row>
    <row r="23336" spans="41:41" ht="12.75" x14ac:dyDescent="0.2">
      <c r="AO23336" s="7"/>
    </row>
    <row r="23337" spans="41:41" ht="12.75" x14ac:dyDescent="0.2">
      <c r="AO23337" s="7"/>
    </row>
    <row r="23338" spans="41:41" ht="12.75" x14ac:dyDescent="0.2">
      <c r="AO23338" s="7"/>
    </row>
    <row r="23339" spans="41:41" ht="12.75" x14ac:dyDescent="0.2">
      <c r="AO23339" s="7"/>
    </row>
    <row r="23340" spans="41:41" ht="12.75" x14ac:dyDescent="0.2">
      <c r="AO23340" s="7"/>
    </row>
    <row r="23341" spans="41:41" ht="12.75" x14ac:dyDescent="0.2">
      <c r="AO23341" s="7"/>
    </row>
    <row r="23342" spans="41:41" ht="12.75" x14ac:dyDescent="0.2">
      <c r="AO23342" s="7"/>
    </row>
    <row r="23343" spans="41:41" ht="12.75" x14ac:dyDescent="0.2">
      <c r="AO23343" s="7"/>
    </row>
    <row r="23344" spans="41:41" ht="12.75" x14ac:dyDescent="0.2">
      <c r="AO23344" s="7"/>
    </row>
    <row r="23345" spans="41:41" ht="12.75" x14ac:dyDescent="0.2">
      <c r="AO23345" s="7"/>
    </row>
    <row r="23346" spans="41:41" ht="12.75" x14ac:dyDescent="0.2">
      <c r="AO23346" s="7"/>
    </row>
    <row r="23347" spans="41:41" ht="12.75" x14ac:dyDescent="0.2">
      <c r="AO23347" s="7"/>
    </row>
    <row r="23348" spans="41:41" ht="12.75" x14ac:dyDescent="0.2">
      <c r="AO23348" s="7"/>
    </row>
    <row r="23349" spans="41:41" ht="12.75" x14ac:dyDescent="0.2">
      <c r="AO23349" s="7"/>
    </row>
    <row r="23350" spans="41:41" ht="12.75" x14ac:dyDescent="0.2">
      <c r="AO23350" s="7"/>
    </row>
    <row r="23351" spans="41:41" ht="12.75" x14ac:dyDescent="0.2">
      <c r="AO23351" s="7"/>
    </row>
    <row r="23352" spans="41:41" ht="12.75" x14ac:dyDescent="0.2">
      <c r="AO23352" s="7"/>
    </row>
    <row r="23353" spans="41:41" ht="12.75" x14ac:dyDescent="0.2">
      <c r="AO23353" s="7"/>
    </row>
    <row r="23354" spans="41:41" ht="12.75" x14ac:dyDescent="0.2">
      <c r="AO23354" s="7"/>
    </row>
    <row r="23355" spans="41:41" ht="12.75" x14ac:dyDescent="0.2">
      <c r="AO23355" s="7"/>
    </row>
    <row r="23356" spans="41:41" ht="12.75" x14ac:dyDescent="0.2">
      <c r="AO23356" s="7"/>
    </row>
    <row r="23357" spans="41:41" ht="12.75" x14ac:dyDescent="0.2">
      <c r="AO23357" s="7"/>
    </row>
    <row r="23358" spans="41:41" ht="12.75" x14ac:dyDescent="0.2">
      <c r="AO23358" s="7"/>
    </row>
    <row r="23359" spans="41:41" ht="12.75" x14ac:dyDescent="0.2">
      <c r="AO23359" s="7"/>
    </row>
    <row r="23360" spans="41:41" ht="12.75" x14ac:dyDescent="0.2">
      <c r="AO23360" s="7"/>
    </row>
    <row r="23361" spans="41:41" ht="12.75" x14ac:dyDescent="0.2">
      <c r="AO23361" s="7"/>
    </row>
    <row r="23362" spans="41:41" ht="12.75" x14ac:dyDescent="0.2">
      <c r="AO23362" s="7"/>
    </row>
    <row r="23363" spans="41:41" ht="12.75" x14ac:dyDescent="0.2">
      <c r="AO23363" s="7"/>
    </row>
    <row r="23364" spans="41:41" ht="12.75" x14ac:dyDescent="0.2">
      <c r="AO23364" s="7"/>
    </row>
    <row r="23365" spans="41:41" ht="12.75" x14ac:dyDescent="0.2">
      <c r="AO23365" s="7"/>
    </row>
    <row r="23366" spans="41:41" ht="12.75" x14ac:dyDescent="0.2">
      <c r="AO23366" s="7"/>
    </row>
    <row r="23367" spans="41:41" ht="12.75" x14ac:dyDescent="0.2">
      <c r="AO23367" s="7"/>
    </row>
    <row r="23368" spans="41:41" ht="12.75" x14ac:dyDescent="0.2">
      <c r="AO23368" s="7"/>
    </row>
    <row r="23369" spans="41:41" ht="12.75" x14ac:dyDescent="0.2">
      <c r="AO23369" s="7"/>
    </row>
    <row r="23370" spans="41:41" ht="12.75" x14ac:dyDescent="0.2">
      <c r="AO23370" s="7"/>
    </row>
    <row r="23371" spans="41:41" ht="12.75" x14ac:dyDescent="0.2">
      <c r="AO23371" s="7"/>
    </row>
    <row r="23372" spans="41:41" ht="12.75" x14ac:dyDescent="0.2">
      <c r="AO23372" s="7"/>
    </row>
    <row r="23373" spans="41:41" ht="12.75" x14ac:dyDescent="0.2">
      <c r="AO23373" s="7"/>
    </row>
    <row r="23374" spans="41:41" ht="12.75" x14ac:dyDescent="0.2">
      <c r="AO23374" s="7"/>
    </row>
    <row r="23375" spans="41:41" ht="12.75" x14ac:dyDescent="0.2">
      <c r="AO23375" s="7"/>
    </row>
    <row r="23376" spans="41:41" ht="12.75" x14ac:dyDescent="0.2">
      <c r="AO23376" s="7"/>
    </row>
    <row r="23377" spans="41:41" ht="12.75" x14ac:dyDescent="0.2">
      <c r="AO23377" s="7"/>
    </row>
    <row r="23378" spans="41:41" ht="12.75" x14ac:dyDescent="0.2">
      <c r="AO23378" s="7"/>
    </row>
    <row r="23379" spans="41:41" ht="12.75" x14ac:dyDescent="0.2">
      <c r="AO23379" s="7"/>
    </row>
    <row r="23380" spans="41:41" ht="12.75" x14ac:dyDescent="0.2">
      <c r="AO23380" s="7"/>
    </row>
    <row r="23381" spans="41:41" ht="12.75" x14ac:dyDescent="0.2">
      <c r="AO23381" s="7"/>
    </row>
    <row r="23382" spans="41:41" ht="12.75" x14ac:dyDescent="0.2">
      <c r="AO23382" s="7"/>
    </row>
    <row r="23383" spans="41:41" ht="12.75" x14ac:dyDescent="0.2">
      <c r="AO23383" s="7"/>
    </row>
    <row r="23384" spans="41:41" ht="12.75" x14ac:dyDescent="0.2">
      <c r="AO23384" s="7"/>
    </row>
    <row r="23385" spans="41:41" ht="12.75" x14ac:dyDescent="0.2">
      <c r="AO23385" s="7"/>
    </row>
    <row r="23386" spans="41:41" ht="12.75" x14ac:dyDescent="0.2">
      <c r="AO23386" s="7"/>
    </row>
    <row r="23387" spans="41:41" ht="12.75" x14ac:dyDescent="0.2">
      <c r="AO23387" s="7"/>
    </row>
    <row r="23388" spans="41:41" ht="12.75" x14ac:dyDescent="0.2">
      <c r="AO23388" s="7"/>
    </row>
    <row r="23389" spans="41:41" ht="12.75" x14ac:dyDescent="0.2">
      <c r="AO23389" s="7"/>
    </row>
    <row r="23390" spans="41:41" ht="12.75" x14ac:dyDescent="0.2">
      <c r="AO23390" s="7"/>
    </row>
    <row r="23391" spans="41:41" ht="12.75" x14ac:dyDescent="0.2">
      <c r="AO23391" s="7"/>
    </row>
    <row r="23392" spans="41:41" ht="12.75" x14ac:dyDescent="0.2">
      <c r="AO23392" s="7"/>
    </row>
    <row r="23393" spans="41:41" ht="12.75" x14ac:dyDescent="0.2">
      <c r="AO23393" s="7"/>
    </row>
    <row r="23394" spans="41:41" ht="12.75" x14ac:dyDescent="0.2">
      <c r="AO23394" s="7"/>
    </row>
    <row r="23395" spans="41:41" ht="12.75" x14ac:dyDescent="0.2">
      <c r="AO23395" s="7"/>
    </row>
    <row r="23396" spans="41:41" ht="12.75" x14ac:dyDescent="0.2">
      <c r="AO23396" s="7"/>
    </row>
    <row r="23397" spans="41:41" ht="12.75" x14ac:dyDescent="0.2">
      <c r="AO23397" s="7"/>
    </row>
    <row r="23398" spans="41:41" ht="12.75" x14ac:dyDescent="0.2">
      <c r="AO23398" s="7"/>
    </row>
    <row r="23399" spans="41:41" ht="12.75" x14ac:dyDescent="0.2">
      <c r="AO23399" s="7"/>
    </row>
    <row r="23400" spans="41:41" ht="12.75" x14ac:dyDescent="0.2">
      <c r="AO23400" s="7"/>
    </row>
    <row r="23401" spans="41:41" ht="12.75" x14ac:dyDescent="0.2">
      <c r="AO23401" s="7"/>
    </row>
    <row r="23402" spans="41:41" ht="12.75" x14ac:dyDescent="0.2">
      <c r="AO23402" s="7"/>
    </row>
    <row r="23403" spans="41:41" ht="12.75" x14ac:dyDescent="0.2">
      <c r="AO23403" s="7"/>
    </row>
    <row r="23404" spans="41:41" ht="12.75" x14ac:dyDescent="0.2">
      <c r="AO23404" s="7"/>
    </row>
    <row r="23405" spans="41:41" ht="12.75" x14ac:dyDescent="0.2">
      <c r="AO23405" s="7"/>
    </row>
    <row r="23406" spans="41:41" ht="12.75" x14ac:dyDescent="0.2">
      <c r="AO23406" s="7"/>
    </row>
    <row r="23407" spans="41:41" ht="12.75" x14ac:dyDescent="0.2">
      <c r="AO23407" s="7"/>
    </row>
    <row r="23408" spans="41:41" ht="12.75" x14ac:dyDescent="0.2">
      <c r="AO23408" s="7"/>
    </row>
    <row r="23409" spans="41:41" ht="12.75" x14ac:dyDescent="0.2">
      <c r="AO23409" s="7"/>
    </row>
    <row r="23410" spans="41:41" ht="12.75" x14ac:dyDescent="0.2">
      <c r="AO23410" s="7"/>
    </row>
    <row r="23411" spans="41:41" ht="12.75" x14ac:dyDescent="0.2">
      <c r="AO23411" s="7"/>
    </row>
    <row r="23412" spans="41:41" ht="12.75" x14ac:dyDescent="0.2">
      <c r="AO23412" s="7"/>
    </row>
    <row r="23413" spans="41:41" ht="12.75" x14ac:dyDescent="0.2">
      <c r="AO23413" s="7"/>
    </row>
    <row r="23414" spans="41:41" ht="12.75" x14ac:dyDescent="0.2">
      <c r="AO23414" s="7"/>
    </row>
    <row r="23415" spans="41:41" ht="12.75" x14ac:dyDescent="0.2">
      <c r="AO23415" s="7"/>
    </row>
    <row r="23416" spans="41:41" ht="12.75" x14ac:dyDescent="0.2">
      <c r="AO23416" s="7"/>
    </row>
    <row r="23417" spans="41:41" ht="12.75" x14ac:dyDescent="0.2">
      <c r="AO23417" s="7"/>
    </row>
    <row r="23418" spans="41:41" ht="12.75" x14ac:dyDescent="0.2">
      <c r="AO23418" s="7"/>
    </row>
    <row r="23419" spans="41:41" ht="12.75" x14ac:dyDescent="0.2">
      <c r="AO23419" s="7"/>
    </row>
    <row r="23420" spans="41:41" ht="12.75" x14ac:dyDescent="0.2">
      <c r="AO23420" s="7"/>
    </row>
    <row r="23421" spans="41:41" ht="12.75" x14ac:dyDescent="0.2">
      <c r="AO23421" s="7"/>
    </row>
    <row r="23422" spans="41:41" ht="12.75" x14ac:dyDescent="0.2">
      <c r="AO23422" s="7"/>
    </row>
    <row r="23423" spans="41:41" ht="12.75" x14ac:dyDescent="0.2">
      <c r="AO23423" s="7"/>
    </row>
    <row r="23424" spans="41:41" ht="12.75" x14ac:dyDescent="0.2">
      <c r="AO23424" s="7"/>
    </row>
    <row r="23425" spans="41:41" ht="12.75" x14ac:dyDescent="0.2">
      <c r="AO23425" s="7"/>
    </row>
    <row r="23426" spans="41:41" ht="12.75" x14ac:dyDescent="0.2">
      <c r="AO23426" s="7"/>
    </row>
    <row r="23427" spans="41:41" ht="12.75" x14ac:dyDescent="0.2">
      <c r="AO23427" s="7"/>
    </row>
    <row r="23428" spans="41:41" ht="12.75" x14ac:dyDescent="0.2">
      <c r="AO23428" s="7"/>
    </row>
    <row r="23429" spans="41:41" ht="12.75" x14ac:dyDescent="0.2">
      <c r="AO23429" s="7"/>
    </row>
    <row r="23430" spans="41:41" ht="12.75" x14ac:dyDescent="0.2">
      <c r="AO23430" s="7"/>
    </row>
    <row r="23431" spans="41:41" ht="12.75" x14ac:dyDescent="0.2">
      <c r="AO23431" s="7"/>
    </row>
    <row r="23432" spans="41:41" ht="12.75" x14ac:dyDescent="0.2">
      <c r="AO23432" s="7"/>
    </row>
    <row r="23433" spans="41:41" ht="12.75" x14ac:dyDescent="0.2">
      <c r="AO23433" s="7"/>
    </row>
    <row r="23434" spans="41:41" ht="12.75" x14ac:dyDescent="0.2">
      <c r="AO23434" s="7"/>
    </row>
    <row r="23435" spans="41:41" ht="12.75" x14ac:dyDescent="0.2">
      <c r="AO23435" s="7"/>
    </row>
    <row r="23436" spans="41:41" ht="12.75" x14ac:dyDescent="0.2">
      <c r="AO23436" s="7"/>
    </row>
    <row r="23437" spans="41:41" ht="12.75" x14ac:dyDescent="0.2">
      <c r="AO23437" s="7"/>
    </row>
    <row r="23438" spans="41:41" ht="12.75" x14ac:dyDescent="0.2">
      <c r="AO23438" s="7"/>
    </row>
    <row r="23439" spans="41:41" ht="12.75" x14ac:dyDescent="0.2">
      <c r="AO23439" s="7"/>
    </row>
    <row r="23440" spans="41:41" ht="12.75" x14ac:dyDescent="0.2">
      <c r="AO23440" s="7"/>
    </row>
    <row r="23441" spans="41:41" ht="12.75" x14ac:dyDescent="0.2">
      <c r="AO23441" s="7"/>
    </row>
    <row r="23442" spans="41:41" ht="12.75" x14ac:dyDescent="0.2">
      <c r="AO23442" s="7"/>
    </row>
    <row r="23443" spans="41:41" ht="12.75" x14ac:dyDescent="0.2">
      <c r="AO23443" s="7"/>
    </row>
    <row r="23444" spans="41:41" ht="12.75" x14ac:dyDescent="0.2">
      <c r="AO23444" s="7"/>
    </row>
    <row r="23445" spans="41:41" ht="12.75" x14ac:dyDescent="0.2">
      <c r="AO23445" s="7"/>
    </row>
    <row r="23446" spans="41:41" ht="12.75" x14ac:dyDescent="0.2">
      <c r="AO23446" s="7"/>
    </row>
    <row r="23447" spans="41:41" ht="12.75" x14ac:dyDescent="0.2">
      <c r="AO23447" s="7"/>
    </row>
    <row r="23448" spans="41:41" ht="12.75" x14ac:dyDescent="0.2">
      <c r="AO23448" s="7"/>
    </row>
    <row r="23449" spans="41:41" ht="12.75" x14ac:dyDescent="0.2">
      <c r="AO23449" s="7"/>
    </row>
    <row r="23450" spans="41:41" ht="12.75" x14ac:dyDescent="0.2">
      <c r="AO23450" s="7"/>
    </row>
    <row r="23451" spans="41:41" ht="12.75" x14ac:dyDescent="0.2">
      <c r="AO23451" s="7"/>
    </row>
    <row r="23452" spans="41:41" ht="12.75" x14ac:dyDescent="0.2">
      <c r="AO23452" s="7"/>
    </row>
    <row r="23453" spans="41:41" ht="12.75" x14ac:dyDescent="0.2">
      <c r="AO23453" s="7"/>
    </row>
    <row r="23454" spans="41:41" ht="12.75" x14ac:dyDescent="0.2">
      <c r="AO23454" s="7"/>
    </row>
    <row r="23455" spans="41:41" ht="12.75" x14ac:dyDescent="0.2">
      <c r="AO23455" s="7"/>
    </row>
    <row r="23456" spans="41:41" ht="12.75" x14ac:dyDescent="0.2">
      <c r="AO23456" s="7"/>
    </row>
    <row r="23457" spans="41:41" ht="12.75" x14ac:dyDescent="0.2">
      <c r="AO23457" s="7"/>
    </row>
    <row r="23458" spans="41:41" ht="12.75" x14ac:dyDescent="0.2">
      <c r="AO23458" s="7"/>
    </row>
    <row r="23459" spans="41:41" ht="12.75" x14ac:dyDescent="0.2">
      <c r="AO23459" s="7"/>
    </row>
    <row r="23460" spans="41:41" ht="12.75" x14ac:dyDescent="0.2">
      <c r="AO23460" s="7"/>
    </row>
    <row r="23461" spans="41:41" ht="12.75" x14ac:dyDescent="0.2">
      <c r="AO23461" s="7"/>
    </row>
    <row r="23462" spans="41:41" ht="12.75" x14ac:dyDescent="0.2">
      <c r="AO23462" s="7"/>
    </row>
    <row r="23463" spans="41:41" ht="12.75" x14ac:dyDescent="0.2">
      <c r="AO23463" s="7"/>
    </row>
    <row r="23464" spans="41:41" ht="12.75" x14ac:dyDescent="0.2">
      <c r="AO23464" s="7"/>
    </row>
    <row r="23465" spans="41:41" ht="12.75" x14ac:dyDescent="0.2">
      <c r="AO23465" s="7"/>
    </row>
    <row r="23466" spans="41:41" ht="12.75" x14ac:dyDescent="0.2">
      <c r="AO23466" s="7"/>
    </row>
    <row r="23467" spans="41:41" ht="12.75" x14ac:dyDescent="0.2">
      <c r="AO23467" s="7"/>
    </row>
    <row r="23468" spans="41:41" ht="12.75" x14ac:dyDescent="0.2">
      <c r="AO23468" s="7"/>
    </row>
    <row r="23469" spans="41:41" ht="12.75" x14ac:dyDescent="0.2">
      <c r="AO23469" s="7"/>
    </row>
    <row r="23470" spans="41:41" ht="12.75" x14ac:dyDescent="0.2">
      <c r="AO23470" s="7"/>
    </row>
    <row r="23471" spans="41:41" ht="12.75" x14ac:dyDescent="0.2">
      <c r="AO23471" s="7"/>
    </row>
    <row r="23472" spans="41:41" ht="12.75" x14ac:dyDescent="0.2">
      <c r="AO23472" s="7"/>
    </row>
    <row r="23473" spans="41:41" ht="12.75" x14ac:dyDescent="0.2">
      <c r="AO23473" s="7"/>
    </row>
    <row r="23474" spans="41:41" ht="12.75" x14ac:dyDescent="0.2">
      <c r="AO23474" s="7"/>
    </row>
    <row r="23475" spans="41:41" ht="12.75" x14ac:dyDescent="0.2">
      <c r="AO23475" s="7"/>
    </row>
    <row r="23476" spans="41:41" ht="12.75" x14ac:dyDescent="0.2">
      <c r="AO23476" s="7"/>
    </row>
    <row r="23477" spans="41:41" ht="12.75" x14ac:dyDescent="0.2">
      <c r="AO23477" s="7"/>
    </row>
    <row r="23478" spans="41:41" ht="12.75" x14ac:dyDescent="0.2">
      <c r="AO23478" s="7"/>
    </row>
    <row r="23479" spans="41:41" ht="12.75" x14ac:dyDescent="0.2">
      <c r="AO23479" s="7"/>
    </row>
    <row r="23480" spans="41:41" ht="12.75" x14ac:dyDescent="0.2">
      <c r="AO23480" s="7"/>
    </row>
    <row r="23481" spans="41:41" ht="12.75" x14ac:dyDescent="0.2">
      <c r="AO23481" s="7"/>
    </row>
    <row r="23482" spans="41:41" ht="12.75" x14ac:dyDescent="0.2">
      <c r="AO23482" s="7"/>
    </row>
    <row r="23483" spans="41:41" ht="12.75" x14ac:dyDescent="0.2">
      <c r="AO23483" s="7"/>
    </row>
    <row r="23484" spans="41:41" ht="12.75" x14ac:dyDescent="0.2">
      <c r="AO23484" s="7"/>
    </row>
    <row r="23485" spans="41:41" ht="12.75" x14ac:dyDescent="0.2">
      <c r="AO23485" s="7"/>
    </row>
    <row r="23486" spans="41:41" ht="12.75" x14ac:dyDescent="0.2">
      <c r="AO23486" s="7"/>
    </row>
    <row r="23487" spans="41:41" ht="12.75" x14ac:dyDescent="0.2">
      <c r="AO23487" s="7"/>
    </row>
    <row r="23488" spans="41:41" ht="12.75" x14ac:dyDescent="0.2">
      <c r="AO23488" s="7"/>
    </row>
    <row r="23489" spans="41:41" ht="12.75" x14ac:dyDescent="0.2">
      <c r="AO23489" s="7"/>
    </row>
    <row r="23490" spans="41:41" ht="12.75" x14ac:dyDescent="0.2">
      <c r="AO23490" s="7"/>
    </row>
    <row r="23491" spans="41:41" ht="12.75" x14ac:dyDescent="0.2">
      <c r="AO23491" s="7"/>
    </row>
    <row r="23492" spans="41:41" ht="12.75" x14ac:dyDescent="0.2">
      <c r="AO23492" s="7"/>
    </row>
    <row r="23493" spans="41:41" ht="12.75" x14ac:dyDescent="0.2">
      <c r="AO23493" s="7"/>
    </row>
    <row r="23494" spans="41:41" ht="12.75" x14ac:dyDescent="0.2">
      <c r="AO23494" s="7"/>
    </row>
    <row r="23495" spans="41:41" ht="12.75" x14ac:dyDescent="0.2">
      <c r="AO23495" s="7"/>
    </row>
    <row r="23496" spans="41:41" ht="12.75" x14ac:dyDescent="0.2">
      <c r="AO23496" s="7"/>
    </row>
    <row r="23497" spans="41:41" ht="12.75" x14ac:dyDescent="0.2">
      <c r="AO23497" s="7"/>
    </row>
    <row r="23498" spans="41:41" ht="12.75" x14ac:dyDescent="0.2">
      <c r="AO23498" s="7"/>
    </row>
    <row r="23499" spans="41:41" ht="12.75" x14ac:dyDescent="0.2">
      <c r="AO23499" s="7"/>
    </row>
    <row r="23500" spans="41:41" ht="12.75" x14ac:dyDescent="0.2">
      <c r="AO23500" s="7"/>
    </row>
    <row r="23501" spans="41:41" ht="12.75" x14ac:dyDescent="0.2">
      <c r="AO23501" s="7"/>
    </row>
    <row r="23502" spans="41:41" ht="12.75" x14ac:dyDescent="0.2">
      <c r="AO23502" s="7"/>
    </row>
    <row r="23503" spans="41:41" ht="12.75" x14ac:dyDescent="0.2">
      <c r="AO23503" s="7"/>
    </row>
    <row r="23504" spans="41:41" ht="12.75" x14ac:dyDescent="0.2">
      <c r="AO23504" s="7"/>
    </row>
    <row r="23505" spans="41:41" ht="12.75" x14ac:dyDescent="0.2">
      <c r="AO23505" s="7"/>
    </row>
    <row r="23506" spans="41:41" ht="12.75" x14ac:dyDescent="0.2">
      <c r="AO23506" s="7"/>
    </row>
    <row r="23507" spans="41:41" ht="12.75" x14ac:dyDescent="0.2">
      <c r="AO23507" s="7"/>
    </row>
    <row r="23508" spans="41:41" ht="12.75" x14ac:dyDescent="0.2">
      <c r="AO23508" s="7"/>
    </row>
    <row r="23509" spans="41:41" ht="12.75" x14ac:dyDescent="0.2">
      <c r="AO23509" s="7"/>
    </row>
    <row r="23510" spans="41:41" ht="12.75" x14ac:dyDescent="0.2">
      <c r="AO23510" s="7"/>
    </row>
    <row r="23511" spans="41:41" ht="12.75" x14ac:dyDescent="0.2">
      <c r="AO23511" s="7"/>
    </row>
    <row r="23512" spans="41:41" ht="12.75" x14ac:dyDescent="0.2">
      <c r="AO23512" s="7"/>
    </row>
    <row r="23513" spans="41:41" ht="12.75" x14ac:dyDescent="0.2">
      <c r="AO23513" s="7"/>
    </row>
    <row r="23514" spans="41:41" ht="12.75" x14ac:dyDescent="0.2">
      <c r="AO23514" s="7"/>
    </row>
    <row r="23515" spans="41:41" ht="12.75" x14ac:dyDescent="0.2">
      <c r="AO23515" s="7"/>
    </row>
    <row r="23516" spans="41:41" ht="12.75" x14ac:dyDescent="0.2">
      <c r="AO23516" s="7"/>
    </row>
    <row r="23517" spans="41:41" ht="12.75" x14ac:dyDescent="0.2">
      <c r="AO23517" s="7"/>
    </row>
    <row r="23518" spans="41:41" ht="12.75" x14ac:dyDescent="0.2">
      <c r="AO23518" s="7"/>
    </row>
    <row r="23519" spans="41:41" ht="12.75" x14ac:dyDescent="0.2">
      <c r="AO23519" s="7"/>
    </row>
    <row r="23520" spans="41:41" ht="12.75" x14ac:dyDescent="0.2">
      <c r="AO23520" s="7"/>
    </row>
    <row r="23521" spans="41:41" ht="12.75" x14ac:dyDescent="0.2">
      <c r="AO23521" s="7"/>
    </row>
    <row r="23522" spans="41:41" ht="12.75" x14ac:dyDescent="0.2">
      <c r="AO23522" s="7"/>
    </row>
    <row r="23523" spans="41:41" ht="12.75" x14ac:dyDescent="0.2">
      <c r="AO23523" s="7"/>
    </row>
    <row r="23524" spans="41:41" ht="12.75" x14ac:dyDescent="0.2">
      <c r="AO23524" s="7"/>
    </row>
    <row r="23525" spans="41:41" ht="12.75" x14ac:dyDescent="0.2">
      <c r="AO23525" s="7"/>
    </row>
    <row r="23526" spans="41:41" ht="12.75" x14ac:dyDescent="0.2">
      <c r="AO23526" s="7"/>
    </row>
    <row r="23527" spans="41:41" ht="12.75" x14ac:dyDescent="0.2">
      <c r="AO23527" s="7"/>
    </row>
    <row r="23528" spans="41:41" ht="12.75" x14ac:dyDescent="0.2">
      <c r="AO23528" s="7"/>
    </row>
    <row r="23529" spans="41:41" ht="12.75" x14ac:dyDescent="0.2">
      <c r="AO23529" s="7"/>
    </row>
    <row r="23530" spans="41:41" ht="12.75" x14ac:dyDescent="0.2">
      <c r="AO23530" s="7"/>
    </row>
    <row r="23531" spans="41:41" ht="12.75" x14ac:dyDescent="0.2">
      <c r="AO23531" s="7"/>
    </row>
    <row r="23532" spans="41:41" ht="12.75" x14ac:dyDescent="0.2">
      <c r="AO23532" s="7"/>
    </row>
    <row r="23533" spans="41:41" ht="12.75" x14ac:dyDescent="0.2">
      <c r="AO23533" s="7"/>
    </row>
    <row r="23534" spans="41:41" ht="12.75" x14ac:dyDescent="0.2">
      <c r="AO23534" s="7"/>
    </row>
    <row r="23535" spans="41:41" ht="12.75" x14ac:dyDescent="0.2">
      <c r="AO23535" s="7"/>
    </row>
    <row r="23536" spans="41:41" ht="12.75" x14ac:dyDescent="0.2">
      <c r="AO23536" s="7"/>
    </row>
    <row r="23537" spans="41:41" ht="12.75" x14ac:dyDescent="0.2">
      <c r="AO23537" s="7"/>
    </row>
    <row r="23538" spans="41:41" ht="12.75" x14ac:dyDescent="0.2">
      <c r="AO23538" s="7"/>
    </row>
    <row r="23539" spans="41:41" ht="12.75" x14ac:dyDescent="0.2">
      <c r="AO23539" s="7"/>
    </row>
    <row r="23540" spans="41:41" ht="12.75" x14ac:dyDescent="0.2">
      <c r="AO23540" s="7"/>
    </row>
    <row r="23541" spans="41:41" ht="12.75" x14ac:dyDescent="0.2">
      <c r="AO23541" s="7"/>
    </row>
    <row r="23542" spans="41:41" ht="12.75" x14ac:dyDescent="0.2">
      <c r="AO23542" s="7"/>
    </row>
    <row r="23543" spans="41:41" ht="12.75" x14ac:dyDescent="0.2">
      <c r="AO23543" s="7"/>
    </row>
    <row r="23544" spans="41:41" ht="12.75" x14ac:dyDescent="0.2">
      <c r="AO23544" s="7"/>
    </row>
    <row r="23545" spans="41:41" ht="12.75" x14ac:dyDescent="0.2">
      <c r="AO23545" s="7"/>
    </row>
    <row r="23546" spans="41:41" ht="12.75" x14ac:dyDescent="0.2">
      <c r="AO23546" s="7"/>
    </row>
    <row r="23547" spans="41:41" ht="12.75" x14ac:dyDescent="0.2">
      <c r="AO23547" s="7"/>
    </row>
    <row r="23548" spans="41:41" ht="12.75" x14ac:dyDescent="0.2">
      <c r="AO23548" s="7"/>
    </row>
    <row r="23549" spans="41:41" ht="12.75" x14ac:dyDescent="0.2">
      <c r="AO23549" s="7"/>
    </row>
    <row r="23550" spans="41:41" ht="12.75" x14ac:dyDescent="0.2">
      <c r="AO23550" s="7"/>
    </row>
    <row r="23551" spans="41:41" ht="12.75" x14ac:dyDescent="0.2">
      <c r="AO23551" s="7"/>
    </row>
    <row r="23552" spans="41:41" ht="12.75" x14ac:dyDescent="0.2">
      <c r="AO23552" s="7"/>
    </row>
    <row r="23553" spans="41:41" ht="12.75" x14ac:dyDescent="0.2">
      <c r="AO23553" s="7"/>
    </row>
    <row r="23554" spans="41:41" ht="12.75" x14ac:dyDescent="0.2">
      <c r="AO23554" s="7"/>
    </row>
    <row r="23555" spans="41:41" ht="12.75" x14ac:dyDescent="0.2">
      <c r="AO23555" s="7"/>
    </row>
    <row r="23556" spans="41:41" ht="12.75" x14ac:dyDescent="0.2">
      <c r="AO23556" s="7"/>
    </row>
    <row r="23557" spans="41:41" ht="12.75" x14ac:dyDescent="0.2">
      <c r="AO23557" s="7"/>
    </row>
    <row r="23558" spans="41:41" ht="12.75" x14ac:dyDescent="0.2">
      <c r="AO23558" s="7"/>
    </row>
    <row r="23559" spans="41:41" ht="12.75" x14ac:dyDescent="0.2">
      <c r="AO23559" s="7"/>
    </row>
    <row r="23560" spans="41:41" ht="12.75" x14ac:dyDescent="0.2">
      <c r="AO23560" s="7"/>
    </row>
    <row r="23561" spans="41:41" ht="12.75" x14ac:dyDescent="0.2">
      <c r="AO23561" s="7"/>
    </row>
    <row r="23562" spans="41:41" ht="12.75" x14ac:dyDescent="0.2">
      <c r="AO23562" s="7"/>
    </row>
    <row r="23563" spans="41:41" ht="12.75" x14ac:dyDescent="0.2">
      <c r="AO23563" s="7"/>
    </row>
    <row r="23564" spans="41:41" ht="12.75" x14ac:dyDescent="0.2">
      <c r="AO23564" s="7"/>
    </row>
    <row r="23565" spans="41:41" ht="12.75" x14ac:dyDescent="0.2">
      <c r="AO23565" s="7"/>
    </row>
    <row r="23566" spans="41:41" ht="12.75" x14ac:dyDescent="0.2">
      <c r="AO23566" s="7"/>
    </row>
    <row r="23567" spans="41:41" ht="12.75" x14ac:dyDescent="0.2">
      <c r="AO23567" s="7"/>
    </row>
    <row r="23568" spans="41:41" ht="12.75" x14ac:dyDescent="0.2">
      <c r="AO23568" s="7"/>
    </row>
    <row r="23569" spans="41:41" ht="12.75" x14ac:dyDescent="0.2">
      <c r="AO23569" s="7"/>
    </row>
    <row r="23570" spans="41:41" ht="12.75" x14ac:dyDescent="0.2">
      <c r="AO23570" s="7"/>
    </row>
    <row r="23571" spans="41:41" ht="12.75" x14ac:dyDescent="0.2">
      <c r="AO23571" s="7"/>
    </row>
    <row r="23572" spans="41:41" ht="12.75" x14ac:dyDescent="0.2">
      <c r="AO23572" s="7"/>
    </row>
    <row r="23573" spans="41:41" ht="12.75" x14ac:dyDescent="0.2">
      <c r="AO23573" s="7"/>
    </row>
    <row r="23574" spans="41:41" ht="12.75" x14ac:dyDescent="0.2">
      <c r="AO23574" s="7"/>
    </row>
    <row r="23575" spans="41:41" ht="12.75" x14ac:dyDescent="0.2">
      <c r="AO23575" s="7"/>
    </row>
    <row r="23576" spans="41:41" ht="12.75" x14ac:dyDescent="0.2">
      <c r="AO23576" s="7"/>
    </row>
    <row r="23577" spans="41:41" ht="12.75" x14ac:dyDescent="0.2">
      <c r="AO23577" s="7"/>
    </row>
    <row r="23578" spans="41:41" ht="12.75" x14ac:dyDescent="0.2">
      <c r="AO23578" s="7"/>
    </row>
    <row r="23579" spans="41:41" ht="12.75" x14ac:dyDescent="0.2">
      <c r="AO23579" s="7"/>
    </row>
    <row r="23580" spans="41:41" ht="12.75" x14ac:dyDescent="0.2">
      <c r="AO23580" s="7"/>
    </row>
    <row r="23581" spans="41:41" ht="12.75" x14ac:dyDescent="0.2">
      <c r="AO23581" s="7"/>
    </row>
    <row r="23582" spans="41:41" ht="12.75" x14ac:dyDescent="0.2">
      <c r="AO23582" s="7"/>
    </row>
    <row r="23583" spans="41:41" ht="12.75" x14ac:dyDescent="0.2">
      <c r="AO23583" s="7"/>
    </row>
    <row r="23584" spans="41:41" ht="12.75" x14ac:dyDescent="0.2">
      <c r="AO23584" s="7"/>
    </row>
    <row r="23585" spans="41:41" ht="12.75" x14ac:dyDescent="0.2">
      <c r="AO23585" s="7"/>
    </row>
    <row r="23586" spans="41:41" ht="12.75" x14ac:dyDescent="0.2">
      <c r="AO23586" s="7"/>
    </row>
    <row r="23587" spans="41:41" ht="12.75" x14ac:dyDescent="0.2">
      <c r="AO23587" s="7"/>
    </row>
    <row r="23588" spans="41:41" ht="12.75" x14ac:dyDescent="0.2">
      <c r="AO23588" s="7"/>
    </row>
    <row r="23589" spans="41:41" ht="12.75" x14ac:dyDescent="0.2">
      <c r="AO23589" s="7"/>
    </row>
    <row r="23590" spans="41:41" ht="12.75" x14ac:dyDescent="0.2">
      <c r="AO23590" s="7"/>
    </row>
    <row r="23591" spans="41:41" ht="12.75" x14ac:dyDescent="0.2">
      <c r="AO23591" s="7"/>
    </row>
    <row r="23592" spans="41:41" ht="12.75" x14ac:dyDescent="0.2">
      <c r="AO23592" s="7"/>
    </row>
    <row r="23593" spans="41:41" ht="12.75" x14ac:dyDescent="0.2">
      <c r="AO23593" s="7"/>
    </row>
    <row r="23594" spans="41:41" ht="12.75" x14ac:dyDescent="0.2">
      <c r="AO23594" s="7"/>
    </row>
    <row r="23595" spans="41:41" ht="12.75" x14ac:dyDescent="0.2">
      <c r="AO23595" s="7"/>
    </row>
    <row r="23596" spans="41:41" ht="12.75" x14ac:dyDescent="0.2">
      <c r="AO23596" s="7"/>
    </row>
    <row r="23597" spans="41:41" ht="12.75" x14ac:dyDescent="0.2">
      <c r="AO23597" s="7"/>
    </row>
    <row r="23598" spans="41:41" ht="12.75" x14ac:dyDescent="0.2">
      <c r="AO23598" s="7"/>
    </row>
    <row r="23599" spans="41:41" ht="12.75" x14ac:dyDescent="0.2">
      <c r="AO23599" s="7"/>
    </row>
    <row r="23600" spans="41:41" ht="12.75" x14ac:dyDescent="0.2">
      <c r="AO23600" s="7"/>
    </row>
    <row r="23601" spans="41:41" ht="12.75" x14ac:dyDescent="0.2">
      <c r="AO23601" s="7"/>
    </row>
    <row r="23602" spans="41:41" ht="12.75" x14ac:dyDescent="0.2">
      <c r="AO23602" s="7"/>
    </row>
    <row r="23603" spans="41:41" ht="12.75" x14ac:dyDescent="0.2">
      <c r="AO23603" s="7"/>
    </row>
    <row r="23604" spans="41:41" ht="12.75" x14ac:dyDescent="0.2">
      <c r="AO23604" s="7"/>
    </row>
    <row r="23605" spans="41:41" ht="12.75" x14ac:dyDescent="0.2">
      <c r="AO23605" s="7"/>
    </row>
    <row r="23606" spans="41:41" ht="12.75" x14ac:dyDescent="0.2">
      <c r="AO23606" s="7"/>
    </row>
    <row r="23607" spans="41:41" ht="12.75" x14ac:dyDescent="0.2">
      <c r="AO23607" s="7"/>
    </row>
    <row r="23608" spans="41:41" ht="12.75" x14ac:dyDescent="0.2">
      <c r="AO23608" s="7"/>
    </row>
    <row r="23609" spans="41:41" ht="12.75" x14ac:dyDescent="0.2">
      <c r="AO23609" s="7"/>
    </row>
    <row r="23610" spans="41:41" ht="12.75" x14ac:dyDescent="0.2">
      <c r="AO23610" s="7"/>
    </row>
    <row r="23611" spans="41:41" ht="12.75" x14ac:dyDescent="0.2">
      <c r="AO23611" s="7"/>
    </row>
    <row r="23612" spans="41:41" ht="12.75" x14ac:dyDescent="0.2">
      <c r="AO23612" s="7"/>
    </row>
    <row r="23613" spans="41:41" ht="12.75" x14ac:dyDescent="0.2">
      <c r="AO23613" s="7"/>
    </row>
    <row r="23614" spans="41:41" ht="12.75" x14ac:dyDescent="0.2">
      <c r="AO23614" s="7"/>
    </row>
    <row r="23615" spans="41:41" ht="12.75" x14ac:dyDescent="0.2">
      <c r="AO23615" s="7"/>
    </row>
    <row r="23616" spans="41:41" ht="12.75" x14ac:dyDescent="0.2">
      <c r="AO23616" s="7"/>
    </row>
    <row r="23617" spans="41:41" ht="12.75" x14ac:dyDescent="0.2">
      <c r="AO23617" s="7"/>
    </row>
    <row r="23618" spans="41:41" ht="12.75" x14ac:dyDescent="0.2">
      <c r="AO23618" s="7"/>
    </row>
    <row r="23619" spans="41:41" ht="12.75" x14ac:dyDescent="0.2">
      <c r="AO23619" s="7"/>
    </row>
    <row r="23620" spans="41:41" ht="12.75" x14ac:dyDescent="0.2">
      <c r="AO23620" s="7"/>
    </row>
    <row r="23621" spans="41:41" ht="12.75" x14ac:dyDescent="0.2">
      <c r="AO23621" s="7"/>
    </row>
    <row r="23622" spans="41:41" ht="12.75" x14ac:dyDescent="0.2">
      <c r="AO23622" s="7"/>
    </row>
    <row r="23623" spans="41:41" ht="12.75" x14ac:dyDescent="0.2">
      <c r="AO23623" s="7"/>
    </row>
    <row r="23624" spans="41:41" ht="12.75" x14ac:dyDescent="0.2">
      <c r="AO23624" s="7"/>
    </row>
    <row r="23625" spans="41:41" ht="12.75" x14ac:dyDescent="0.2">
      <c r="AO23625" s="7"/>
    </row>
    <row r="23626" spans="41:41" ht="12.75" x14ac:dyDescent="0.2">
      <c r="AO23626" s="7"/>
    </row>
    <row r="23627" spans="41:41" ht="12.75" x14ac:dyDescent="0.2">
      <c r="AO23627" s="7"/>
    </row>
    <row r="23628" spans="41:41" ht="12.75" x14ac:dyDescent="0.2">
      <c r="AO23628" s="7"/>
    </row>
    <row r="23629" spans="41:41" ht="12.75" x14ac:dyDescent="0.2">
      <c r="AO23629" s="7"/>
    </row>
    <row r="23630" spans="41:41" ht="12.75" x14ac:dyDescent="0.2">
      <c r="AO23630" s="7"/>
    </row>
    <row r="23631" spans="41:41" ht="12.75" x14ac:dyDescent="0.2">
      <c r="AO23631" s="7"/>
    </row>
    <row r="23632" spans="41:41" ht="12.75" x14ac:dyDescent="0.2">
      <c r="AO23632" s="7"/>
    </row>
    <row r="23633" spans="41:41" ht="12.75" x14ac:dyDescent="0.2">
      <c r="AO23633" s="7"/>
    </row>
    <row r="23634" spans="41:41" ht="12.75" x14ac:dyDescent="0.2">
      <c r="AO23634" s="7"/>
    </row>
    <row r="23635" spans="41:41" ht="12.75" x14ac:dyDescent="0.2">
      <c r="AO23635" s="7"/>
    </row>
    <row r="23636" spans="41:41" ht="12.75" x14ac:dyDescent="0.2">
      <c r="AO23636" s="7"/>
    </row>
    <row r="23637" spans="41:41" ht="12.75" x14ac:dyDescent="0.2">
      <c r="AO23637" s="7"/>
    </row>
    <row r="23638" spans="41:41" ht="12.75" x14ac:dyDescent="0.2">
      <c r="AO23638" s="7"/>
    </row>
    <row r="23639" spans="41:41" ht="12.75" x14ac:dyDescent="0.2">
      <c r="AO23639" s="7"/>
    </row>
    <row r="23640" spans="41:41" ht="12.75" x14ac:dyDescent="0.2">
      <c r="AO23640" s="7"/>
    </row>
    <row r="23641" spans="41:41" ht="12.75" x14ac:dyDescent="0.2">
      <c r="AO23641" s="7"/>
    </row>
    <row r="23642" spans="41:41" ht="12.75" x14ac:dyDescent="0.2">
      <c r="AO23642" s="7"/>
    </row>
    <row r="23643" spans="41:41" ht="12.75" x14ac:dyDescent="0.2">
      <c r="AO23643" s="7"/>
    </row>
    <row r="23644" spans="41:41" ht="12.75" x14ac:dyDescent="0.2">
      <c r="AO23644" s="7"/>
    </row>
    <row r="23645" spans="41:41" ht="12.75" x14ac:dyDescent="0.2">
      <c r="AO23645" s="7"/>
    </row>
    <row r="23646" spans="41:41" ht="12.75" x14ac:dyDescent="0.2">
      <c r="AO23646" s="7"/>
    </row>
    <row r="23647" spans="41:41" ht="12.75" x14ac:dyDescent="0.2">
      <c r="AO23647" s="7"/>
    </row>
    <row r="23648" spans="41:41" ht="12.75" x14ac:dyDescent="0.2">
      <c r="AO23648" s="7"/>
    </row>
    <row r="23649" spans="41:41" ht="12.75" x14ac:dyDescent="0.2">
      <c r="AO23649" s="7"/>
    </row>
    <row r="23650" spans="41:41" ht="12.75" x14ac:dyDescent="0.2">
      <c r="AO23650" s="7"/>
    </row>
    <row r="23651" spans="41:41" ht="12.75" x14ac:dyDescent="0.2">
      <c r="AO23651" s="7"/>
    </row>
    <row r="23652" spans="41:41" ht="12.75" x14ac:dyDescent="0.2">
      <c r="AO23652" s="7"/>
    </row>
    <row r="23653" spans="41:41" ht="12.75" x14ac:dyDescent="0.2">
      <c r="AO23653" s="7"/>
    </row>
    <row r="23654" spans="41:41" ht="12.75" x14ac:dyDescent="0.2">
      <c r="AO23654" s="7"/>
    </row>
    <row r="23655" spans="41:41" ht="12.75" x14ac:dyDescent="0.2">
      <c r="AO23655" s="7"/>
    </row>
    <row r="23656" spans="41:41" ht="12.75" x14ac:dyDescent="0.2">
      <c r="AO23656" s="7"/>
    </row>
    <row r="23657" spans="41:41" ht="12.75" x14ac:dyDescent="0.2">
      <c r="AO23657" s="7"/>
    </row>
    <row r="23658" spans="41:41" ht="12.75" x14ac:dyDescent="0.2">
      <c r="AO23658" s="7"/>
    </row>
    <row r="23659" spans="41:41" ht="12.75" x14ac:dyDescent="0.2">
      <c r="AO23659" s="7"/>
    </row>
    <row r="23660" spans="41:41" ht="12.75" x14ac:dyDescent="0.2">
      <c r="AO23660" s="7"/>
    </row>
    <row r="23661" spans="41:41" ht="12.75" x14ac:dyDescent="0.2">
      <c r="AO23661" s="7"/>
    </row>
    <row r="23662" spans="41:41" ht="12.75" x14ac:dyDescent="0.2">
      <c r="AO23662" s="7"/>
    </row>
    <row r="23663" spans="41:41" ht="12.75" x14ac:dyDescent="0.2">
      <c r="AO23663" s="7"/>
    </row>
    <row r="23664" spans="41:41" ht="12.75" x14ac:dyDescent="0.2">
      <c r="AO23664" s="7"/>
    </row>
    <row r="23665" spans="41:41" ht="12.75" x14ac:dyDescent="0.2">
      <c r="AO23665" s="7"/>
    </row>
    <row r="23666" spans="41:41" ht="12.75" x14ac:dyDescent="0.2">
      <c r="AO23666" s="7"/>
    </row>
    <row r="23667" spans="41:41" ht="12.75" x14ac:dyDescent="0.2">
      <c r="AO23667" s="7"/>
    </row>
    <row r="23668" spans="41:41" ht="12.75" x14ac:dyDescent="0.2">
      <c r="AO23668" s="7"/>
    </row>
    <row r="23669" spans="41:41" ht="12.75" x14ac:dyDescent="0.2">
      <c r="AO23669" s="7"/>
    </row>
    <row r="23670" spans="41:41" ht="12.75" x14ac:dyDescent="0.2">
      <c r="AO23670" s="7"/>
    </row>
    <row r="23671" spans="41:41" ht="12.75" x14ac:dyDescent="0.2">
      <c r="AO23671" s="7"/>
    </row>
    <row r="23672" spans="41:41" ht="12.75" x14ac:dyDescent="0.2">
      <c r="AO23672" s="7"/>
    </row>
    <row r="23673" spans="41:41" ht="12.75" x14ac:dyDescent="0.2">
      <c r="AO23673" s="7"/>
    </row>
    <row r="23674" spans="41:41" ht="12.75" x14ac:dyDescent="0.2">
      <c r="AO23674" s="7"/>
    </row>
    <row r="23675" spans="41:41" ht="12.75" x14ac:dyDescent="0.2">
      <c r="AO23675" s="7"/>
    </row>
    <row r="23676" spans="41:41" ht="12.75" x14ac:dyDescent="0.2">
      <c r="AO23676" s="7"/>
    </row>
    <row r="23677" spans="41:41" ht="12.75" x14ac:dyDescent="0.2">
      <c r="AO23677" s="7"/>
    </row>
    <row r="23678" spans="41:41" ht="12.75" x14ac:dyDescent="0.2">
      <c r="AO23678" s="7"/>
    </row>
    <row r="23679" spans="41:41" ht="12.75" x14ac:dyDescent="0.2">
      <c r="AO23679" s="7"/>
    </row>
    <row r="23680" spans="41:41" ht="12.75" x14ac:dyDescent="0.2">
      <c r="AO23680" s="7"/>
    </row>
    <row r="23681" spans="41:41" ht="12.75" x14ac:dyDescent="0.2">
      <c r="AO23681" s="7"/>
    </row>
    <row r="23682" spans="41:41" ht="12.75" x14ac:dyDescent="0.2">
      <c r="AO23682" s="7"/>
    </row>
    <row r="23683" spans="41:41" ht="12.75" x14ac:dyDescent="0.2">
      <c r="AO23683" s="7"/>
    </row>
    <row r="23684" spans="41:41" ht="12.75" x14ac:dyDescent="0.2">
      <c r="AO23684" s="7"/>
    </row>
    <row r="23685" spans="41:41" ht="12.75" x14ac:dyDescent="0.2">
      <c r="AO23685" s="7"/>
    </row>
    <row r="23686" spans="41:41" ht="12.75" x14ac:dyDescent="0.2">
      <c r="AO23686" s="7"/>
    </row>
    <row r="23687" spans="41:41" ht="12.75" x14ac:dyDescent="0.2">
      <c r="AO23687" s="7"/>
    </row>
    <row r="23688" spans="41:41" ht="12.75" x14ac:dyDescent="0.2">
      <c r="AO23688" s="7"/>
    </row>
    <row r="23689" spans="41:41" ht="12.75" x14ac:dyDescent="0.2">
      <c r="AO23689" s="7"/>
    </row>
    <row r="23690" spans="41:41" ht="12.75" x14ac:dyDescent="0.2">
      <c r="AO23690" s="7"/>
    </row>
    <row r="23691" spans="41:41" ht="12.75" x14ac:dyDescent="0.2">
      <c r="AO23691" s="7"/>
    </row>
    <row r="23692" spans="41:41" ht="12.75" x14ac:dyDescent="0.2">
      <c r="AO23692" s="7"/>
    </row>
    <row r="23693" spans="41:41" ht="12.75" x14ac:dyDescent="0.2">
      <c r="AO23693" s="7"/>
    </row>
    <row r="23694" spans="41:41" ht="12.75" x14ac:dyDescent="0.2">
      <c r="AO23694" s="7"/>
    </row>
    <row r="23695" spans="41:41" ht="12.75" x14ac:dyDescent="0.2">
      <c r="AO23695" s="7"/>
    </row>
    <row r="23696" spans="41:41" ht="12.75" x14ac:dyDescent="0.2">
      <c r="AO23696" s="7"/>
    </row>
    <row r="23697" spans="41:41" ht="12.75" x14ac:dyDescent="0.2">
      <c r="AO23697" s="7"/>
    </row>
    <row r="23698" spans="41:41" ht="12.75" x14ac:dyDescent="0.2">
      <c r="AO23698" s="7"/>
    </row>
    <row r="23699" spans="41:41" ht="12.75" x14ac:dyDescent="0.2">
      <c r="AO23699" s="7"/>
    </row>
    <row r="23700" spans="41:41" ht="12.75" x14ac:dyDescent="0.2">
      <c r="AO23700" s="7"/>
    </row>
    <row r="23701" spans="41:41" ht="12.75" x14ac:dyDescent="0.2">
      <c r="AO23701" s="7"/>
    </row>
    <row r="23702" spans="41:41" ht="12.75" x14ac:dyDescent="0.2">
      <c r="AO23702" s="7"/>
    </row>
    <row r="23703" spans="41:41" ht="12.75" x14ac:dyDescent="0.2">
      <c r="AO23703" s="7"/>
    </row>
    <row r="23704" spans="41:41" ht="12.75" x14ac:dyDescent="0.2">
      <c r="AO23704" s="7"/>
    </row>
    <row r="23705" spans="41:41" ht="12.75" x14ac:dyDescent="0.2">
      <c r="AO23705" s="7"/>
    </row>
    <row r="23706" spans="41:41" ht="12.75" x14ac:dyDescent="0.2">
      <c r="AO23706" s="7"/>
    </row>
    <row r="23707" spans="41:41" ht="12.75" x14ac:dyDescent="0.2">
      <c r="AO23707" s="7"/>
    </row>
    <row r="23708" spans="41:41" ht="12.75" x14ac:dyDescent="0.2">
      <c r="AO23708" s="7"/>
    </row>
    <row r="23709" spans="41:41" ht="12.75" x14ac:dyDescent="0.2">
      <c r="AO23709" s="7"/>
    </row>
    <row r="23710" spans="41:41" ht="12.75" x14ac:dyDescent="0.2">
      <c r="AO23710" s="7"/>
    </row>
    <row r="23711" spans="41:41" ht="12.75" x14ac:dyDescent="0.2">
      <c r="AO23711" s="7"/>
    </row>
    <row r="23712" spans="41:41" ht="12.75" x14ac:dyDescent="0.2">
      <c r="AO23712" s="7"/>
    </row>
    <row r="23713" spans="41:41" ht="12.75" x14ac:dyDescent="0.2">
      <c r="AO23713" s="7"/>
    </row>
    <row r="23714" spans="41:41" ht="12.75" x14ac:dyDescent="0.2">
      <c r="AO23714" s="7"/>
    </row>
    <row r="23715" spans="41:41" ht="12.75" x14ac:dyDescent="0.2">
      <c r="AO23715" s="7"/>
    </row>
    <row r="23716" spans="41:41" ht="12.75" x14ac:dyDescent="0.2">
      <c r="AO23716" s="7"/>
    </row>
    <row r="23717" spans="41:41" ht="12.75" x14ac:dyDescent="0.2">
      <c r="AO23717" s="7"/>
    </row>
    <row r="23718" spans="41:41" ht="12.75" x14ac:dyDescent="0.2">
      <c r="AO23718" s="7"/>
    </row>
    <row r="23719" spans="41:41" ht="12.75" x14ac:dyDescent="0.2">
      <c r="AO23719" s="7"/>
    </row>
    <row r="23720" spans="41:41" ht="12.75" x14ac:dyDescent="0.2">
      <c r="AO23720" s="7"/>
    </row>
    <row r="23721" spans="41:41" ht="12.75" x14ac:dyDescent="0.2">
      <c r="AO23721" s="7"/>
    </row>
    <row r="23722" spans="41:41" ht="12.75" x14ac:dyDescent="0.2">
      <c r="AO23722" s="7"/>
    </row>
    <row r="23723" spans="41:41" ht="12.75" x14ac:dyDescent="0.2">
      <c r="AO23723" s="7"/>
    </row>
    <row r="23724" spans="41:41" ht="12.75" x14ac:dyDescent="0.2">
      <c r="AO23724" s="7"/>
    </row>
    <row r="23725" spans="41:41" ht="12.75" x14ac:dyDescent="0.2">
      <c r="AO23725" s="7"/>
    </row>
    <row r="23726" spans="41:41" ht="12.75" x14ac:dyDescent="0.2">
      <c r="AO23726" s="7"/>
    </row>
    <row r="23727" spans="41:41" ht="12.75" x14ac:dyDescent="0.2">
      <c r="AO23727" s="7"/>
    </row>
    <row r="23728" spans="41:41" ht="12.75" x14ac:dyDescent="0.2">
      <c r="AO23728" s="7"/>
    </row>
    <row r="23729" spans="41:41" ht="12.75" x14ac:dyDescent="0.2">
      <c r="AO23729" s="7"/>
    </row>
    <row r="23730" spans="41:41" ht="12.75" x14ac:dyDescent="0.2">
      <c r="AO23730" s="7"/>
    </row>
    <row r="23731" spans="41:41" ht="12.75" x14ac:dyDescent="0.2">
      <c r="AO23731" s="7"/>
    </row>
    <row r="23732" spans="41:41" ht="12.75" x14ac:dyDescent="0.2">
      <c r="AO23732" s="7"/>
    </row>
    <row r="23733" spans="41:41" ht="12.75" x14ac:dyDescent="0.2">
      <c r="AO23733" s="7"/>
    </row>
    <row r="23734" spans="41:41" ht="12.75" x14ac:dyDescent="0.2">
      <c r="AO23734" s="7"/>
    </row>
    <row r="23735" spans="41:41" ht="12.75" x14ac:dyDescent="0.2">
      <c r="AO23735" s="7"/>
    </row>
    <row r="23736" spans="41:41" ht="12.75" x14ac:dyDescent="0.2">
      <c r="AO23736" s="7"/>
    </row>
    <row r="23737" spans="41:41" ht="12.75" x14ac:dyDescent="0.2">
      <c r="AO23737" s="7"/>
    </row>
    <row r="23738" spans="41:41" ht="12.75" x14ac:dyDescent="0.2">
      <c r="AO23738" s="7"/>
    </row>
    <row r="23739" spans="41:41" ht="12.75" x14ac:dyDescent="0.2">
      <c r="AO23739" s="7"/>
    </row>
    <row r="23740" spans="41:41" ht="12.75" x14ac:dyDescent="0.2">
      <c r="AO23740" s="7"/>
    </row>
    <row r="23741" spans="41:41" ht="12.75" x14ac:dyDescent="0.2">
      <c r="AO23741" s="7"/>
    </row>
    <row r="23742" spans="41:41" ht="12.75" x14ac:dyDescent="0.2">
      <c r="AO23742" s="7"/>
    </row>
    <row r="23743" spans="41:41" ht="12.75" x14ac:dyDescent="0.2">
      <c r="AO23743" s="7"/>
    </row>
    <row r="23744" spans="41:41" ht="12.75" x14ac:dyDescent="0.2">
      <c r="AO23744" s="7"/>
    </row>
    <row r="23745" spans="41:41" ht="12.75" x14ac:dyDescent="0.2">
      <c r="AO23745" s="7"/>
    </row>
    <row r="23746" spans="41:41" ht="12.75" x14ac:dyDescent="0.2">
      <c r="AO23746" s="7"/>
    </row>
    <row r="23747" spans="41:41" ht="12.75" x14ac:dyDescent="0.2">
      <c r="AO23747" s="7"/>
    </row>
    <row r="23748" spans="41:41" ht="12.75" x14ac:dyDescent="0.2">
      <c r="AO23748" s="7"/>
    </row>
    <row r="23749" spans="41:41" ht="12.75" x14ac:dyDescent="0.2">
      <c r="AO23749" s="7"/>
    </row>
    <row r="23750" spans="41:41" ht="12.75" x14ac:dyDescent="0.2">
      <c r="AO23750" s="7"/>
    </row>
    <row r="23751" spans="41:41" ht="12.75" x14ac:dyDescent="0.2">
      <c r="AO23751" s="7"/>
    </row>
    <row r="23752" spans="41:41" ht="12.75" x14ac:dyDescent="0.2">
      <c r="AO23752" s="7"/>
    </row>
    <row r="23753" spans="41:41" ht="12.75" x14ac:dyDescent="0.2">
      <c r="AO23753" s="7"/>
    </row>
    <row r="23754" spans="41:41" ht="12.75" x14ac:dyDescent="0.2">
      <c r="AO23754" s="7"/>
    </row>
    <row r="23755" spans="41:41" ht="12.75" x14ac:dyDescent="0.2">
      <c r="AO23755" s="7"/>
    </row>
    <row r="23756" spans="41:41" ht="12.75" x14ac:dyDescent="0.2">
      <c r="AO23756" s="7"/>
    </row>
    <row r="23757" spans="41:41" ht="12.75" x14ac:dyDescent="0.2">
      <c r="AO23757" s="7"/>
    </row>
    <row r="23758" spans="41:41" ht="12.75" x14ac:dyDescent="0.2">
      <c r="AO23758" s="7"/>
    </row>
    <row r="23759" spans="41:41" ht="12.75" x14ac:dyDescent="0.2">
      <c r="AO23759" s="7"/>
    </row>
    <row r="23760" spans="41:41" ht="12.75" x14ac:dyDescent="0.2">
      <c r="AO23760" s="7"/>
    </row>
    <row r="23761" spans="41:41" ht="12.75" x14ac:dyDescent="0.2">
      <c r="AO23761" s="7"/>
    </row>
    <row r="23762" spans="41:41" ht="12.75" x14ac:dyDescent="0.2">
      <c r="AO23762" s="7"/>
    </row>
    <row r="23763" spans="41:41" ht="12.75" x14ac:dyDescent="0.2">
      <c r="AO23763" s="7"/>
    </row>
    <row r="23764" spans="41:41" ht="12.75" x14ac:dyDescent="0.2">
      <c r="AO23764" s="7"/>
    </row>
    <row r="23765" spans="41:41" ht="12.75" x14ac:dyDescent="0.2">
      <c r="AO23765" s="7"/>
    </row>
    <row r="23766" spans="41:41" ht="12.75" x14ac:dyDescent="0.2">
      <c r="AO23766" s="7"/>
    </row>
    <row r="23767" spans="41:41" ht="12.75" x14ac:dyDescent="0.2">
      <c r="AO23767" s="7"/>
    </row>
    <row r="23768" spans="41:41" ht="12.75" x14ac:dyDescent="0.2">
      <c r="AO23768" s="7"/>
    </row>
    <row r="23769" spans="41:41" ht="12.75" x14ac:dyDescent="0.2">
      <c r="AO23769" s="7"/>
    </row>
    <row r="23770" spans="41:41" ht="12.75" x14ac:dyDescent="0.2">
      <c r="AO23770" s="7"/>
    </row>
    <row r="23771" spans="41:41" ht="12.75" x14ac:dyDescent="0.2">
      <c r="AO23771" s="7"/>
    </row>
    <row r="23772" spans="41:41" ht="12.75" x14ac:dyDescent="0.2">
      <c r="AO23772" s="7"/>
    </row>
    <row r="23773" spans="41:41" ht="12.75" x14ac:dyDescent="0.2">
      <c r="AO23773" s="7"/>
    </row>
    <row r="23774" spans="41:41" ht="12.75" x14ac:dyDescent="0.2">
      <c r="AO23774" s="7"/>
    </row>
    <row r="23775" spans="41:41" ht="12.75" x14ac:dyDescent="0.2">
      <c r="AO23775" s="7"/>
    </row>
    <row r="23776" spans="41:41" ht="12.75" x14ac:dyDescent="0.2">
      <c r="AO23776" s="7"/>
    </row>
    <row r="23777" spans="41:41" ht="12.75" x14ac:dyDescent="0.2">
      <c r="AO23777" s="7"/>
    </row>
    <row r="23778" spans="41:41" ht="12.75" x14ac:dyDescent="0.2">
      <c r="AO23778" s="7"/>
    </row>
    <row r="23779" spans="41:41" ht="12.75" x14ac:dyDescent="0.2">
      <c r="AO23779" s="7"/>
    </row>
    <row r="23780" spans="41:41" ht="12.75" x14ac:dyDescent="0.2">
      <c r="AO23780" s="7"/>
    </row>
    <row r="23781" spans="41:41" ht="12.75" x14ac:dyDescent="0.2">
      <c r="AO23781" s="7"/>
    </row>
    <row r="23782" spans="41:41" ht="12.75" x14ac:dyDescent="0.2">
      <c r="AO23782" s="7"/>
    </row>
    <row r="23783" spans="41:41" ht="12.75" x14ac:dyDescent="0.2">
      <c r="AO23783" s="7"/>
    </row>
    <row r="23784" spans="41:41" ht="12.75" x14ac:dyDescent="0.2">
      <c r="AO23784" s="7"/>
    </row>
    <row r="23785" spans="41:41" ht="12.75" x14ac:dyDescent="0.2">
      <c r="AO23785" s="7"/>
    </row>
    <row r="23786" spans="41:41" ht="12.75" x14ac:dyDescent="0.2">
      <c r="AO23786" s="7"/>
    </row>
    <row r="23787" spans="41:41" ht="12.75" x14ac:dyDescent="0.2">
      <c r="AO23787" s="7"/>
    </row>
    <row r="23788" spans="41:41" ht="12.75" x14ac:dyDescent="0.2">
      <c r="AO23788" s="7"/>
    </row>
    <row r="23789" spans="41:41" ht="12.75" x14ac:dyDescent="0.2">
      <c r="AO23789" s="7"/>
    </row>
    <row r="23790" spans="41:41" ht="12.75" x14ac:dyDescent="0.2">
      <c r="AO23790" s="7"/>
    </row>
    <row r="23791" spans="41:41" ht="12.75" x14ac:dyDescent="0.2">
      <c r="AO23791" s="7"/>
    </row>
    <row r="23792" spans="41:41" ht="12.75" x14ac:dyDescent="0.2">
      <c r="AO23792" s="7"/>
    </row>
    <row r="23793" spans="41:41" ht="12.75" x14ac:dyDescent="0.2">
      <c r="AO23793" s="7"/>
    </row>
    <row r="23794" spans="41:41" ht="12.75" x14ac:dyDescent="0.2">
      <c r="AO23794" s="7"/>
    </row>
    <row r="23795" spans="41:41" ht="12.75" x14ac:dyDescent="0.2">
      <c r="AO23795" s="7"/>
    </row>
    <row r="23796" spans="41:41" ht="12.75" x14ac:dyDescent="0.2">
      <c r="AO23796" s="7"/>
    </row>
    <row r="23797" spans="41:41" ht="12.75" x14ac:dyDescent="0.2">
      <c r="AO23797" s="7"/>
    </row>
    <row r="23798" spans="41:41" ht="12.75" x14ac:dyDescent="0.2">
      <c r="AO23798" s="7"/>
    </row>
    <row r="23799" spans="41:41" ht="12.75" x14ac:dyDescent="0.2">
      <c r="AO23799" s="7"/>
    </row>
    <row r="23800" spans="41:41" ht="12.75" x14ac:dyDescent="0.2">
      <c r="AO23800" s="7"/>
    </row>
    <row r="23801" spans="41:41" ht="12.75" x14ac:dyDescent="0.2">
      <c r="AO23801" s="7"/>
    </row>
    <row r="23802" spans="41:41" ht="12.75" x14ac:dyDescent="0.2">
      <c r="AO23802" s="7"/>
    </row>
    <row r="23803" spans="41:41" ht="12.75" x14ac:dyDescent="0.2">
      <c r="AO23803" s="7"/>
    </row>
    <row r="23804" spans="41:41" ht="12.75" x14ac:dyDescent="0.2">
      <c r="AO23804" s="7"/>
    </row>
    <row r="23805" spans="41:41" ht="12.75" x14ac:dyDescent="0.2">
      <c r="AO23805" s="7"/>
    </row>
    <row r="23806" spans="41:41" ht="12.75" x14ac:dyDescent="0.2">
      <c r="AO23806" s="7"/>
    </row>
    <row r="23807" spans="41:41" ht="12.75" x14ac:dyDescent="0.2">
      <c r="AO23807" s="7"/>
    </row>
    <row r="23808" spans="41:41" ht="12.75" x14ac:dyDescent="0.2">
      <c r="AO23808" s="7"/>
    </row>
    <row r="23809" spans="41:41" ht="12.75" x14ac:dyDescent="0.2">
      <c r="AO23809" s="7"/>
    </row>
    <row r="23810" spans="41:41" ht="12.75" x14ac:dyDescent="0.2">
      <c r="AO23810" s="7"/>
    </row>
    <row r="23811" spans="41:41" ht="12.75" x14ac:dyDescent="0.2">
      <c r="AO23811" s="7"/>
    </row>
    <row r="23812" spans="41:41" ht="12.75" x14ac:dyDescent="0.2">
      <c r="AO23812" s="7"/>
    </row>
    <row r="23813" spans="41:41" ht="12.75" x14ac:dyDescent="0.2">
      <c r="AO23813" s="7"/>
    </row>
    <row r="23814" spans="41:41" ht="12.75" x14ac:dyDescent="0.2">
      <c r="AO23814" s="7"/>
    </row>
    <row r="23815" spans="41:41" ht="12.75" x14ac:dyDescent="0.2">
      <c r="AO23815" s="7"/>
    </row>
    <row r="23816" spans="41:41" ht="12.75" x14ac:dyDescent="0.2">
      <c r="AO23816" s="7"/>
    </row>
    <row r="23817" spans="41:41" ht="12.75" x14ac:dyDescent="0.2">
      <c r="AO23817" s="7"/>
    </row>
    <row r="23818" spans="41:41" ht="12.75" x14ac:dyDescent="0.2">
      <c r="AO23818" s="7"/>
    </row>
    <row r="23819" spans="41:41" ht="12.75" x14ac:dyDescent="0.2">
      <c r="AO23819" s="7"/>
    </row>
    <row r="23820" spans="41:41" ht="12.75" x14ac:dyDescent="0.2">
      <c r="AO23820" s="7"/>
    </row>
    <row r="23821" spans="41:41" ht="12.75" x14ac:dyDescent="0.2">
      <c r="AO23821" s="7"/>
    </row>
    <row r="23822" spans="41:41" ht="12.75" x14ac:dyDescent="0.2">
      <c r="AO23822" s="7"/>
    </row>
    <row r="23823" spans="41:41" ht="12.75" x14ac:dyDescent="0.2">
      <c r="AO23823" s="7"/>
    </row>
    <row r="23824" spans="41:41" ht="12.75" x14ac:dyDescent="0.2">
      <c r="AO23824" s="7"/>
    </row>
    <row r="23825" spans="41:41" ht="12.75" x14ac:dyDescent="0.2">
      <c r="AO23825" s="7"/>
    </row>
    <row r="23826" spans="41:41" ht="12.75" x14ac:dyDescent="0.2">
      <c r="AO23826" s="7"/>
    </row>
    <row r="23827" spans="41:41" ht="12.75" x14ac:dyDescent="0.2">
      <c r="AO23827" s="7"/>
    </row>
    <row r="23828" spans="41:41" ht="12.75" x14ac:dyDescent="0.2">
      <c r="AO23828" s="7"/>
    </row>
    <row r="23829" spans="41:41" ht="12.75" x14ac:dyDescent="0.2">
      <c r="AO23829" s="7"/>
    </row>
    <row r="23830" spans="41:41" ht="12.75" x14ac:dyDescent="0.2">
      <c r="AO23830" s="7"/>
    </row>
    <row r="23831" spans="41:41" ht="12.75" x14ac:dyDescent="0.2">
      <c r="AO23831" s="7"/>
    </row>
    <row r="23832" spans="41:41" ht="12.75" x14ac:dyDescent="0.2">
      <c r="AO23832" s="7"/>
    </row>
    <row r="23833" spans="41:41" ht="12.75" x14ac:dyDescent="0.2">
      <c r="AO23833" s="7"/>
    </row>
    <row r="23834" spans="41:41" ht="12.75" x14ac:dyDescent="0.2">
      <c r="AO23834" s="7"/>
    </row>
    <row r="23835" spans="41:41" ht="12.75" x14ac:dyDescent="0.2">
      <c r="AO23835" s="7"/>
    </row>
    <row r="23836" spans="41:41" ht="12.75" x14ac:dyDescent="0.2">
      <c r="AO23836" s="7"/>
    </row>
    <row r="23837" spans="41:41" ht="12.75" x14ac:dyDescent="0.2">
      <c r="AO23837" s="7"/>
    </row>
    <row r="23838" spans="41:41" ht="12.75" x14ac:dyDescent="0.2">
      <c r="AO23838" s="7"/>
    </row>
    <row r="23839" spans="41:41" ht="12.75" x14ac:dyDescent="0.2">
      <c r="AO23839" s="7"/>
    </row>
    <row r="23840" spans="41:41" ht="12.75" x14ac:dyDescent="0.2">
      <c r="AO23840" s="7"/>
    </row>
    <row r="23841" spans="41:41" ht="12.75" x14ac:dyDescent="0.2">
      <c r="AO23841" s="7"/>
    </row>
    <row r="23842" spans="41:41" ht="12.75" x14ac:dyDescent="0.2">
      <c r="AO23842" s="7"/>
    </row>
    <row r="23843" spans="41:41" ht="12.75" x14ac:dyDescent="0.2">
      <c r="AO23843" s="7"/>
    </row>
    <row r="23844" spans="41:41" ht="12.75" x14ac:dyDescent="0.2">
      <c r="AO23844" s="7"/>
    </row>
    <row r="23845" spans="41:41" ht="12.75" x14ac:dyDescent="0.2">
      <c r="AO23845" s="7"/>
    </row>
    <row r="23846" spans="41:41" ht="12.75" x14ac:dyDescent="0.2">
      <c r="AO23846" s="7"/>
    </row>
    <row r="23847" spans="41:41" ht="12.75" x14ac:dyDescent="0.2">
      <c r="AO23847" s="7"/>
    </row>
    <row r="23848" spans="41:41" ht="12.75" x14ac:dyDescent="0.2">
      <c r="AO23848" s="7"/>
    </row>
    <row r="23849" spans="41:41" ht="12.75" x14ac:dyDescent="0.2">
      <c r="AO23849" s="7"/>
    </row>
    <row r="23850" spans="41:41" ht="12.75" x14ac:dyDescent="0.2">
      <c r="AO23850" s="7"/>
    </row>
    <row r="23851" spans="41:41" ht="12.75" x14ac:dyDescent="0.2">
      <c r="AO23851" s="7"/>
    </row>
    <row r="23852" spans="41:41" ht="12.75" x14ac:dyDescent="0.2">
      <c r="AO23852" s="7"/>
    </row>
    <row r="23853" spans="41:41" ht="12.75" x14ac:dyDescent="0.2">
      <c r="AO23853" s="7"/>
    </row>
    <row r="23854" spans="41:41" ht="12.75" x14ac:dyDescent="0.2">
      <c r="AO23854" s="7"/>
    </row>
    <row r="23855" spans="41:41" ht="12.75" x14ac:dyDescent="0.2">
      <c r="AO23855" s="7"/>
    </row>
    <row r="23856" spans="41:41" ht="12.75" x14ac:dyDescent="0.2">
      <c r="AO23856" s="7"/>
    </row>
    <row r="23857" spans="41:41" ht="12.75" x14ac:dyDescent="0.2">
      <c r="AO23857" s="7"/>
    </row>
    <row r="23858" spans="41:41" ht="12.75" x14ac:dyDescent="0.2">
      <c r="AO23858" s="7"/>
    </row>
    <row r="23859" spans="41:41" ht="12.75" x14ac:dyDescent="0.2">
      <c r="AO23859" s="7"/>
    </row>
    <row r="23860" spans="41:41" ht="12.75" x14ac:dyDescent="0.2">
      <c r="AO23860" s="7"/>
    </row>
    <row r="23861" spans="41:41" ht="12.75" x14ac:dyDescent="0.2">
      <c r="AO23861" s="7"/>
    </row>
    <row r="23862" spans="41:41" ht="12.75" x14ac:dyDescent="0.2">
      <c r="AO23862" s="7"/>
    </row>
    <row r="23863" spans="41:41" ht="12.75" x14ac:dyDescent="0.2">
      <c r="AO23863" s="7"/>
    </row>
    <row r="23864" spans="41:41" ht="12.75" x14ac:dyDescent="0.2">
      <c r="AO23864" s="7"/>
    </row>
    <row r="23865" spans="41:41" ht="12.75" x14ac:dyDescent="0.2">
      <c r="AO23865" s="7"/>
    </row>
    <row r="23866" spans="41:41" ht="12.75" x14ac:dyDescent="0.2">
      <c r="AO23866" s="7"/>
    </row>
    <row r="23867" spans="41:41" ht="12.75" x14ac:dyDescent="0.2">
      <c r="AO23867" s="7"/>
    </row>
    <row r="23868" spans="41:41" ht="12.75" x14ac:dyDescent="0.2">
      <c r="AO23868" s="7"/>
    </row>
    <row r="23869" spans="41:41" ht="12.75" x14ac:dyDescent="0.2">
      <c r="AO23869" s="7"/>
    </row>
    <row r="23870" spans="41:41" ht="12.75" x14ac:dyDescent="0.2">
      <c r="AO23870" s="7"/>
    </row>
    <row r="23871" spans="41:41" ht="12.75" x14ac:dyDescent="0.2">
      <c r="AO23871" s="7"/>
    </row>
    <row r="23872" spans="41:41" ht="12.75" x14ac:dyDescent="0.2">
      <c r="AO23872" s="7"/>
    </row>
    <row r="23873" spans="41:41" ht="12.75" x14ac:dyDescent="0.2">
      <c r="AO23873" s="7"/>
    </row>
    <row r="23874" spans="41:41" ht="12.75" x14ac:dyDescent="0.2">
      <c r="AO23874" s="7"/>
    </row>
    <row r="23875" spans="41:41" ht="12.75" x14ac:dyDescent="0.2">
      <c r="AO23875" s="7"/>
    </row>
    <row r="23876" spans="41:41" ht="12.75" x14ac:dyDescent="0.2">
      <c r="AO23876" s="7"/>
    </row>
    <row r="23877" spans="41:41" ht="12.75" x14ac:dyDescent="0.2">
      <c r="AO23877" s="7"/>
    </row>
    <row r="23878" spans="41:41" ht="12.75" x14ac:dyDescent="0.2">
      <c r="AO23878" s="7"/>
    </row>
    <row r="23879" spans="41:41" ht="12.75" x14ac:dyDescent="0.2">
      <c r="AO23879" s="7"/>
    </row>
    <row r="23880" spans="41:41" ht="12.75" x14ac:dyDescent="0.2">
      <c r="AO23880" s="7"/>
    </row>
    <row r="23881" spans="41:41" ht="12.75" x14ac:dyDescent="0.2">
      <c r="AO23881" s="7"/>
    </row>
    <row r="23882" spans="41:41" ht="12.75" x14ac:dyDescent="0.2">
      <c r="AO23882" s="7"/>
    </row>
    <row r="23883" spans="41:41" ht="12.75" x14ac:dyDescent="0.2">
      <c r="AO23883" s="7"/>
    </row>
    <row r="23884" spans="41:41" ht="12.75" x14ac:dyDescent="0.2">
      <c r="AO23884" s="7"/>
    </row>
    <row r="23885" spans="41:41" ht="12.75" x14ac:dyDescent="0.2">
      <c r="AO23885" s="7"/>
    </row>
    <row r="23886" spans="41:41" ht="12.75" x14ac:dyDescent="0.2">
      <c r="AO23886" s="7"/>
    </row>
    <row r="23887" spans="41:41" ht="12.75" x14ac:dyDescent="0.2">
      <c r="AO23887" s="7"/>
    </row>
    <row r="23888" spans="41:41" ht="12.75" x14ac:dyDescent="0.2">
      <c r="AO23888" s="7"/>
    </row>
    <row r="23889" spans="41:41" ht="12.75" x14ac:dyDescent="0.2">
      <c r="AO23889" s="7"/>
    </row>
    <row r="23890" spans="41:41" ht="12.75" x14ac:dyDescent="0.2">
      <c r="AO23890" s="7"/>
    </row>
    <row r="23891" spans="41:41" ht="12.75" x14ac:dyDescent="0.2">
      <c r="AO23891" s="7"/>
    </row>
    <row r="23892" spans="41:41" ht="12.75" x14ac:dyDescent="0.2">
      <c r="AO23892" s="7"/>
    </row>
    <row r="23893" spans="41:41" ht="12.75" x14ac:dyDescent="0.2">
      <c r="AO23893" s="7"/>
    </row>
    <row r="23894" spans="41:41" ht="12.75" x14ac:dyDescent="0.2">
      <c r="AO23894" s="7"/>
    </row>
    <row r="23895" spans="41:41" ht="12.75" x14ac:dyDescent="0.2">
      <c r="AO23895" s="7"/>
    </row>
    <row r="23896" spans="41:41" ht="12.75" x14ac:dyDescent="0.2">
      <c r="AO23896" s="7"/>
    </row>
    <row r="23897" spans="41:41" ht="12.75" x14ac:dyDescent="0.2">
      <c r="AO23897" s="7"/>
    </row>
    <row r="23898" spans="41:41" ht="12.75" x14ac:dyDescent="0.2">
      <c r="AO23898" s="7"/>
    </row>
    <row r="23899" spans="41:41" ht="12.75" x14ac:dyDescent="0.2">
      <c r="AO23899" s="7"/>
    </row>
    <row r="23900" spans="41:41" ht="12.75" x14ac:dyDescent="0.2">
      <c r="AO23900" s="7"/>
    </row>
    <row r="23901" spans="41:41" ht="12.75" x14ac:dyDescent="0.2">
      <c r="AO23901" s="7"/>
    </row>
    <row r="23902" spans="41:41" ht="12.75" x14ac:dyDescent="0.2">
      <c r="AO23902" s="7"/>
    </row>
    <row r="23903" spans="41:41" ht="12.75" x14ac:dyDescent="0.2">
      <c r="AO23903" s="7"/>
    </row>
    <row r="23904" spans="41:41" ht="12.75" x14ac:dyDescent="0.2">
      <c r="AO23904" s="7"/>
    </row>
    <row r="23905" spans="41:41" ht="12.75" x14ac:dyDescent="0.2">
      <c r="AO23905" s="7"/>
    </row>
    <row r="23906" spans="41:41" ht="12.75" x14ac:dyDescent="0.2">
      <c r="AO23906" s="7"/>
    </row>
    <row r="23907" spans="41:41" ht="12.75" x14ac:dyDescent="0.2">
      <c r="AO23907" s="7"/>
    </row>
    <row r="23908" spans="41:41" ht="12.75" x14ac:dyDescent="0.2">
      <c r="AO23908" s="7"/>
    </row>
    <row r="23909" spans="41:41" ht="12.75" x14ac:dyDescent="0.2">
      <c r="AO23909" s="7"/>
    </row>
    <row r="23910" spans="41:41" ht="12.75" x14ac:dyDescent="0.2">
      <c r="AO23910" s="7"/>
    </row>
    <row r="23911" spans="41:41" ht="12.75" x14ac:dyDescent="0.2">
      <c r="AO23911" s="7"/>
    </row>
    <row r="23912" spans="41:41" ht="12.75" x14ac:dyDescent="0.2">
      <c r="AO23912" s="7"/>
    </row>
    <row r="23913" spans="41:41" ht="12.75" x14ac:dyDescent="0.2">
      <c r="AO23913" s="7"/>
    </row>
    <row r="23914" spans="41:41" ht="12.75" x14ac:dyDescent="0.2">
      <c r="AO23914" s="7"/>
    </row>
    <row r="23915" spans="41:41" ht="12.75" x14ac:dyDescent="0.2">
      <c r="AO23915" s="7"/>
    </row>
    <row r="23916" spans="41:41" ht="12.75" x14ac:dyDescent="0.2">
      <c r="AO23916" s="7"/>
    </row>
    <row r="23917" spans="41:41" ht="12.75" x14ac:dyDescent="0.2">
      <c r="AO23917" s="7"/>
    </row>
    <row r="23918" spans="41:41" ht="12.75" x14ac:dyDescent="0.2">
      <c r="AO23918" s="7"/>
    </row>
    <row r="23919" spans="41:41" ht="12.75" x14ac:dyDescent="0.2">
      <c r="AO23919" s="7"/>
    </row>
    <row r="23920" spans="41:41" ht="12.75" x14ac:dyDescent="0.2">
      <c r="AO23920" s="7"/>
    </row>
    <row r="23921" spans="41:41" ht="12.75" x14ac:dyDescent="0.2">
      <c r="AO23921" s="7"/>
    </row>
    <row r="23922" spans="41:41" ht="12.75" x14ac:dyDescent="0.2">
      <c r="AO23922" s="7"/>
    </row>
    <row r="23923" spans="41:41" ht="12.75" x14ac:dyDescent="0.2">
      <c r="AO23923" s="7"/>
    </row>
    <row r="23924" spans="41:41" ht="12.75" x14ac:dyDescent="0.2">
      <c r="AO23924" s="7"/>
    </row>
    <row r="23925" spans="41:41" ht="12.75" x14ac:dyDescent="0.2">
      <c r="AO23925" s="7"/>
    </row>
    <row r="23926" spans="41:41" ht="12.75" x14ac:dyDescent="0.2">
      <c r="AO23926" s="7"/>
    </row>
    <row r="23927" spans="41:41" ht="12.75" x14ac:dyDescent="0.2">
      <c r="AO23927" s="7"/>
    </row>
    <row r="23928" spans="41:41" ht="12.75" x14ac:dyDescent="0.2">
      <c r="AO23928" s="7"/>
    </row>
    <row r="23929" spans="41:41" ht="12.75" x14ac:dyDescent="0.2">
      <c r="AO23929" s="7"/>
    </row>
    <row r="23930" spans="41:41" ht="12.75" x14ac:dyDescent="0.2">
      <c r="AO23930" s="7"/>
    </row>
    <row r="23931" spans="41:41" ht="12.75" x14ac:dyDescent="0.2">
      <c r="AO23931" s="7"/>
    </row>
    <row r="23932" spans="41:41" ht="12.75" x14ac:dyDescent="0.2">
      <c r="AO23932" s="7"/>
    </row>
    <row r="23933" spans="41:41" ht="12.75" x14ac:dyDescent="0.2">
      <c r="AO23933" s="7"/>
    </row>
    <row r="23934" spans="41:41" ht="12.75" x14ac:dyDescent="0.2">
      <c r="AO23934" s="7"/>
    </row>
    <row r="23935" spans="41:41" ht="12.75" x14ac:dyDescent="0.2">
      <c r="AO23935" s="7"/>
    </row>
    <row r="23936" spans="41:41" ht="12.75" x14ac:dyDescent="0.2">
      <c r="AO23936" s="7"/>
    </row>
    <row r="23937" spans="41:41" ht="12.75" x14ac:dyDescent="0.2">
      <c r="AO23937" s="7"/>
    </row>
    <row r="23938" spans="41:41" ht="12.75" x14ac:dyDescent="0.2">
      <c r="AO23938" s="7"/>
    </row>
    <row r="23939" spans="41:41" ht="12.75" x14ac:dyDescent="0.2">
      <c r="AO23939" s="7"/>
    </row>
    <row r="23940" spans="41:41" ht="12.75" x14ac:dyDescent="0.2">
      <c r="AO23940" s="7"/>
    </row>
    <row r="23941" spans="41:41" ht="12.75" x14ac:dyDescent="0.2">
      <c r="AO23941" s="7"/>
    </row>
    <row r="23942" spans="41:41" ht="12.75" x14ac:dyDescent="0.2">
      <c r="AO23942" s="7"/>
    </row>
    <row r="23943" spans="41:41" ht="12.75" x14ac:dyDescent="0.2">
      <c r="AO23943" s="7"/>
    </row>
    <row r="23944" spans="41:41" ht="12.75" x14ac:dyDescent="0.2">
      <c r="AO23944" s="7"/>
    </row>
    <row r="23945" spans="41:41" ht="12.75" x14ac:dyDescent="0.2">
      <c r="AO23945" s="7"/>
    </row>
    <row r="23946" spans="41:41" ht="12.75" x14ac:dyDescent="0.2">
      <c r="AO23946" s="7"/>
    </row>
    <row r="23947" spans="41:41" ht="12.75" x14ac:dyDescent="0.2">
      <c r="AO23947" s="7"/>
    </row>
    <row r="23948" spans="41:41" ht="12.75" x14ac:dyDescent="0.2">
      <c r="AO23948" s="7"/>
    </row>
    <row r="23949" spans="41:41" ht="12.75" x14ac:dyDescent="0.2">
      <c r="AO23949" s="7"/>
    </row>
    <row r="23950" spans="41:41" ht="12.75" x14ac:dyDescent="0.2">
      <c r="AO23950" s="7"/>
    </row>
    <row r="23951" spans="41:41" ht="12.75" x14ac:dyDescent="0.2">
      <c r="AO23951" s="7"/>
    </row>
    <row r="23952" spans="41:41" ht="12.75" x14ac:dyDescent="0.2">
      <c r="AO23952" s="7"/>
    </row>
    <row r="23953" spans="41:41" ht="12.75" x14ac:dyDescent="0.2">
      <c r="AO23953" s="7"/>
    </row>
    <row r="23954" spans="41:41" ht="12.75" x14ac:dyDescent="0.2">
      <c r="AO23954" s="7"/>
    </row>
    <row r="23955" spans="41:41" ht="12.75" x14ac:dyDescent="0.2">
      <c r="AO23955" s="7"/>
    </row>
    <row r="23956" spans="41:41" ht="12.75" x14ac:dyDescent="0.2">
      <c r="AO23956" s="7"/>
    </row>
    <row r="23957" spans="41:41" ht="12.75" x14ac:dyDescent="0.2">
      <c r="AO23957" s="7"/>
    </row>
    <row r="23958" spans="41:41" ht="12.75" x14ac:dyDescent="0.2">
      <c r="AO23958" s="7"/>
    </row>
    <row r="23959" spans="41:41" ht="12.75" x14ac:dyDescent="0.2">
      <c r="AO23959" s="7"/>
    </row>
    <row r="23960" spans="41:41" ht="12.75" x14ac:dyDescent="0.2">
      <c r="AO23960" s="7"/>
    </row>
    <row r="23961" spans="41:41" ht="12.75" x14ac:dyDescent="0.2">
      <c r="AO23961" s="7"/>
    </row>
    <row r="23962" spans="41:41" ht="12.75" x14ac:dyDescent="0.2">
      <c r="AO23962" s="7"/>
    </row>
    <row r="23963" spans="41:41" ht="12.75" x14ac:dyDescent="0.2">
      <c r="AO23963" s="7"/>
    </row>
    <row r="23964" spans="41:41" ht="12.75" x14ac:dyDescent="0.2">
      <c r="AO23964" s="7"/>
    </row>
    <row r="23965" spans="41:41" ht="12.75" x14ac:dyDescent="0.2">
      <c r="AO23965" s="7"/>
    </row>
    <row r="23966" spans="41:41" ht="12.75" x14ac:dyDescent="0.2">
      <c r="AO23966" s="7"/>
    </row>
    <row r="23967" spans="41:41" ht="12.75" x14ac:dyDescent="0.2">
      <c r="AO23967" s="7"/>
    </row>
    <row r="23968" spans="41:41" ht="12.75" x14ac:dyDescent="0.2">
      <c r="AO23968" s="7"/>
    </row>
    <row r="23969" spans="41:41" ht="12.75" x14ac:dyDescent="0.2">
      <c r="AO23969" s="7"/>
    </row>
    <row r="23970" spans="41:41" ht="12.75" x14ac:dyDescent="0.2">
      <c r="AO23970" s="7"/>
    </row>
    <row r="23971" spans="41:41" ht="12.75" x14ac:dyDescent="0.2">
      <c r="AO23971" s="7"/>
    </row>
    <row r="23972" spans="41:41" ht="12.75" x14ac:dyDescent="0.2">
      <c r="AO23972" s="7"/>
    </row>
    <row r="23973" spans="41:41" ht="12.75" x14ac:dyDescent="0.2">
      <c r="AO23973" s="7"/>
    </row>
    <row r="23974" spans="41:41" ht="12.75" x14ac:dyDescent="0.2">
      <c r="AO23974" s="7"/>
    </row>
    <row r="23975" spans="41:41" ht="12.75" x14ac:dyDescent="0.2">
      <c r="AO23975" s="7"/>
    </row>
    <row r="23976" spans="41:41" ht="12.75" x14ac:dyDescent="0.2">
      <c r="AO23976" s="7"/>
    </row>
    <row r="23977" spans="41:41" ht="12.75" x14ac:dyDescent="0.2">
      <c r="AO23977" s="7"/>
    </row>
    <row r="23978" spans="41:41" ht="12.75" x14ac:dyDescent="0.2">
      <c r="AO23978" s="7"/>
    </row>
    <row r="23979" spans="41:41" ht="12.75" x14ac:dyDescent="0.2">
      <c r="AO23979" s="7"/>
    </row>
    <row r="23980" spans="41:41" ht="12.75" x14ac:dyDescent="0.2">
      <c r="AO23980" s="7"/>
    </row>
    <row r="23981" spans="41:41" ht="12.75" x14ac:dyDescent="0.2">
      <c r="AO23981" s="7"/>
    </row>
    <row r="23982" spans="41:41" ht="12.75" x14ac:dyDescent="0.2">
      <c r="AO23982" s="7"/>
    </row>
    <row r="23983" spans="41:41" ht="12.75" x14ac:dyDescent="0.2">
      <c r="AO23983" s="7"/>
    </row>
    <row r="23984" spans="41:41" ht="12.75" x14ac:dyDescent="0.2">
      <c r="AO23984" s="7"/>
    </row>
    <row r="23985" spans="41:41" ht="12.75" x14ac:dyDescent="0.2">
      <c r="AO23985" s="7"/>
    </row>
    <row r="23986" spans="41:41" ht="12.75" x14ac:dyDescent="0.2">
      <c r="AO23986" s="7"/>
    </row>
    <row r="23987" spans="41:41" ht="12.75" x14ac:dyDescent="0.2">
      <c r="AO23987" s="7"/>
    </row>
    <row r="23988" spans="41:41" ht="12.75" x14ac:dyDescent="0.2">
      <c r="AO23988" s="7"/>
    </row>
    <row r="23989" spans="41:41" ht="12.75" x14ac:dyDescent="0.2">
      <c r="AO23989" s="7"/>
    </row>
    <row r="23990" spans="41:41" ht="12.75" x14ac:dyDescent="0.2">
      <c r="AO23990" s="7"/>
    </row>
    <row r="23991" spans="41:41" ht="12.75" x14ac:dyDescent="0.2">
      <c r="AO23991" s="7"/>
    </row>
    <row r="23992" spans="41:41" ht="12.75" x14ac:dyDescent="0.2">
      <c r="AO23992" s="7"/>
    </row>
    <row r="23993" spans="41:41" ht="12.75" x14ac:dyDescent="0.2">
      <c r="AO23993" s="7"/>
    </row>
    <row r="23994" spans="41:41" ht="12.75" x14ac:dyDescent="0.2">
      <c r="AO23994" s="7"/>
    </row>
    <row r="23995" spans="41:41" ht="12.75" x14ac:dyDescent="0.2">
      <c r="AO23995" s="7"/>
    </row>
    <row r="23996" spans="41:41" ht="12.75" x14ac:dyDescent="0.2">
      <c r="AO23996" s="7"/>
    </row>
    <row r="23997" spans="41:41" ht="12.75" x14ac:dyDescent="0.2">
      <c r="AO23997" s="7"/>
    </row>
    <row r="23998" spans="41:41" ht="12.75" x14ac:dyDescent="0.2">
      <c r="AO23998" s="7"/>
    </row>
    <row r="23999" spans="41:41" ht="12.75" x14ac:dyDescent="0.2">
      <c r="AO23999" s="7"/>
    </row>
    <row r="24000" spans="41:41" ht="12.75" x14ac:dyDescent="0.2">
      <c r="AO24000" s="7"/>
    </row>
    <row r="24001" spans="41:41" ht="12.75" x14ac:dyDescent="0.2">
      <c r="AO24001" s="7"/>
    </row>
    <row r="24002" spans="41:41" ht="12.75" x14ac:dyDescent="0.2">
      <c r="AO24002" s="7"/>
    </row>
    <row r="24003" spans="41:41" ht="12.75" x14ac:dyDescent="0.2">
      <c r="AO24003" s="7"/>
    </row>
    <row r="24004" spans="41:41" ht="12.75" x14ac:dyDescent="0.2">
      <c r="AO24004" s="7"/>
    </row>
    <row r="24005" spans="41:41" ht="12.75" x14ac:dyDescent="0.2">
      <c r="AO24005" s="7"/>
    </row>
    <row r="24006" spans="41:41" ht="12.75" x14ac:dyDescent="0.2">
      <c r="AO24006" s="7"/>
    </row>
    <row r="24007" spans="41:41" ht="12.75" x14ac:dyDescent="0.2">
      <c r="AO24007" s="7"/>
    </row>
    <row r="24008" spans="41:41" ht="12.75" x14ac:dyDescent="0.2">
      <c r="AO24008" s="7"/>
    </row>
    <row r="24009" spans="41:41" ht="12.75" x14ac:dyDescent="0.2">
      <c r="AO24009" s="7"/>
    </row>
    <row r="24010" spans="41:41" ht="12.75" x14ac:dyDescent="0.2">
      <c r="AO24010" s="7"/>
    </row>
    <row r="24011" spans="41:41" ht="12.75" x14ac:dyDescent="0.2">
      <c r="AO24011" s="7"/>
    </row>
    <row r="24012" spans="41:41" ht="12.75" x14ac:dyDescent="0.2">
      <c r="AO24012" s="7"/>
    </row>
    <row r="24013" spans="41:41" ht="12.75" x14ac:dyDescent="0.2">
      <c r="AO24013" s="7"/>
    </row>
    <row r="24014" spans="41:41" ht="12.75" x14ac:dyDescent="0.2">
      <c r="AO24014" s="7"/>
    </row>
    <row r="24015" spans="41:41" ht="12.75" x14ac:dyDescent="0.2">
      <c r="AO24015" s="7"/>
    </row>
    <row r="24016" spans="41:41" ht="12.75" x14ac:dyDescent="0.2">
      <c r="AO24016" s="7"/>
    </row>
    <row r="24017" spans="41:41" ht="12.75" x14ac:dyDescent="0.2">
      <c r="AO24017" s="7"/>
    </row>
    <row r="24018" spans="41:41" ht="12.75" x14ac:dyDescent="0.2">
      <c r="AO24018" s="7"/>
    </row>
    <row r="24019" spans="41:41" ht="12.75" x14ac:dyDescent="0.2">
      <c r="AO24019" s="7"/>
    </row>
    <row r="24020" spans="41:41" ht="12.75" x14ac:dyDescent="0.2">
      <c r="AO24020" s="7"/>
    </row>
    <row r="24021" spans="41:41" ht="12.75" x14ac:dyDescent="0.2">
      <c r="AO24021" s="7"/>
    </row>
    <row r="24022" spans="41:41" ht="12.75" x14ac:dyDescent="0.2">
      <c r="AO24022" s="7"/>
    </row>
    <row r="24023" spans="41:41" ht="12.75" x14ac:dyDescent="0.2">
      <c r="AO24023" s="7"/>
    </row>
    <row r="24024" spans="41:41" ht="12.75" x14ac:dyDescent="0.2">
      <c r="AO24024" s="7"/>
    </row>
    <row r="24025" spans="41:41" ht="12.75" x14ac:dyDescent="0.2">
      <c r="AO24025" s="7"/>
    </row>
    <row r="24026" spans="41:41" ht="12.75" x14ac:dyDescent="0.2">
      <c r="AO24026" s="7"/>
    </row>
    <row r="24027" spans="41:41" ht="12.75" x14ac:dyDescent="0.2">
      <c r="AO24027" s="7"/>
    </row>
    <row r="24028" spans="41:41" ht="12.75" x14ac:dyDescent="0.2">
      <c r="AO24028" s="7"/>
    </row>
    <row r="24029" spans="41:41" ht="12.75" x14ac:dyDescent="0.2">
      <c r="AO24029" s="7"/>
    </row>
    <row r="24030" spans="41:41" ht="12.75" x14ac:dyDescent="0.2">
      <c r="AO24030" s="7"/>
    </row>
    <row r="24031" spans="41:41" ht="12.75" x14ac:dyDescent="0.2">
      <c r="AO24031" s="7"/>
    </row>
    <row r="24032" spans="41:41" ht="12.75" x14ac:dyDescent="0.2">
      <c r="AO24032" s="7"/>
    </row>
    <row r="24033" spans="41:41" ht="12.75" x14ac:dyDescent="0.2">
      <c r="AO24033" s="7"/>
    </row>
    <row r="24034" spans="41:41" ht="12.75" x14ac:dyDescent="0.2">
      <c r="AO24034" s="7"/>
    </row>
    <row r="24035" spans="41:41" ht="12.75" x14ac:dyDescent="0.2">
      <c r="AO24035" s="7"/>
    </row>
    <row r="24036" spans="41:41" ht="12.75" x14ac:dyDescent="0.2">
      <c r="AO24036" s="7"/>
    </row>
    <row r="24037" spans="41:41" ht="12.75" x14ac:dyDescent="0.2">
      <c r="AO24037" s="7"/>
    </row>
    <row r="24038" spans="41:41" ht="12.75" x14ac:dyDescent="0.2">
      <c r="AO24038" s="7"/>
    </row>
    <row r="24039" spans="41:41" ht="12.75" x14ac:dyDescent="0.2">
      <c r="AO24039" s="7"/>
    </row>
    <row r="24040" spans="41:41" ht="12.75" x14ac:dyDescent="0.2">
      <c r="AO24040" s="7"/>
    </row>
    <row r="24041" spans="41:41" ht="12.75" x14ac:dyDescent="0.2">
      <c r="AO24041" s="7"/>
    </row>
    <row r="24042" spans="41:41" ht="12.75" x14ac:dyDescent="0.2">
      <c r="AO24042" s="7"/>
    </row>
    <row r="24043" spans="41:41" ht="12.75" x14ac:dyDescent="0.2">
      <c r="AO24043" s="7"/>
    </row>
    <row r="24044" spans="41:41" ht="12.75" x14ac:dyDescent="0.2">
      <c r="AO24044" s="7"/>
    </row>
    <row r="24045" spans="41:41" ht="12.75" x14ac:dyDescent="0.2">
      <c r="AO24045" s="7"/>
    </row>
    <row r="24046" spans="41:41" ht="12.75" x14ac:dyDescent="0.2">
      <c r="AO24046" s="7"/>
    </row>
    <row r="24047" spans="41:41" ht="12.75" x14ac:dyDescent="0.2">
      <c r="AO24047" s="7"/>
    </row>
    <row r="24048" spans="41:41" ht="12.75" x14ac:dyDescent="0.2">
      <c r="AO24048" s="7"/>
    </row>
    <row r="24049" spans="41:41" ht="12.75" x14ac:dyDescent="0.2">
      <c r="AO24049" s="7"/>
    </row>
    <row r="24050" spans="41:41" ht="12.75" x14ac:dyDescent="0.2">
      <c r="AO24050" s="7"/>
    </row>
    <row r="24051" spans="41:41" ht="12.75" x14ac:dyDescent="0.2">
      <c r="AO24051" s="7"/>
    </row>
    <row r="24052" spans="41:41" ht="12.75" x14ac:dyDescent="0.2">
      <c r="AO24052" s="7"/>
    </row>
    <row r="24053" spans="41:41" ht="12.75" x14ac:dyDescent="0.2">
      <c r="AO24053" s="7"/>
    </row>
    <row r="24054" spans="41:41" ht="12.75" x14ac:dyDescent="0.2">
      <c r="AO24054" s="7"/>
    </row>
    <row r="24055" spans="41:41" ht="12.75" x14ac:dyDescent="0.2">
      <c r="AO24055" s="7"/>
    </row>
    <row r="24056" spans="41:41" ht="12.75" x14ac:dyDescent="0.2">
      <c r="AO24056" s="7"/>
    </row>
    <row r="24057" spans="41:41" ht="12.75" x14ac:dyDescent="0.2">
      <c r="AO24057" s="7"/>
    </row>
    <row r="24058" spans="41:41" ht="12.75" x14ac:dyDescent="0.2">
      <c r="AO24058" s="7"/>
    </row>
    <row r="24059" spans="41:41" ht="12.75" x14ac:dyDescent="0.2">
      <c r="AO24059" s="7"/>
    </row>
    <row r="24060" spans="41:41" ht="12.75" x14ac:dyDescent="0.2">
      <c r="AO24060" s="7"/>
    </row>
    <row r="24061" spans="41:41" ht="12.75" x14ac:dyDescent="0.2">
      <c r="AO24061" s="7"/>
    </row>
    <row r="24062" spans="41:41" ht="12.75" x14ac:dyDescent="0.2">
      <c r="AO24062" s="7"/>
    </row>
    <row r="24063" spans="41:41" ht="12.75" x14ac:dyDescent="0.2">
      <c r="AO24063" s="7"/>
    </row>
    <row r="24064" spans="41:41" ht="12.75" x14ac:dyDescent="0.2">
      <c r="AO24064" s="7"/>
    </row>
    <row r="24065" spans="41:41" ht="12.75" x14ac:dyDescent="0.2">
      <c r="AO24065" s="7"/>
    </row>
    <row r="24066" spans="41:41" ht="12.75" x14ac:dyDescent="0.2">
      <c r="AO24066" s="7"/>
    </row>
    <row r="24067" spans="41:41" ht="12.75" x14ac:dyDescent="0.2">
      <c r="AO24067" s="7"/>
    </row>
    <row r="24068" spans="41:41" ht="12.75" x14ac:dyDescent="0.2">
      <c r="AO24068" s="7"/>
    </row>
    <row r="24069" spans="41:41" ht="12.75" x14ac:dyDescent="0.2">
      <c r="AO24069" s="7"/>
    </row>
    <row r="24070" spans="41:41" ht="12.75" x14ac:dyDescent="0.2">
      <c r="AO24070" s="7"/>
    </row>
    <row r="24071" spans="41:41" ht="12.75" x14ac:dyDescent="0.2">
      <c r="AO24071" s="7"/>
    </row>
    <row r="24072" spans="41:41" ht="12.75" x14ac:dyDescent="0.2">
      <c r="AO24072" s="7"/>
    </row>
    <row r="24073" spans="41:41" ht="12.75" x14ac:dyDescent="0.2">
      <c r="AO24073" s="7"/>
    </row>
    <row r="24074" spans="41:41" ht="12.75" x14ac:dyDescent="0.2">
      <c r="AO24074" s="7"/>
    </row>
    <row r="24075" spans="41:41" ht="12.75" x14ac:dyDescent="0.2">
      <c r="AO24075" s="7"/>
    </row>
    <row r="24076" spans="41:41" ht="12.75" x14ac:dyDescent="0.2">
      <c r="AO24076" s="7"/>
    </row>
    <row r="24077" spans="41:41" ht="12.75" x14ac:dyDescent="0.2">
      <c r="AO24077" s="7"/>
    </row>
    <row r="24078" spans="41:41" ht="12.75" x14ac:dyDescent="0.2">
      <c r="AO24078" s="7"/>
    </row>
    <row r="24079" spans="41:41" ht="12.75" x14ac:dyDescent="0.2">
      <c r="AO24079" s="7"/>
    </row>
    <row r="24080" spans="41:41" ht="12.75" x14ac:dyDescent="0.2">
      <c r="AO24080" s="7"/>
    </row>
    <row r="24081" spans="41:41" ht="12.75" x14ac:dyDescent="0.2">
      <c r="AO24081" s="7"/>
    </row>
    <row r="24082" spans="41:41" ht="12.75" x14ac:dyDescent="0.2">
      <c r="AO24082" s="7"/>
    </row>
    <row r="24083" spans="41:41" ht="12.75" x14ac:dyDescent="0.2">
      <c r="AO24083" s="7"/>
    </row>
    <row r="24084" spans="41:41" ht="12.75" x14ac:dyDescent="0.2">
      <c r="AO24084" s="7"/>
    </row>
    <row r="24085" spans="41:41" ht="12.75" x14ac:dyDescent="0.2">
      <c r="AO24085" s="7"/>
    </row>
    <row r="24086" spans="41:41" ht="12.75" x14ac:dyDescent="0.2">
      <c r="AO24086" s="7"/>
    </row>
    <row r="24087" spans="41:41" ht="12.75" x14ac:dyDescent="0.2">
      <c r="AO24087" s="7"/>
    </row>
    <row r="24088" spans="41:41" ht="12.75" x14ac:dyDescent="0.2">
      <c r="AO24088" s="7"/>
    </row>
    <row r="24089" spans="41:41" ht="12.75" x14ac:dyDescent="0.2">
      <c r="AO24089" s="7"/>
    </row>
    <row r="24090" spans="41:41" ht="12.75" x14ac:dyDescent="0.2">
      <c r="AO24090" s="7"/>
    </row>
    <row r="24091" spans="41:41" ht="12.75" x14ac:dyDescent="0.2">
      <c r="AO24091" s="7"/>
    </row>
    <row r="24092" spans="41:41" ht="12.75" x14ac:dyDescent="0.2">
      <c r="AO24092" s="7"/>
    </row>
    <row r="24093" spans="41:41" ht="12.75" x14ac:dyDescent="0.2">
      <c r="AO24093" s="7"/>
    </row>
    <row r="24094" spans="41:41" ht="12.75" x14ac:dyDescent="0.2">
      <c r="AO24094" s="7"/>
    </row>
    <row r="24095" spans="41:41" ht="12.75" x14ac:dyDescent="0.2">
      <c r="AO24095" s="7"/>
    </row>
    <row r="24096" spans="41:41" ht="12.75" x14ac:dyDescent="0.2">
      <c r="AO24096" s="7"/>
    </row>
    <row r="24097" spans="41:41" ht="12.75" x14ac:dyDescent="0.2">
      <c r="AO24097" s="7"/>
    </row>
    <row r="24098" spans="41:41" ht="12.75" x14ac:dyDescent="0.2">
      <c r="AO24098" s="7"/>
    </row>
    <row r="24099" spans="41:41" ht="12.75" x14ac:dyDescent="0.2">
      <c r="AO24099" s="7"/>
    </row>
    <row r="24100" spans="41:41" ht="12.75" x14ac:dyDescent="0.2">
      <c r="AO24100" s="7"/>
    </row>
    <row r="24101" spans="41:41" ht="12.75" x14ac:dyDescent="0.2">
      <c r="AO24101" s="7"/>
    </row>
    <row r="24102" spans="41:41" ht="12.75" x14ac:dyDescent="0.2">
      <c r="AO24102" s="7"/>
    </row>
    <row r="24103" spans="41:41" ht="12.75" x14ac:dyDescent="0.2">
      <c r="AO24103" s="7"/>
    </row>
    <row r="24104" spans="41:41" ht="12.75" x14ac:dyDescent="0.2">
      <c r="AO24104" s="7"/>
    </row>
    <row r="24105" spans="41:41" ht="12.75" x14ac:dyDescent="0.2">
      <c r="AO24105" s="7"/>
    </row>
    <row r="24106" spans="41:41" ht="12.75" x14ac:dyDescent="0.2">
      <c r="AO24106" s="7"/>
    </row>
    <row r="24107" spans="41:41" ht="12.75" x14ac:dyDescent="0.2">
      <c r="AO24107" s="7"/>
    </row>
    <row r="24108" spans="41:41" ht="12.75" x14ac:dyDescent="0.2">
      <c r="AO24108" s="7"/>
    </row>
    <row r="24109" spans="41:41" ht="12.75" x14ac:dyDescent="0.2">
      <c r="AO24109" s="7"/>
    </row>
    <row r="24110" spans="41:41" ht="12.75" x14ac:dyDescent="0.2">
      <c r="AO24110" s="7"/>
    </row>
    <row r="24111" spans="41:41" ht="12.75" x14ac:dyDescent="0.2">
      <c r="AO24111" s="7"/>
    </row>
    <row r="24112" spans="41:41" ht="12.75" x14ac:dyDescent="0.2">
      <c r="AO24112" s="7"/>
    </row>
    <row r="24113" spans="41:41" ht="12.75" x14ac:dyDescent="0.2">
      <c r="AO24113" s="7"/>
    </row>
    <row r="24114" spans="41:41" ht="12.75" x14ac:dyDescent="0.2">
      <c r="AO24114" s="7"/>
    </row>
    <row r="24115" spans="41:41" ht="12.75" x14ac:dyDescent="0.2">
      <c r="AO24115" s="7"/>
    </row>
    <row r="24116" spans="41:41" ht="12.75" x14ac:dyDescent="0.2">
      <c r="AO24116" s="7"/>
    </row>
    <row r="24117" spans="41:41" ht="12.75" x14ac:dyDescent="0.2">
      <c r="AO24117" s="7"/>
    </row>
    <row r="24118" spans="41:41" ht="12.75" x14ac:dyDescent="0.2">
      <c r="AO24118" s="7"/>
    </row>
    <row r="24119" spans="41:41" ht="12.75" x14ac:dyDescent="0.2">
      <c r="AO24119" s="7"/>
    </row>
    <row r="24120" spans="41:41" ht="12.75" x14ac:dyDescent="0.2">
      <c r="AO24120" s="7"/>
    </row>
    <row r="24121" spans="41:41" ht="12.75" x14ac:dyDescent="0.2">
      <c r="AO24121" s="7"/>
    </row>
    <row r="24122" spans="41:41" ht="12.75" x14ac:dyDescent="0.2">
      <c r="AO24122" s="7"/>
    </row>
    <row r="24123" spans="41:41" ht="12.75" x14ac:dyDescent="0.2">
      <c r="AO24123" s="7"/>
    </row>
    <row r="24124" spans="41:41" ht="12.75" x14ac:dyDescent="0.2">
      <c r="AO24124" s="7"/>
    </row>
    <row r="24125" spans="41:41" ht="12.75" x14ac:dyDescent="0.2">
      <c r="AO24125" s="7"/>
    </row>
    <row r="24126" spans="41:41" ht="12.75" x14ac:dyDescent="0.2">
      <c r="AO24126" s="7"/>
    </row>
    <row r="24127" spans="41:41" ht="12.75" x14ac:dyDescent="0.2">
      <c r="AO24127" s="7"/>
    </row>
    <row r="24128" spans="41:41" ht="12.75" x14ac:dyDescent="0.2">
      <c r="AO24128" s="7"/>
    </row>
    <row r="24129" spans="41:41" ht="12.75" x14ac:dyDescent="0.2">
      <c r="AO24129" s="7"/>
    </row>
    <row r="24130" spans="41:41" ht="12.75" x14ac:dyDescent="0.2">
      <c r="AO24130" s="7"/>
    </row>
    <row r="24131" spans="41:41" ht="12.75" x14ac:dyDescent="0.2">
      <c r="AO24131" s="7"/>
    </row>
    <row r="24132" spans="41:41" ht="12.75" x14ac:dyDescent="0.2">
      <c r="AO24132" s="7"/>
    </row>
    <row r="24133" spans="41:41" ht="12.75" x14ac:dyDescent="0.2">
      <c r="AO24133" s="7"/>
    </row>
    <row r="24134" spans="41:41" ht="12.75" x14ac:dyDescent="0.2">
      <c r="AO24134" s="7"/>
    </row>
    <row r="24135" spans="41:41" ht="12.75" x14ac:dyDescent="0.2">
      <c r="AO24135" s="7"/>
    </row>
    <row r="24136" spans="41:41" ht="12.75" x14ac:dyDescent="0.2">
      <c r="AO24136" s="7"/>
    </row>
    <row r="24137" spans="41:41" ht="12.75" x14ac:dyDescent="0.2">
      <c r="AO24137" s="7"/>
    </row>
    <row r="24138" spans="41:41" ht="12.75" x14ac:dyDescent="0.2">
      <c r="AO24138" s="7"/>
    </row>
    <row r="24139" spans="41:41" ht="12.75" x14ac:dyDescent="0.2">
      <c r="AO24139" s="7"/>
    </row>
    <row r="24140" spans="41:41" ht="12.75" x14ac:dyDescent="0.2">
      <c r="AO24140" s="7"/>
    </row>
    <row r="24141" spans="41:41" ht="12.75" x14ac:dyDescent="0.2">
      <c r="AO24141" s="7"/>
    </row>
    <row r="24142" spans="41:41" ht="12.75" x14ac:dyDescent="0.2">
      <c r="AO24142" s="7"/>
    </row>
    <row r="24143" spans="41:41" ht="12.75" x14ac:dyDescent="0.2">
      <c r="AO24143" s="7"/>
    </row>
    <row r="24144" spans="41:41" ht="12.75" x14ac:dyDescent="0.2">
      <c r="AO24144" s="7"/>
    </row>
    <row r="24145" spans="41:41" ht="12.75" x14ac:dyDescent="0.2">
      <c r="AO24145" s="7"/>
    </row>
    <row r="24146" spans="41:41" ht="12.75" x14ac:dyDescent="0.2">
      <c r="AO24146" s="7"/>
    </row>
    <row r="24147" spans="41:41" ht="12.75" x14ac:dyDescent="0.2">
      <c r="AO24147" s="7"/>
    </row>
    <row r="24148" spans="41:41" ht="12.75" x14ac:dyDescent="0.2">
      <c r="AO24148" s="7"/>
    </row>
    <row r="24149" spans="41:41" ht="12.75" x14ac:dyDescent="0.2">
      <c r="AO24149" s="7"/>
    </row>
    <row r="24150" spans="41:41" ht="12.75" x14ac:dyDescent="0.2">
      <c r="AO24150" s="7"/>
    </row>
    <row r="24151" spans="41:41" ht="12.75" x14ac:dyDescent="0.2">
      <c r="AO24151" s="7"/>
    </row>
    <row r="24152" spans="41:41" ht="12.75" x14ac:dyDescent="0.2">
      <c r="AO24152" s="7"/>
    </row>
    <row r="24153" spans="41:41" ht="12.75" x14ac:dyDescent="0.2">
      <c r="AO24153" s="7"/>
    </row>
    <row r="24154" spans="41:41" ht="12.75" x14ac:dyDescent="0.2">
      <c r="AO24154" s="7"/>
    </row>
    <row r="24155" spans="41:41" ht="12.75" x14ac:dyDescent="0.2">
      <c r="AO24155" s="7"/>
    </row>
    <row r="24156" spans="41:41" ht="12.75" x14ac:dyDescent="0.2">
      <c r="AO24156" s="7"/>
    </row>
    <row r="24157" spans="41:41" ht="12.75" x14ac:dyDescent="0.2">
      <c r="AO24157" s="7"/>
    </row>
    <row r="24158" spans="41:41" ht="12.75" x14ac:dyDescent="0.2">
      <c r="AO24158" s="7"/>
    </row>
    <row r="24159" spans="41:41" ht="12.75" x14ac:dyDescent="0.2">
      <c r="AO24159" s="7"/>
    </row>
    <row r="24160" spans="41:41" ht="12.75" x14ac:dyDescent="0.2">
      <c r="AO24160" s="7"/>
    </row>
    <row r="24161" spans="41:41" ht="12.75" x14ac:dyDescent="0.2">
      <c r="AO24161" s="7"/>
    </row>
    <row r="24162" spans="41:41" ht="12.75" x14ac:dyDescent="0.2">
      <c r="AO24162" s="7"/>
    </row>
    <row r="24163" spans="41:41" ht="12.75" x14ac:dyDescent="0.2">
      <c r="AO24163" s="7"/>
    </row>
    <row r="24164" spans="41:41" ht="12.75" x14ac:dyDescent="0.2">
      <c r="AO24164" s="7"/>
    </row>
    <row r="24165" spans="41:41" ht="12.75" x14ac:dyDescent="0.2">
      <c r="AO24165" s="7"/>
    </row>
    <row r="24166" spans="41:41" ht="12.75" x14ac:dyDescent="0.2">
      <c r="AO24166" s="7"/>
    </row>
    <row r="24167" spans="41:41" ht="12.75" x14ac:dyDescent="0.2">
      <c r="AO24167" s="7"/>
    </row>
    <row r="24168" spans="41:41" ht="12.75" x14ac:dyDescent="0.2">
      <c r="AO24168" s="7"/>
    </row>
    <row r="24169" spans="41:41" ht="12.75" x14ac:dyDescent="0.2">
      <c r="AO24169" s="7"/>
    </row>
    <row r="24170" spans="41:41" ht="12.75" x14ac:dyDescent="0.2">
      <c r="AO24170" s="7"/>
    </row>
    <row r="24171" spans="41:41" ht="12.75" x14ac:dyDescent="0.2">
      <c r="AO24171" s="7"/>
    </row>
    <row r="24172" spans="41:41" ht="12.75" x14ac:dyDescent="0.2">
      <c r="AO24172" s="7"/>
    </row>
    <row r="24173" spans="41:41" ht="12.75" x14ac:dyDescent="0.2">
      <c r="AO24173" s="7"/>
    </row>
    <row r="24174" spans="41:41" ht="12.75" x14ac:dyDescent="0.2">
      <c r="AO24174" s="7"/>
    </row>
    <row r="24175" spans="41:41" ht="12.75" x14ac:dyDescent="0.2">
      <c r="AO24175" s="7"/>
    </row>
    <row r="24176" spans="41:41" ht="12.75" x14ac:dyDescent="0.2">
      <c r="AO24176" s="7"/>
    </row>
    <row r="24177" spans="41:41" ht="12.75" x14ac:dyDescent="0.2">
      <c r="AO24177" s="7"/>
    </row>
    <row r="24178" spans="41:41" ht="12.75" x14ac:dyDescent="0.2">
      <c r="AO24178" s="7"/>
    </row>
    <row r="24179" spans="41:41" ht="12.75" x14ac:dyDescent="0.2">
      <c r="AO24179" s="7"/>
    </row>
    <row r="24180" spans="41:41" ht="12.75" x14ac:dyDescent="0.2">
      <c r="AO24180" s="7"/>
    </row>
    <row r="24181" spans="41:41" ht="12.75" x14ac:dyDescent="0.2">
      <c r="AO24181" s="7"/>
    </row>
    <row r="24182" spans="41:41" ht="12.75" x14ac:dyDescent="0.2">
      <c r="AO24182" s="7"/>
    </row>
    <row r="24183" spans="41:41" ht="12.75" x14ac:dyDescent="0.2">
      <c r="AO24183" s="7"/>
    </row>
    <row r="24184" spans="41:41" ht="12.75" x14ac:dyDescent="0.2">
      <c r="AO24184" s="7"/>
    </row>
    <row r="24185" spans="41:41" ht="12.75" x14ac:dyDescent="0.2">
      <c r="AO24185" s="7"/>
    </row>
    <row r="24186" spans="41:41" ht="12.75" x14ac:dyDescent="0.2">
      <c r="AO24186" s="7"/>
    </row>
    <row r="24187" spans="41:41" ht="12.75" x14ac:dyDescent="0.2">
      <c r="AO24187" s="7"/>
    </row>
    <row r="24188" spans="41:41" ht="12.75" x14ac:dyDescent="0.2">
      <c r="AO24188" s="7"/>
    </row>
    <row r="24189" spans="41:41" ht="12.75" x14ac:dyDescent="0.2">
      <c r="AO24189" s="7"/>
    </row>
    <row r="24190" spans="41:41" ht="12.75" x14ac:dyDescent="0.2">
      <c r="AO24190" s="7"/>
    </row>
    <row r="24191" spans="41:41" ht="12.75" x14ac:dyDescent="0.2">
      <c r="AO24191" s="7"/>
    </row>
    <row r="24192" spans="41:41" ht="12.75" x14ac:dyDescent="0.2">
      <c r="AO24192" s="7"/>
    </row>
    <row r="24193" spans="41:41" ht="12.75" x14ac:dyDescent="0.2">
      <c r="AO24193" s="7"/>
    </row>
    <row r="24194" spans="41:41" ht="12.75" x14ac:dyDescent="0.2">
      <c r="AO24194" s="7"/>
    </row>
    <row r="24195" spans="41:41" ht="12.75" x14ac:dyDescent="0.2">
      <c r="AO24195" s="7"/>
    </row>
    <row r="24196" spans="41:41" ht="12.75" x14ac:dyDescent="0.2">
      <c r="AO24196" s="7"/>
    </row>
    <row r="24197" spans="41:41" ht="12.75" x14ac:dyDescent="0.2">
      <c r="AO24197" s="7"/>
    </row>
    <row r="24198" spans="41:41" ht="12.75" x14ac:dyDescent="0.2">
      <c r="AO24198" s="7"/>
    </row>
    <row r="24199" spans="41:41" ht="12.75" x14ac:dyDescent="0.2">
      <c r="AO24199" s="7"/>
    </row>
    <row r="24200" spans="41:41" ht="12.75" x14ac:dyDescent="0.2">
      <c r="AO24200" s="7"/>
    </row>
    <row r="24201" spans="41:41" ht="12.75" x14ac:dyDescent="0.2">
      <c r="AO24201" s="7"/>
    </row>
    <row r="24202" spans="41:41" ht="12.75" x14ac:dyDescent="0.2">
      <c r="AO24202" s="7"/>
    </row>
    <row r="24203" spans="41:41" ht="12.75" x14ac:dyDescent="0.2">
      <c r="AO24203" s="7"/>
    </row>
    <row r="24204" spans="41:41" ht="12.75" x14ac:dyDescent="0.2">
      <c r="AO24204" s="7"/>
    </row>
    <row r="24205" spans="41:41" ht="12.75" x14ac:dyDescent="0.2">
      <c r="AO24205" s="7"/>
    </row>
    <row r="24206" spans="41:41" ht="12.75" x14ac:dyDescent="0.2">
      <c r="AO24206" s="7"/>
    </row>
    <row r="24207" spans="41:41" ht="12.75" x14ac:dyDescent="0.2">
      <c r="AO24207" s="7"/>
    </row>
    <row r="24208" spans="41:41" ht="12.75" x14ac:dyDescent="0.2">
      <c r="AO24208" s="7"/>
    </row>
    <row r="24209" spans="41:41" ht="12.75" x14ac:dyDescent="0.2">
      <c r="AO24209" s="7"/>
    </row>
    <row r="24210" spans="41:41" ht="12.75" x14ac:dyDescent="0.2">
      <c r="AO24210" s="7"/>
    </row>
    <row r="24211" spans="41:41" ht="12.75" x14ac:dyDescent="0.2">
      <c r="AO24211" s="7"/>
    </row>
    <row r="24212" spans="41:41" ht="12.75" x14ac:dyDescent="0.2">
      <c r="AO24212" s="7"/>
    </row>
    <row r="24213" spans="41:41" ht="12.75" x14ac:dyDescent="0.2">
      <c r="AO24213" s="7"/>
    </row>
    <row r="24214" spans="41:41" ht="12.75" x14ac:dyDescent="0.2">
      <c r="AO24214" s="7"/>
    </row>
    <row r="24215" spans="41:41" ht="12.75" x14ac:dyDescent="0.2">
      <c r="AO24215" s="7"/>
    </row>
    <row r="24216" spans="41:41" ht="12.75" x14ac:dyDescent="0.2">
      <c r="AO24216" s="7"/>
    </row>
    <row r="24217" spans="41:41" ht="12.75" x14ac:dyDescent="0.2">
      <c r="AO24217" s="7"/>
    </row>
    <row r="24218" spans="41:41" ht="12.75" x14ac:dyDescent="0.2">
      <c r="AO24218" s="7"/>
    </row>
    <row r="24219" spans="41:41" ht="12.75" x14ac:dyDescent="0.2">
      <c r="AO24219" s="7"/>
    </row>
    <row r="24220" spans="41:41" ht="12.75" x14ac:dyDescent="0.2">
      <c r="AO24220" s="7"/>
    </row>
    <row r="24221" spans="41:41" ht="12.75" x14ac:dyDescent="0.2">
      <c r="AO24221" s="7"/>
    </row>
    <row r="24222" spans="41:41" ht="12.75" x14ac:dyDescent="0.2">
      <c r="AO24222" s="7"/>
    </row>
    <row r="24223" spans="41:41" ht="12.75" x14ac:dyDescent="0.2">
      <c r="AO24223" s="7"/>
    </row>
    <row r="24224" spans="41:41" ht="12.75" x14ac:dyDescent="0.2">
      <c r="AO24224" s="7"/>
    </row>
    <row r="24225" spans="41:41" ht="12.75" x14ac:dyDescent="0.2">
      <c r="AO24225" s="7"/>
    </row>
    <row r="24226" spans="41:41" ht="12.75" x14ac:dyDescent="0.2">
      <c r="AO24226" s="7"/>
    </row>
    <row r="24227" spans="41:41" ht="12.75" x14ac:dyDescent="0.2">
      <c r="AO24227" s="7"/>
    </row>
    <row r="24228" spans="41:41" ht="12.75" x14ac:dyDescent="0.2">
      <c r="AO24228" s="7"/>
    </row>
    <row r="24229" spans="41:41" ht="12.75" x14ac:dyDescent="0.2">
      <c r="AO24229" s="7"/>
    </row>
    <row r="24230" spans="41:41" ht="12.75" x14ac:dyDescent="0.2">
      <c r="AO24230" s="7"/>
    </row>
    <row r="24231" spans="41:41" ht="12.75" x14ac:dyDescent="0.2">
      <c r="AO24231" s="7"/>
    </row>
    <row r="24232" spans="41:41" ht="12.75" x14ac:dyDescent="0.2">
      <c r="AO24232" s="7"/>
    </row>
    <row r="24233" spans="41:41" ht="12.75" x14ac:dyDescent="0.2">
      <c r="AO24233" s="7"/>
    </row>
    <row r="24234" spans="41:41" ht="12.75" x14ac:dyDescent="0.2">
      <c r="AO24234" s="7"/>
    </row>
    <row r="24235" spans="41:41" ht="12.75" x14ac:dyDescent="0.2">
      <c r="AO24235" s="7"/>
    </row>
    <row r="24236" spans="41:41" ht="12.75" x14ac:dyDescent="0.2">
      <c r="AO24236" s="7"/>
    </row>
    <row r="24237" spans="41:41" ht="12.75" x14ac:dyDescent="0.2">
      <c r="AO24237" s="7"/>
    </row>
    <row r="24238" spans="41:41" ht="12.75" x14ac:dyDescent="0.2">
      <c r="AO24238" s="7"/>
    </row>
    <row r="24239" spans="41:41" ht="12.75" x14ac:dyDescent="0.2">
      <c r="AO24239" s="7"/>
    </row>
    <row r="24240" spans="41:41" ht="12.75" x14ac:dyDescent="0.2">
      <c r="AO24240" s="7"/>
    </row>
    <row r="24241" spans="41:41" ht="12.75" x14ac:dyDescent="0.2">
      <c r="AO24241" s="7"/>
    </row>
    <row r="24242" spans="41:41" ht="12.75" x14ac:dyDescent="0.2">
      <c r="AO24242" s="7"/>
    </row>
    <row r="24243" spans="41:41" ht="12.75" x14ac:dyDescent="0.2">
      <c r="AO24243" s="7"/>
    </row>
    <row r="24244" spans="41:41" ht="12.75" x14ac:dyDescent="0.2">
      <c r="AO24244" s="7"/>
    </row>
    <row r="24245" spans="41:41" ht="12.75" x14ac:dyDescent="0.2">
      <c r="AO24245" s="7"/>
    </row>
    <row r="24246" spans="41:41" ht="12.75" x14ac:dyDescent="0.2">
      <c r="AO24246" s="7"/>
    </row>
    <row r="24247" spans="41:41" ht="12.75" x14ac:dyDescent="0.2">
      <c r="AO24247" s="7"/>
    </row>
    <row r="24248" spans="41:41" ht="12.75" x14ac:dyDescent="0.2">
      <c r="AO24248" s="7"/>
    </row>
    <row r="24249" spans="41:41" ht="12.75" x14ac:dyDescent="0.2">
      <c r="AO24249" s="7"/>
    </row>
    <row r="24250" spans="41:41" ht="12.75" x14ac:dyDescent="0.2">
      <c r="AO24250" s="7"/>
    </row>
    <row r="24251" spans="41:41" ht="12.75" x14ac:dyDescent="0.2">
      <c r="AO24251" s="7"/>
    </row>
    <row r="24252" spans="41:41" ht="12.75" x14ac:dyDescent="0.2">
      <c r="AO24252" s="7"/>
    </row>
    <row r="24253" spans="41:41" ht="12.75" x14ac:dyDescent="0.2">
      <c r="AO24253" s="7"/>
    </row>
    <row r="24254" spans="41:41" ht="12.75" x14ac:dyDescent="0.2">
      <c r="AO24254" s="7"/>
    </row>
    <row r="24255" spans="41:41" ht="12.75" x14ac:dyDescent="0.2">
      <c r="AO24255" s="7"/>
    </row>
    <row r="24256" spans="41:41" ht="12.75" x14ac:dyDescent="0.2">
      <c r="AO24256" s="7"/>
    </row>
    <row r="24257" spans="41:41" ht="12.75" x14ac:dyDescent="0.2">
      <c r="AO24257" s="7"/>
    </row>
    <row r="24258" spans="41:41" ht="12.75" x14ac:dyDescent="0.2">
      <c r="AO24258" s="7"/>
    </row>
    <row r="24259" spans="41:41" ht="12.75" x14ac:dyDescent="0.2">
      <c r="AO24259" s="7"/>
    </row>
    <row r="24260" spans="41:41" ht="12.75" x14ac:dyDescent="0.2">
      <c r="AO24260" s="7"/>
    </row>
    <row r="24261" spans="41:41" ht="12.75" x14ac:dyDescent="0.2">
      <c r="AO24261" s="7"/>
    </row>
    <row r="24262" spans="41:41" ht="12.75" x14ac:dyDescent="0.2">
      <c r="AO24262" s="7"/>
    </row>
    <row r="24263" spans="41:41" ht="12.75" x14ac:dyDescent="0.2">
      <c r="AO24263" s="7"/>
    </row>
    <row r="24264" spans="41:41" ht="12.75" x14ac:dyDescent="0.2">
      <c r="AO24264" s="7"/>
    </row>
    <row r="24265" spans="41:41" ht="12.75" x14ac:dyDescent="0.2">
      <c r="AO24265" s="7"/>
    </row>
    <row r="24266" spans="41:41" ht="12.75" x14ac:dyDescent="0.2">
      <c r="AO24266" s="7"/>
    </row>
    <row r="24267" spans="41:41" ht="12.75" x14ac:dyDescent="0.2">
      <c r="AO24267" s="7"/>
    </row>
    <row r="24268" spans="41:41" ht="12.75" x14ac:dyDescent="0.2">
      <c r="AO24268" s="7"/>
    </row>
    <row r="24269" spans="41:41" ht="12.75" x14ac:dyDescent="0.2">
      <c r="AO24269" s="7"/>
    </row>
    <row r="24270" spans="41:41" ht="12.75" x14ac:dyDescent="0.2">
      <c r="AO24270" s="7"/>
    </row>
    <row r="24271" spans="41:41" ht="12.75" x14ac:dyDescent="0.2">
      <c r="AO24271" s="7"/>
    </row>
    <row r="24272" spans="41:41" ht="12.75" x14ac:dyDescent="0.2">
      <c r="AO24272" s="7"/>
    </row>
    <row r="24273" spans="41:41" ht="12.75" x14ac:dyDescent="0.2">
      <c r="AO24273" s="7"/>
    </row>
    <row r="24274" spans="41:41" ht="12.75" x14ac:dyDescent="0.2">
      <c r="AO24274" s="7"/>
    </row>
    <row r="24275" spans="41:41" ht="12.75" x14ac:dyDescent="0.2">
      <c r="AO24275" s="7"/>
    </row>
    <row r="24276" spans="41:41" ht="12.75" x14ac:dyDescent="0.2">
      <c r="AO24276" s="7"/>
    </row>
    <row r="24277" spans="41:41" ht="12.75" x14ac:dyDescent="0.2">
      <c r="AO24277" s="7"/>
    </row>
    <row r="24278" spans="41:41" ht="12.75" x14ac:dyDescent="0.2">
      <c r="AO24278" s="7"/>
    </row>
    <row r="24279" spans="41:41" ht="12.75" x14ac:dyDescent="0.2">
      <c r="AO24279" s="7"/>
    </row>
    <row r="24280" spans="41:41" ht="12.75" x14ac:dyDescent="0.2">
      <c r="AO24280" s="7"/>
    </row>
    <row r="24281" spans="41:41" ht="12.75" x14ac:dyDescent="0.2">
      <c r="AO24281" s="7"/>
    </row>
    <row r="24282" spans="41:41" ht="12.75" x14ac:dyDescent="0.2">
      <c r="AO24282" s="7"/>
    </row>
    <row r="24283" spans="41:41" ht="12.75" x14ac:dyDescent="0.2">
      <c r="AO24283" s="7"/>
    </row>
    <row r="24284" spans="41:41" ht="12.75" x14ac:dyDescent="0.2">
      <c r="AO24284" s="7"/>
    </row>
    <row r="24285" spans="41:41" ht="12.75" x14ac:dyDescent="0.2">
      <c r="AO24285" s="7"/>
    </row>
    <row r="24286" spans="41:41" ht="12.75" x14ac:dyDescent="0.2">
      <c r="AO24286" s="7"/>
    </row>
    <row r="24287" spans="41:41" ht="12.75" x14ac:dyDescent="0.2">
      <c r="AO24287" s="7"/>
    </row>
    <row r="24288" spans="41:41" ht="12.75" x14ac:dyDescent="0.2">
      <c r="AO24288" s="7"/>
    </row>
    <row r="24289" spans="41:41" ht="12.75" x14ac:dyDescent="0.2">
      <c r="AO24289" s="7"/>
    </row>
    <row r="24290" spans="41:41" ht="12.75" x14ac:dyDescent="0.2">
      <c r="AO24290" s="7"/>
    </row>
    <row r="24291" spans="41:41" ht="12.75" x14ac:dyDescent="0.2">
      <c r="AO24291" s="7"/>
    </row>
    <row r="24292" spans="41:41" ht="12.75" x14ac:dyDescent="0.2">
      <c r="AO24292" s="7"/>
    </row>
    <row r="24293" spans="41:41" ht="12.75" x14ac:dyDescent="0.2">
      <c r="AO24293" s="7"/>
    </row>
    <row r="24294" spans="41:41" ht="12.75" x14ac:dyDescent="0.2">
      <c r="AO24294" s="7"/>
    </row>
    <row r="24295" spans="41:41" ht="12.75" x14ac:dyDescent="0.2">
      <c r="AO24295" s="7"/>
    </row>
    <row r="24296" spans="41:41" ht="12.75" x14ac:dyDescent="0.2">
      <c r="AO24296" s="7"/>
    </row>
    <row r="24297" spans="41:41" ht="12.75" x14ac:dyDescent="0.2">
      <c r="AO24297" s="7"/>
    </row>
    <row r="24298" spans="41:41" ht="12.75" x14ac:dyDescent="0.2">
      <c r="AO24298" s="7"/>
    </row>
    <row r="24299" spans="41:41" ht="12.75" x14ac:dyDescent="0.2">
      <c r="AO24299" s="7"/>
    </row>
    <row r="24300" spans="41:41" ht="12.75" x14ac:dyDescent="0.2">
      <c r="AO24300" s="7"/>
    </row>
    <row r="24301" spans="41:41" ht="12.75" x14ac:dyDescent="0.2">
      <c r="AO24301" s="7"/>
    </row>
    <row r="24302" spans="41:41" ht="12.75" x14ac:dyDescent="0.2">
      <c r="AO24302" s="7"/>
    </row>
    <row r="24303" spans="41:41" ht="12.75" x14ac:dyDescent="0.2">
      <c r="AO24303" s="7"/>
    </row>
    <row r="24304" spans="41:41" ht="12.75" x14ac:dyDescent="0.2">
      <c r="AO24304" s="7"/>
    </row>
    <row r="24305" spans="41:41" ht="12.75" x14ac:dyDescent="0.2">
      <c r="AO24305" s="7"/>
    </row>
    <row r="24306" spans="41:41" ht="12.75" x14ac:dyDescent="0.2">
      <c r="AO24306" s="7"/>
    </row>
    <row r="24307" spans="41:41" ht="12.75" x14ac:dyDescent="0.2">
      <c r="AO24307" s="7"/>
    </row>
    <row r="24308" spans="41:41" ht="12.75" x14ac:dyDescent="0.2">
      <c r="AO24308" s="7"/>
    </row>
    <row r="24309" spans="41:41" ht="12.75" x14ac:dyDescent="0.2">
      <c r="AO24309" s="7"/>
    </row>
    <row r="24310" spans="41:41" ht="12.75" x14ac:dyDescent="0.2">
      <c r="AO24310" s="7"/>
    </row>
    <row r="24311" spans="41:41" ht="12.75" x14ac:dyDescent="0.2">
      <c r="AO24311" s="7"/>
    </row>
    <row r="24312" spans="41:41" ht="12.75" x14ac:dyDescent="0.2">
      <c r="AO24312" s="7"/>
    </row>
    <row r="24313" spans="41:41" ht="12.75" x14ac:dyDescent="0.2">
      <c r="AO24313" s="7"/>
    </row>
    <row r="24314" spans="41:41" ht="12.75" x14ac:dyDescent="0.2">
      <c r="AO24314" s="7"/>
    </row>
    <row r="24315" spans="41:41" ht="12.75" x14ac:dyDescent="0.2">
      <c r="AO24315" s="7"/>
    </row>
    <row r="24316" spans="41:41" ht="12.75" x14ac:dyDescent="0.2">
      <c r="AO24316" s="7"/>
    </row>
    <row r="24317" spans="41:41" ht="12.75" x14ac:dyDescent="0.2">
      <c r="AO24317" s="7"/>
    </row>
    <row r="24318" spans="41:41" ht="12.75" x14ac:dyDescent="0.2">
      <c r="AO24318" s="7"/>
    </row>
    <row r="24319" spans="41:41" ht="12.75" x14ac:dyDescent="0.2">
      <c r="AO24319" s="7"/>
    </row>
    <row r="24320" spans="41:41" ht="12.75" x14ac:dyDescent="0.2">
      <c r="AO24320" s="7"/>
    </row>
    <row r="24321" spans="41:41" ht="12.75" x14ac:dyDescent="0.2">
      <c r="AO24321" s="7"/>
    </row>
    <row r="24322" spans="41:41" ht="12.75" x14ac:dyDescent="0.2">
      <c r="AO24322" s="7"/>
    </row>
    <row r="24323" spans="41:41" ht="12.75" x14ac:dyDescent="0.2">
      <c r="AO24323" s="7"/>
    </row>
    <row r="24324" spans="41:41" ht="12.75" x14ac:dyDescent="0.2">
      <c r="AO24324" s="7"/>
    </row>
    <row r="24325" spans="41:41" ht="12.75" x14ac:dyDescent="0.2">
      <c r="AO24325" s="7"/>
    </row>
    <row r="24326" spans="41:41" ht="12.75" x14ac:dyDescent="0.2">
      <c r="AO24326" s="7"/>
    </row>
    <row r="24327" spans="41:41" ht="12.75" x14ac:dyDescent="0.2">
      <c r="AO24327" s="7"/>
    </row>
    <row r="24328" spans="41:41" ht="12.75" x14ac:dyDescent="0.2">
      <c r="AO24328" s="7"/>
    </row>
    <row r="24329" spans="41:41" ht="12.75" x14ac:dyDescent="0.2">
      <c r="AO24329" s="7"/>
    </row>
    <row r="24330" spans="41:41" ht="12.75" x14ac:dyDescent="0.2">
      <c r="AO24330" s="7"/>
    </row>
    <row r="24331" spans="41:41" ht="12.75" x14ac:dyDescent="0.2">
      <c r="AO24331" s="7"/>
    </row>
    <row r="24332" spans="41:41" ht="12.75" x14ac:dyDescent="0.2">
      <c r="AO24332" s="7"/>
    </row>
    <row r="24333" spans="41:41" ht="12.75" x14ac:dyDescent="0.2">
      <c r="AO24333" s="7"/>
    </row>
    <row r="24334" spans="41:41" ht="12.75" x14ac:dyDescent="0.2">
      <c r="AO24334" s="7"/>
    </row>
    <row r="24335" spans="41:41" ht="12.75" x14ac:dyDescent="0.2">
      <c r="AO24335" s="7"/>
    </row>
    <row r="24336" spans="41:41" ht="12.75" x14ac:dyDescent="0.2">
      <c r="AO24336" s="7"/>
    </row>
    <row r="24337" spans="41:41" ht="12.75" x14ac:dyDescent="0.2">
      <c r="AO24337" s="7"/>
    </row>
    <row r="24338" spans="41:41" ht="12.75" x14ac:dyDescent="0.2">
      <c r="AO24338" s="7"/>
    </row>
    <row r="24339" spans="41:41" ht="12.75" x14ac:dyDescent="0.2">
      <c r="AO24339" s="7"/>
    </row>
    <row r="24340" spans="41:41" ht="12.75" x14ac:dyDescent="0.2">
      <c r="AO24340" s="7"/>
    </row>
    <row r="24341" spans="41:41" ht="12.75" x14ac:dyDescent="0.2">
      <c r="AO24341" s="7"/>
    </row>
    <row r="24342" spans="41:41" ht="12.75" x14ac:dyDescent="0.2">
      <c r="AO24342" s="7"/>
    </row>
    <row r="24343" spans="41:41" ht="12.75" x14ac:dyDescent="0.2">
      <c r="AO24343" s="7"/>
    </row>
    <row r="24344" spans="41:41" ht="12.75" x14ac:dyDescent="0.2">
      <c r="AO24344" s="7"/>
    </row>
    <row r="24345" spans="41:41" ht="12.75" x14ac:dyDescent="0.2">
      <c r="AO24345" s="7"/>
    </row>
    <row r="24346" spans="41:41" ht="12.75" x14ac:dyDescent="0.2">
      <c r="AO24346" s="7"/>
    </row>
    <row r="24347" spans="41:41" ht="12.75" x14ac:dyDescent="0.2">
      <c r="AO24347" s="7"/>
    </row>
    <row r="24348" spans="41:41" ht="12.75" x14ac:dyDescent="0.2">
      <c r="AO24348" s="7"/>
    </row>
    <row r="24349" spans="41:41" ht="12.75" x14ac:dyDescent="0.2">
      <c r="AO24349" s="7"/>
    </row>
    <row r="24350" spans="41:41" ht="12.75" x14ac:dyDescent="0.2">
      <c r="AO24350" s="7"/>
    </row>
    <row r="24351" spans="41:41" ht="12.75" x14ac:dyDescent="0.2">
      <c r="AO24351" s="7"/>
    </row>
    <row r="24352" spans="41:41" ht="12.75" x14ac:dyDescent="0.2">
      <c r="AO24352" s="7"/>
    </row>
    <row r="24353" spans="41:41" ht="12.75" x14ac:dyDescent="0.2">
      <c r="AO24353" s="7"/>
    </row>
    <row r="24354" spans="41:41" ht="12.75" x14ac:dyDescent="0.2">
      <c r="AO24354" s="7"/>
    </row>
    <row r="24355" spans="41:41" ht="12.75" x14ac:dyDescent="0.2">
      <c r="AO24355" s="7"/>
    </row>
    <row r="24356" spans="41:41" ht="12.75" x14ac:dyDescent="0.2">
      <c r="AO24356" s="7"/>
    </row>
    <row r="24357" spans="41:41" ht="12.75" x14ac:dyDescent="0.2">
      <c r="AO24357" s="7"/>
    </row>
    <row r="24358" spans="41:41" ht="12.75" x14ac:dyDescent="0.2">
      <c r="AO24358" s="7"/>
    </row>
    <row r="24359" spans="41:41" ht="12.75" x14ac:dyDescent="0.2">
      <c r="AO24359" s="7"/>
    </row>
    <row r="24360" spans="41:41" ht="12.75" x14ac:dyDescent="0.2">
      <c r="AO24360" s="7"/>
    </row>
    <row r="24361" spans="41:41" ht="12.75" x14ac:dyDescent="0.2">
      <c r="AO24361" s="7"/>
    </row>
    <row r="24362" spans="41:41" ht="12.75" x14ac:dyDescent="0.2">
      <c r="AO24362" s="7"/>
    </row>
    <row r="24363" spans="41:41" ht="12.75" x14ac:dyDescent="0.2">
      <c r="AO24363" s="7"/>
    </row>
    <row r="24364" spans="41:41" ht="12.75" x14ac:dyDescent="0.2">
      <c r="AO24364" s="7"/>
    </row>
    <row r="24365" spans="41:41" ht="12.75" x14ac:dyDescent="0.2">
      <c r="AO24365" s="7"/>
    </row>
    <row r="24366" spans="41:41" ht="12.75" x14ac:dyDescent="0.2">
      <c r="AO24366" s="7"/>
    </row>
    <row r="24367" spans="41:41" ht="12.75" x14ac:dyDescent="0.2">
      <c r="AO24367" s="7"/>
    </row>
    <row r="24368" spans="41:41" ht="12.75" x14ac:dyDescent="0.2">
      <c r="AO24368" s="7"/>
    </row>
    <row r="24369" spans="41:41" ht="12.75" x14ac:dyDescent="0.2">
      <c r="AO24369" s="7"/>
    </row>
    <row r="24370" spans="41:41" ht="12.75" x14ac:dyDescent="0.2">
      <c r="AO24370" s="7"/>
    </row>
    <row r="24371" spans="41:41" ht="12.75" x14ac:dyDescent="0.2">
      <c r="AO24371" s="7"/>
    </row>
    <row r="24372" spans="41:41" ht="12.75" x14ac:dyDescent="0.2">
      <c r="AO24372" s="7"/>
    </row>
    <row r="24373" spans="41:41" ht="12.75" x14ac:dyDescent="0.2">
      <c r="AO24373" s="7"/>
    </row>
    <row r="24374" spans="41:41" ht="12.75" x14ac:dyDescent="0.2">
      <c r="AO24374" s="7"/>
    </row>
    <row r="24375" spans="41:41" ht="12.75" x14ac:dyDescent="0.2">
      <c r="AO24375" s="7"/>
    </row>
    <row r="24376" spans="41:41" ht="12.75" x14ac:dyDescent="0.2">
      <c r="AO24376" s="7"/>
    </row>
    <row r="24377" spans="41:41" ht="12.75" x14ac:dyDescent="0.2">
      <c r="AO24377" s="7"/>
    </row>
    <row r="24378" spans="41:41" ht="12.75" x14ac:dyDescent="0.2">
      <c r="AO24378" s="7"/>
    </row>
    <row r="24379" spans="41:41" ht="12.75" x14ac:dyDescent="0.2">
      <c r="AO24379" s="7"/>
    </row>
    <row r="24380" spans="41:41" ht="12.75" x14ac:dyDescent="0.2">
      <c r="AO24380" s="7"/>
    </row>
    <row r="24381" spans="41:41" ht="12.75" x14ac:dyDescent="0.2">
      <c r="AO24381" s="7"/>
    </row>
    <row r="24382" spans="41:41" ht="12.75" x14ac:dyDescent="0.2">
      <c r="AO24382" s="7"/>
    </row>
    <row r="24383" spans="41:41" ht="12.75" x14ac:dyDescent="0.2">
      <c r="AO24383" s="7"/>
    </row>
    <row r="24384" spans="41:41" ht="12.75" x14ac:dyDescent="0.2">
      <c r="AO24384" s="7"/>
    </row>
    <row r="24385" spans="41:41" ht="12.75" x14ac:dyDescent="0.2">
      <c r="AO24385" s="7"/>
    </row>
    <row r="24386" spans="41:41" ht="12.75" x14ac:dyDescent="0.2">
      <c r="AO24386" s="7"/>
    </row>
    <row r="24387" spans="41:41" ht="12.75" x14ac:dyDescent="0.2">
      <c r="AO24387" s="7"/>
    </row>
    <row r="24388" spans="41:41" ht="12.75" x14ac:dyDescent="0.2">
      <c r="AO24388" s="7"/>
    </row>
    <row r="24389" spans="41:41" ht="12.75" x14ac:dyDescent="0.2">
      <c r="AO24389" s="7"/>
    </row>
    <row r="24390" spans="41:41" ht="12.75" x14ac:dyDescent="0.2">
      <c r="AO24390" s="7"/>
    </row>
    <row r="24391" spans="41:41" ht="12.75" x14ac:dyDescent="0.2">
      <c r="AO24391" s="7"/>
    </row>
    <row r="24392" spans="41:41" ht="12.75" x14ac:dyDescent="0.2">
      <c r="AO24392" s="7"/>
    </row>
    <row r="24393" spans="41:41" ht="12.75" x14ac:dyDescent="0.2">
      <c r="AO24393" s="7"/>
    </row>
    <row r="24394" spans="41:41" ht="12.75" x14ac:dyDescent="0.2">
      <c r="AO24394" s="7"/>
    </row>
    <row r="24395" spans="41:41" ht="12.75" x14ac:dyDescent="0.2">
      <c r="AO24395" s="7"/>
    </row>
    <row r="24396" spans="41:41" ht="12.75" x14ac:dyDescent="0.2">
      <c r="AO24396" s="7"/>
    </row>
    <row r="24397" spans="41:41" ht="12.75" x14ac:dyDescent="0.2">
      <c r="AO24397" s="7"/>
    </row>
    <row r="24398" spans="41:41" ht="12.75" x14ac:dyDescent="0.2">
      <c r="AO24398" s="7"/>
    </row>
    <row r="24399" spans="41:41" ht="12.75" x14ac:dyDescent="0.2">
      <c r="AO24399" s="7"/>
    </row>
    <row r="24400" spans="41:41" ht="12.75" x14ac:dyDescent="0.2">
      <c r="AO24400" s="7"/>
    </row>
    <row r="24401" spans="41:41" ht="12.75" x14ac:dyDescent="0.2">
      <c r="AO24401" s="7"/>
    </row>
    <row r="24402" spans="41:41" ht="12.75" x14ac:dyDescent="0.2">
      <c r="AO24402" s="7"/>
    </row>
    <row r="24403" spans="41:41" ht="12.75" x14ac:dyDescent="0.2">
      <c r="AO24403" s="7"/>
    </row>
    <row r="24404" spans="41:41" ht="12.75" x14ac:dyDescent="0.2">
      <c r="AO24404" s="7"/>
    </row>
    <row r="24405" spans="41:41" ht="12.75" x14ac:dyDescent="0.2">
      <c r="AO24405" s="7"/>
    </row>
    <row r="24406" spans="41:41" ht="12.75" x14ac:dyDescent="0.2">
      <c r="AO24406" s="7"/>
    </row>
    <row r="24407" spans="41:41" ht="12.75" x14ac:dyDescent="0.2">
      <c r="AO24407" s="7"/>
    </row>
    <row r="24408" spans="41:41" ht="12.75" x14ac:dyDescent="0.2">
      <c r="AO24408" s="7"/>
    </row>
    <row r="24409" spans="41:41" ht="12.75" x14ac:dyDescent="0.2">
      <c r="AO24409" s="7"/>
    </row>
    <row r="24410" spans="41:41" ht="12.75" x14ac:dyDescent="0.2">
      <c r="AO24410" s="7"/>
    </row>
    <row r="24411" spans="41:41" ht="12.75" x14ac:dyDescent="0.2">
      <c r="AO24411" s="7"/>
    </row>
    <row r="24412" spans="41:41" ht="12.75" x14ac:dyDescent="0.2">
      <c r="AO24412" s="7"/>
    </row>
    <row r="24413" spans="41:41" ht="12.75" x14ac:dyDescent="0.2">
      <c r="AO24413" s="7"/>
    </row>
    <row r="24414" spans="41:41" ht="12.75" x14ac:dyDescent="0.2">
      <c r="AO24414" s="7"/>
    </row>
    <row r="24415" spans="41:41" ht="12.75" x14ac:dyDescent="0.2">
      <c r="AO24415" s="7"/>
    </row>
    <row r="24416" spans="41:41" ht="12.75" x14ac:dyDescent="0.2">
      <c r="AO24416" s="7"/>
    </row>
    <row r="24417" spans="41:41" ht="12.75" x14ac:dyDescent="0.2">
      <c r="AO24417" s="7"/>
    </row>
    <row r="24418" spans="41:41" ht="12.75" x14ac:dyDescent="0.2">
      <c r="AO24418" s="7"/>
    </row>
    <row r="24419" spans="41:41" ht="12.75" x14ac:dyDescent="0.2">
      <c r="AO24419" s="7"/>
    </row>
    <row r="24420" spans="41:41" ht="12.75" x14ac:dyDescent="0.2">
      <c r="AO24420" s="7"/>
    </row>
    <row r="24421" spans="41:41" ht="12.75" x14ac:dyDescent="0.2">
      <c r="AO24421" s="7"/>
    </row>
    <row r="24422" spans="41:41" ht="12.75" x14ac:dyDescent="0.2">
      <c r="AO24422" s="7"/>
    </row>
    <row r="24423" spans="41:41" ht="12.75" x14ac:dyDescent="0.2">
      <c r="AO24423" s="7"/>
    </row>
    <row r="24424" spans="41:41" ht="12.75" x14ac:dyDescent="0.2">
      <c r="AO24424" s="7"/>
    </row>
    <row r="24425" spans="41:41" ht="12.75" x14ac:dyDescent="0.2">
      <c r="AO24425" s="7"/>
    </row>
    <row r="24426" spans="41:41" ht="12.75" x14ac:dyDescent="0.2">
      <c r="AO24426" s="7"/>
    </row>
    <row r="24427" spans="41:41" ht="12.75" x14ac:dyDescent="0.2">
      <c r="AO24427" s="7"/>
    </row>
    <row r="24428" spans="41:41" ht="12.75" x14ac:dyDescent="0.2">
      <c r="AO24428" s="7"/>
    </row>
    <row r="24429" spans="41:41" ht="12.75" x14ac:dyDescent="0.2">
      <c r="AO24429" s="7"/>
    </row>
    <row r="24430" spans="41:41" ht="12.75" x14ac:dyDescent="0.2">
      <c r="AO24430" s="7"/>
    </row>
    <row r="24431" spans="41:41" ht="12.75" x14ac:dyDescent="0.2">
      <c r="AO24431" s="7"/>
    </row>
    <row r="24432" spans="41:41" ht="12.75" x14ac:dyDescent="0.2">
      <c r="AO24432" s="7"/>
    </row>
    <row r="24433" spans="41:41" ht="12.75" x14ac:dyDescent="0.2">
      <c r="AO24433" s="7"/>
    </row>
    <row r="24434" spans="41:41" ht="12.75" x14ac:dyDescent="0.2">
      <c r="AO24434" s="7"/>
    </row>
    <row r="24435" spans="41:41" ht="12.75" x14ac:dyDescent="0.2">
      <c r="AO24435" s="7"/>
    </row>
    <row r="24436" spans="41:41" ht="12.75" x14ac:dyDescent="0.2">
      <c r="AO24436" s="7"/>
    </row>
    <row r="24437" spans="41:41" ht="12.75" x14ac:dyDescent="0.2">
      <c r="AO24437" s="7"/>
    </row>
    <row r="24438" spans="41:41" ht="12.75" x14ac:dyDescent="0.2">
      <c r="AO24438" s="7"/>
    </row>
    <row r="24439" spans="41:41" ht="12.75" x14ac:dyDescent="0.2">
      <c r="AO24439" s="7"/>
    </row>
    <row r="24440" spans="41:41" ht="12.75" x14ac:dyDescent="0.2">
      <c r="AO24440" s="7"/>
    </row>
    <row r="24441" spans="41:41" ht="12.75" x14ac:dyDescent="0.2">
      <c r="AO24441" s="7"/>
    </row>
    <row r="24442" spans="41:41" ht="12.75" x14ac:dyDescent="0.2">
      <c r="AO24442" s="7"/>
    </row>
    <row r="24443" spans="41:41" ht="12.75" x14ac:dyDescent="0.2">
      <c r="AO24443" s="7"/>
    </row>
    <row r="24444" spans="41:41" ht="12.75" x14ac:dyDescent="0.2">
      <c r="AO24444" s="7"/>
    </row>
    <row r="24445" spans="41:41" ht="12.75" x14ac:dyDescent="0.2">
      <c r="AO24445" s="7"/>
    </row>
    <row r="24446" spans="41:41" ht="12.75" x14ac:dyDescent="0.2">
      <c r="AO24446" s="7"/>
    </row>
    <row r="24447" spans="41:41" ht="12.75" x14ac:dyDescent="0.2">
      <c r="AO24447" s="7"/>
    </row>
    <row r="24448" spans="41:41" ht="12.75" x14ac:dyDescent="0.2">
      <c r="AO24448" s="7"/>
    </row>
    <row r="24449" spans="41:41" ht="12.75" x14ac:dyDescent="0.2">
      <c r="AO24449" s="7"/>
    </row>
    <row r="24450" spans="41:41" ht="12.75" x14ac:dyDescent="0.2">
      <c r="AO24450" s="7"/>
    </row>
    <row r="24451" spans="41:41" ht="12.75" x14ac:dyDescent="0.2">
      <c r="AO24451" s="7"/>
    </row>
    <row r="24452" spans="41:41" ht="12.75" x14ac:dyDescent="0.2">
      <c r="AO24452" s="7"/>
    </row>
    <row r="24453" spans="41:41" ht="12.75" x14ac:dyDescent="0.2">
      <c r="AO24453" s="7"/>
    </row>
    <row r="24454" spans="41:41" ht="12.75" x14ac:dyDescent="0.2">
      <c r="AO24454" s="7"/>
    </row>
    <row r="24455" spans="41:41" ht="12.75" x14ac:dyDescent="0.2">
      <c r="AO24455" s="7"/>
    </row>
    <row r="24456" spans="41:41" ht="12.75" x14ac:dyDescent="0.2">
      <c r="AO24456" s="7"/>
    </row>
    <row r="24457" spans="41:41" ht="12.75" x14ac:dyDescent="0.2">
      <c r="AO24457" s="7"/>
    </row>
    <row r="24458" spans="41:41" ht="12.75" x14ac:dyDescent="0.2">
      <c r="AO24458" s="7"/>
    </row>
    <row r="24459" spans="41:41" ht="12.75" x14ac:dyDescent="0.2">
      <c r="AO24459" s="7"/>
    </row>
    <row r="24460" spans="41:41" ht="12.75" x14ac:dyDescent="0.2">
      <c r="AO24460" s="7"/>
    </row>
    <row r="24461" spans="41:41" ht="12.75" x14ac:dyDescent="0.2">
      <c r="AO24461" s="7"/>
    </row>
    <row r="24462" spans="41:41" ht="12.75" x14ac:dyDescent="0.2">
      <c r="AO24462" s="7"/>
    </row>
    <row r="24463" spans="41:41" ht="12.75" x14ac:dyDescent="0.2">
      <c r="AO24463" s="7"/>
    </row>
    <row r="24464" spans="41:41" ht="12.75" x14ac:dyDescent="0.2">
      <c r="AO24464" s="7"/>
    </row>
    <row r="24465" spans="41:41" ht="12.75" x14ac:dyDescent="0.2">
      <c r="AO24465" s="7"/>
    </row>
    <row r="24466" spans="41:41" ht="12.75" x14ac:dyDescent="0.2">
      <c r="AO24466" s="7"/>
    </row>
    <row r="24467" spans="41:41" ht="12.75" x14ac:dyDescent="0.2">
      <c r="AO24467" s="7"/>
    </row>
    <row r="24468" spans="41:41" ht="12.75" x14ac:dyDescent="0.2">
      <c r="AO24468" s="7"/>
    </row>
    <row r="24469" spans="41:41" ht="12.75" x14ac:dyDescent="0.2">
      <c r="AO24469" s="7"/>
    </row>
    <row r="24470" spans="41:41" ht="12.75" x14ac:dyDescent="0.2">
      <c r="AO24470" s="7"/>
    </row>
    <row r="24471" spans="41:41" ht="12.75" x14ac:dyDescent="0.2">
      <c r="AO24471" s="7"/>
    </row>
    <row r="24472" spans="41:41" ht="12.75" x14ac:dyDescent="0.2">
      <c r="AO24472" s="7"/>
    </row>
    <row r="24473" spans="41:41" ht="12.75" x14ac:dyDescent="0.2">
      <c r="AO24473" s="7"/>
    </row>
    <row r="24474" spans="41:41" ht="12.75" x14ac:dyDescent="0.2">
      <c r="AO24474" s="7"/>
    </row>
    <row r="24475" spans="41:41" ht="12.75" x14ac:dyDescent="0.2">
      <c r="AO24475" s="7"/>
    </row>
    <row r="24476" spans="41:41" ht="12.75" x14ac:dyDescent="0.2">
      <c r="AO24476" s="7"/>
    </row>
    <row r="24477" spans="41:41" ht="12.75" x14ac:dyDescent="0.2">
      <c r="AO24477" s="7"/>
    </row>
    <row r="24478" spans="41:41" ht="12.75" x14ac:dyDescent="0.2">
      <c r="AO24478" s="7"/>
    </row>
    <row r="24479" spans="41:41" ht="12.75" x14ac:dyDescent="0.2">
      <c r="AO24479" s="7"/>
    </row>
    <row r="24480" spans="41:41" ht="12.75" x14ac:dyDescent="0.2">
      <c r="AO24480" s="7"/>
    </row>
    <row r="24481" spans="41:41" ht="12.75" x14ac:dyDescent="0.2">
      <c r="AO24481" s="7"/>
    </row>
    <row r="24482" spans="41:41" ht="12.75" x14ac:dyDescent="0.2">
      <c r="AO24482" s="7"/>
    </row>
    <row r="24483" spans="41:41" ht="12.75" x14ac:dyDescent="0.2">
      <c r="AO24483" s="7"/>
    </row>
    <row r="24484" spans="41:41" ht="12.75" x14ac:dyDescent="0.2">
      <c r="AO24484" s="7"/>
    </row>
    <row r="24485" spans="41:41" ht="12.75" x14ac:dyDescent="0.2">
      <c r="AO24485" s="7"/>
    </row>
    <row r="24486" spans="41:41" ht="12.75" x14ac:dyDescent="0.2">
      <c r="AO24486" s="7"/>
    </row>
    <row r="24487" spans="41:41" ht="12.75" x14ac:dyDescent="0.2">
      <c r="AO24487" s="7"/>
    </row>
    <row r="24488" spans="41:41" ht="12.75" x14ac:dyDescent="0.2">
      <c r="AO24488" s="7"/>
    </row>
    <row r="24489" spans="41:41" ht="12.75" x14ac:dyDescent="0.2">
      <c r="AO24489" s="7"/>
    </row>
    <row r="24490" spans="41:41" ht="12.75" x14ac:dyDescent="0.2">
      <c r="AO24490" s="7"/>
    </row>
    <row r="24491" spans="41:41" ht="12.75" x14ac:dyDescent="0.2">
      <c r="AO24491" s="7"/>
    </row>
    <row r="24492" spans="41:41" ht="12.75" x14ac:dyDescent="0.2">
      <c r="AO24492" s="7"/>
    </row>
    <row r="24493" spans="41:41" ht="12.75" x14ac:dyDescent="0.2">
      <c r="AO24493" s="7"/>
    </row>
    <row r="24494" spans="41:41" ht="12.75" x14ac:dyDescent="0.2">
      <c r="AO24494" s="7"/>
    </row>
    <row r="24495" spans="41:41" ht="12.75" x14ac:dyDescent="0.2">
      <c r="AO24495" s="7"/>
    </row>
    <row r="24496" spans="41:41" ht="12.75" x14ac:dyDescent="0.2">
      <c r="AO24496" s="7"/>
    </row>
    <row r="24497" spans="41:41" ht="12.75" x14ac:dyDescent="0.2">
      <c r="AO24497" s="7"/>
    </row>
    <row r="24498" spans="41:41" ht="12.75" x14ac:dyDescent="0.2">
      <c r="AO24498" s="7"/>
    </row>
    <row r="24499" spans="41:41" ht="12.75" x14ac:dyDescent="0.2">
      <c r="AO24499" s="7"/>
    </row>
    <row r="24500" spans="41:41" ht="12.75" x14ac:dyDescent="0.2">
      <c r="AO24500" s="7"/>
    </row>
    <row r="24501" spans="41:41" ht="12.75" x14ac:dyDescent="0.2">
      <c r="AO24501" s="7"/>
    </row>
    <row r="24502" spans="41:41" ht="12.75" x14ac:dyDescent="0.2">
      <c r="AO24502" s="7"/>
    </row>
    <row r="24503" spans="41:41" ht="12.75" x14ac:dyDescent="0.2">
      <c r="AO24503" s="7"/>
    </row>
    <row r="24504" spans="41:41" ht="12.75" x14ac:dyDescent="0.2">
      <c r="AO24504" s="7"/>
    </row>
    <row r="24505" spans="41:41" ht="12.75" x14ac:dyDescent="0.2">
      <c r="AO24505" s="7"/>
    </row>
    <row r="24506" spans="41:41" ht="12.75" x14ac:dyDescent="0.2">
      <c r="AO24506" s="7"/>
    </row>
    <row r="24507" spans="41:41" ht="12.75" x14ac:dyDescent="0.2">
      <c r="AO24507" s="7"/>
    </row>
    <row r="24508" spans="41:41" ht="12.75" x14ac:dyDescent="0.2">
      <c r="AO24508" s="7"/>
    </row>
    <row r="24509" spans="41:41" ht="12.75" x14ac:dyDescent="0.2">
      <c r="AO24509" s="7"/>
    </row>
    <row r="24510" spans="41:41" ht="12.75" x14ac:dyDescent="0.2">
      <c r="AO24510" s="7"/>
    </row>
    <row r="24511" spans="41:41" ht="12.75" x14ac:dyDescent="0.2">
      <c r="AO24511" s="7"/>
    </row>
    <row r="24512" spans="41:41" ht="12.75" x14ac:dyDescent="0.2">
      <c r="AO24512" s="7"/>
    </row>
    <row r="24513" spans="41:41" ht="12.75" x14ac:dyDescent="0.2">
      <c r="AO24513" s="7"/>
    </row>
    <row r="24514" spans="41:41" ht="12.75" x14ac:dyDescent="0.2">
      <c r="AO24514" s="7"/>
    </row>
    <row r="24515" spans="41:41" ht="12.75" x14ac:dyDescent="0.2">
      <c r="AO24515" s="7"/>
    </row>
    <row r="24516" spans="41:41" ht="12.75" x14ac:dyDescent="0.2">
      <c r="AO24516" s="7"/>
    </row>
    <row r="24517" spans="41:41" ht="12.75" x14ac:dyDescent="0.2">
      <c r="AO24517" s="7"/>
    </row>
    <row r="24518" spans="41:41" ht="12.75" x14ac:dyDescent="0.2">
      <c r="AO24518" s="7"/>
    </row>
    <row r="24519" spans="41:41" ht="12.75" x14ac:dyDescent="0.2">
      <c r="AO24519" s="7"/>
    </row>
    <row r="24520" spans="41:41" ht="12.75" x14ac:dyDescent="0.2">
      <c r="AO24520" s="7"/>
    </row>
    <row r="24521" spans="41:41" ht="12.75" x14ac:dyDescent="0.2">
      <c r="AO24521" s="7"/>
    </row>
    <row r="24522" spans="41:41" ht="12.75" x14ac:dyDescent="0.2">
      <c r="AO24522" s="7"/>
    </row>
    <row r="24523" spans="41:41" ht="12.75" x14ac:dyDescent="0.2">
      <c r="AO24523" s="7"/>
    </row>
    <row r="24524" spans="41:41" ht="12.75" x14ac:dyDescent="0.2">
      <c r="AO24524" s="7"/>
    </row>
    <row r="24525" spans="41:41" ht="12.75" x14ac:dyDescent="0.2">
      <c r="AO24525" s="7"/>
    </row>
    <row r="24526" spans="41:41" ht="12.75" x14ac:dyDescent="0.2">
      <c r="AO24526" s="7"/>
    </row>
    <row r="24527" spans="41:41" ht="12.75" x14ac:dyDescent="0.2">
      <c r="AO24527" s="7"/>
    </row>
    <row r="24528" spans="41:41" ht="12.75" x14ac:dyDescent="0.2">
      <c r="AO24528" s="7"/>
    </row>
    <row r="24529" spans="41:41" ht="12.75" x14ac:dyDescent="0.2">
      <c r="AO24529" s="7"/>
    </row>
    <row r="24530" spans="41:41" ht="12.75" x14ac:dyDescent="0.2">
      <c r="AO24530" s="7"/>
    </row>
    <row r="24531" spans="41:41" ht="12.75" x14ac:dyDescent="0.2">
      <c r="AO24531" s="7"/>
    </row>
    <row r="24532" spans="41:41" ht="12.75" x14ac:dyDescent="0.2">
      <c r="AO24532" s="7"/>
    </row>
    <row r="24533" spans="41:41" ht="12.75" x14ac:dyDescent="0.2">
      <c r="AO24533" s="7"/>
    </row>
    <row r="24534" spans="41:41" ht="12.75" x14ac:dyDescent="0.2">
      <c r="AO24534" s="7"/>
    </row>
    <row r="24535" spans="41:41" ht="12.75" x14ac:dyDescent="0.2">
      <c r="AO24535" s="7"/>
    </row>
    <row r="24536" spans="41:41" ht="12.75" x14ac:dyDescent="0.2">
      <c r="AO24536" s="7"/>
    </row>
    <row r="24537" spans="41:41" ht="12.75" x14ac:dyDescent="0.2">
      <c r="AO24537" s="7"/>
    </row>
    <row r="24538" spans="41:41" ht="12.75" x14ac:dyDescent="0.2">
      <c r="AO24538" s="7"/>
    </row>
    <row r="24539" spans="41:41" ht="12.75" x14ac:dyDescent="0.2">
      <c r="AO24539" s="7"/>
    </row>
    <row r="24540" spans="41:41" ht="12.75" x14ac:dyDescent="0.2">
      <c r="AO24540" s="7"/>
    </row>
    <row r="24541" spans="41:41" ht="12.75" x14ac:dyDescent="0.2">
      <c r="AO24541" s="7"/>
    </row>
    <row r="24542" spans="41:41" ht="12.75" x14ac:dyDescent="0.2">
      <c r="AO24542" s="7"/>
    </row>
    <row r="24543" spans="41:41" ht="12.75" x14ac:dyDescent="0.2">
      <c r="AO24543" s="7"/>
    </row>
    <row r="24544" spans="41:41" ht="12.75" x14ac:dyDescent="0.2">
      <c r="AO24544" s="7"/>
    </row>
    <row r="24545" spans="41:41" ht="12.75" x14ac:dyDescent="0.2">
      <c r="AO24545" s="7"/>
    </row>
    <row r="24546" spans="41:41" ht="12.75" x14ac:dyDescent="0.2">
      <c r="AO24546" s="7"/>
    </row>
    <row r="24547" spans="41:41" ht="12.75" x14ac:dyDescent="0.2">
      <c r="AO24547" s="7"/>
    </row>
    <row r="24548" spans="41:41" ht="12.75" x14ac:dyDescent="0.2">
      <c r="AO24548" s="7"/>
    </row>
    <row r="24549" spans="41:41" ht="12.75" x14ac:dyDescent="0.2">
      <c r="AO24549" s="7"/>
    </row>
    <row r="24550" spans="41:41" ht="12.75" x14ac:dyDescent="0.2">
      <c r="AO24550" s="7"/>
    </row>
    <row r="24551" spans="41:41" ht="12.75" x14ac:dyDescent="0.2">
      <c r="AO24551" s="7"/>
    </row>
    <row r="24552" spans="41:41" ht="12.75" x14ac:dyDescent="0.2">
      <c r="AO24552" s="7"/>
    </row>
    <row r="24553" spans="41:41" ht="12.75" x14ac:dyDescent="0.2">
      <c r="AO24553" s="7"/>
    </row>
    <row r="24554" spans="41:41" ht="12.75" x14ac:dyDescent="0.2">
      <c r="AO24554" s="7"/>
    </row>
    <row r="24555" spans="41:41" ht="12.75" x14ac:dyDescent="0.2">
      <c r="AO24555" s="7"/>
    </row>
    <row r="24556" spans="41:41" ht="12.75" x14ac:dyDescent="0.2">
      <c r="AO24556" s="7"/>
    </row>
    <row r="24557" spans="41:41" ht="12.75" x14ac:dyDescent="0.2">
      <c r="AO24557" s="7"/>
    </row>
    <row r="24558" spans="41:41" ht="12.75" x14ac:dyDescent="0.2">
      <c r="AO24558" s="7"/>
    </row>
    <row r="24559" spans="41:41" ht="12.75" x14ac:dyDescent="0.2">
      <c r="AO24559" s="7"/>
    </row>
    <row r="24560" spans="41:41" ht="12.75" x14ac:dyDescent="0.2">
      <c r="AO24560" s="7"/>
    </row>
    <row r="24561" spans="41:41" ht="12.75" x14ac:dyDescent="0.2">
      <c r="AO24561" s="7"/>
    </row>
    <row r="24562" spans="41:41" ht="12.75" x14ac:dyDescent="0.2">
      <c r="AO24562" s="7"/>
    </row>
    <row r="24563" spans="41:41" ht="12.75" x14ac:dyDescent="0.2">
      <c r="AO24563" s="7"/>
    </row>
    <row r="24564" spans="41:41" ht="12.75" x14ac:dyDescent="0.2">
      <c r="AO24564" s="7"/>
    </row>
    <row r="24565" spans="41:41" ht="12.75" x14ac:dyDescent="0.2">
      <c r="AO24565" s="7"/>
    </row>
    <row r="24566" spans="41:41" ht="12.75" x14ac:dyDescent="0.2">
      <c r="AO24566" s="7"/>
    </row>
    <row r="24567" spans="41:41" ht="12.75" x14ac:dyDescent="0.2">
      <c r="AO24567" s="7"/>
    </row>
    <row r="24568" spans="41:41" ht="12.75" x14ac:dyDescent="0.2">
      <c r="AO24568" s="7"/>
    </row>
    <row r="24569" spans="41:41" ht="12.75" x14ac:dyDescent="0.2">
      <c r="AO24569" s="7"/>
    </row>
    <row r="24570" spans="41:41" ht="12.75" x14ac:dyDescent="0.2">
      <c r="AO24570" s="7"/>
    </row>
    <row r="24571" spans="41:41" ht="12.75" x14ac:dyDescent="0.2">
      <c r="AO24571" s="7"/>
    </row>
    <row r="24572" spans="41:41" ht="12.75" x14ac:dyDescent="0.2">
      <c r="AO24572" s="7"/>
    </row>
    <row r="24573" spans="41:41" ht="12.75" x14ac:dyDescent="0.2">
      <c r="AO24573" s="7"/>
    </row>
    <row r="24574" spans="41:41" ht="12.75" x14ac:dyDescent="0.2">
      <c r="AO24574" s="7"/>
    </row>
    <row r="24575" spans="41:41" ht="12.75" x14ac:dyDescent="0.2">
      <c r="AO24575" s="7"/>
    </row>
    <row r="24576" spans="41:41" ht="12.75" x14ac:dyDescent="0.2">
      <c r="AO24576" s="7"/>
    </row>
    <row r="24577" spans="41:41" ht="12.75" x14ac:dyDescent="0.2">
      <c r="AO24577" s="7"/>
    </row>
    <row r="24578" spans="41:41" ht="12.75" x14ac:dyDescent="0.2">
      <c r="AO24578" s="7"/>
    </row>
    <row r="24579" spans="41:41" ht="12.75" x14ac:dyDescent="0.2">
      <c r="AO24579" s="7"/>
    </row>
    <row r="24580" spans="41:41" ht="12.75" x14ac:dyDescent="0.2">
      <c r="AO24580" s="7"/>
    </row>
    <row r="24581" spans="41:41" ht="12.75" x14ac:dyDescent="0.2">
      <c r="AO24581" s="7"/>
    </row>
    <row r="24582" spans="41:41" ht="12.75" x14ac:dyDescent="0.2">
      <c r="AO24582" s="7"/>
    </row>
    <row r="24583" spans="41:41" ht="12.75" x14ac:dyDescent="0.2">
      <c r="AO24583" s="7"/>
    </row>
    <row r="24584" spans="41:41" ht="12.75" x14ac:dyDescent="0.2">
      <c r="AO24584" s="7"/>
    </row>
    <row r="24585" spans="41:41" ht="12.75" x14ac:dyDescent="0.2">
      <c r="AO24585" s="7"/>
    </row>
    <row r="24586" spans="41:41" ht="12.75" x14ac:dyDescent="0.2">
      <c r="AO24586" s="7"/>
    </row>
    <row r="24587" spans="41:41" ht="12.75" x14ac:dyDescent="0.2">
      <c r="AO24587" s="7"/>
    </row>
    <row r="24588" spans="41:41" ht="12.75" x14ac:dyDescent="0.2">
      <c r="AO24588" s="7"/>
    </row>
    <row r="24589" spans="41:41" ht="12.75" x14ac:dyDescent="0.2">
      <c r="AO24589" s="7"/>
    </row>
    <row r="24590" spans="41:41" ht="12.75" x14ac:dyDescent="0.2">
      <c r="AO24590" s="7"/>
    </row>
    <row r="24591" spans="41:41" ht="12.75" x14ac:dyDescent="0.2">
      <c r="AO24591" s="7"/>
    </row>
    <row r="24592" spans="41:41" ht="12.75" x14ac:dyDescent="0.2">
      <c r="AO24592" s="7"/>
    </row>
    <row r="24593" spans="41:41" ht="12.75" x14ac:dyDescent="0.2">
      <c r="AO24593" s="7"/>
    </row>
    <row r="24594" spans="41:41" ht="12.75" x14ac:dyDescent="0.2">
      <c r="AO24594" s="7"/>
    </row>
    <row r="24595" spans="41:41" ht="12.75" x14ac:dyDescent="0.2">
      <c r="AO24595" s="7"/>
    </row>
    <row r="24596" spans="41:41" ht="12.75" x14ac:dyDescent="0.2">
      <c r="AO24596" s="7"/>
    </row>
    <row r="24597" spans="41:41" ht="12.75" x14ac:dyDescent="0.2">
      <c r="AO24597" s="7"/>
    </row>
    <row r="24598" spans="41:41" ht="12.75" x14ac:dyDescent="0.2">
      <c r="AO24598" s="7"/>
    </row>
    <row r="24599" spans="41:41" ht="12.75" x14ac:dyDescent="0.2">
      <c r="AO24599" s="7"/>
    </row>
    <row r="24600" spans="41:41" ht="12.75" x14ac:dyDescent="0.2">
      <c r="AO24600" s="7"/>
    </row>
    <row r="24601" spans="41:41" ht="12.75" x14ac:dyDescent="0.2">
      <c r="AO24601" s="7"/>
    </row>
    <row r="24602" spans="41:41" ht="12.75" x14ac:dyDescent="0.2">
      <c r="AO24602" s="7"/>
    </row>
    <row r="24603" spans="41:41" ht="12.75" x14ac:dyDescent="0.2">
      <c r="AO24603" s="7"/>
    </row>
    <row r="24604" spans="41:41" ht="12.75" x14ac:dyDescent="0.2">
      <c r="AO24604" s="7"/>
    </row>
    <row r="24605" spans="41:41" ht="12.75" x14ac:dyDescent="0.2">
      <c r="AO24605" s="7"/>
    </row>
    <row r="24606" spans="41:41" ht="12.75" x14ac:dyDescent="0.2">
      <c r="AO24606" s="7"/>
    </row>
    <row r="24607" spans="41:41" ht="12.75" x14ac:dyDescent="0.2">
      <c r="AO24607" s="7"/>
    </row>
    <row r="24608" spans="41:41" ht="12.75" x14ac:dyDescent="0.2">
      <c r="AO24608" s="7"/>
    </row>
    <row r="24609" spans="41:41" ht="12.75" x14ac:dyDescent="0.2">
      <c r="AO24609" s="7"/>
    </row>
    <row r="24610" spans="41:41" ht="12.75" x14ac:dyDescent="0.2">
      <c r="AO24610" s="7"/>
    </row>
    <row r="24611" spans="41:41" ht="12.75" x14ac:dyDescent="0.2">
      <c r="AO24611" s="7"/>
    </row>
    <row r="24612" spans="41:41" ht="12.75" x14ac:dyDescent="0.2">
      <c r="AO24612" s="7"/>
    </row>
    <row r="24613" spans="41:41" ht="12.75" x14ac:dyDescent="0.2">
      <c r="AO24613" s="7"/>
    </row>
    <row r="24614" spans="41:41" ht="12.75" x14ac:dyDescent="0.2">
      <c r="AO24614" s="7"/>
    </row>
    <row r="24615" spans="41:41" ht="12.75" x14ac:dyDescent="0.2">
      <c r="AO24615" s="7"/>
    </row>
    <row r="24616" spans="41:41" ht="12.75" x14ac:dyDescent="0.2">
      <c r="AO24616" s="7"/>
    </row>
    <row r="24617" spans="41:41" ht="12.75" x14ac:dyDescent="0.2">
      <c r="AO24617" s="7"/>
    </row>
    <row r="24618" spans="41:41" ht="12.75" x14ac:dyDescent="0.2">
      <c r="AO24618" s="7"/>
    </row>
    <row r="24619" spans="41:41" ht="12.75" x14ac:dyDescent="0.2">
      <c r="AO24619" s="7"/>
    </row>
    <row r="24620" spans="41:41" ht="12.75" x14ac:dyDescent="0.2">
      <c r="AO24620" s="7"/>
    </row>
    <row r="24621" spans="41:41" ht="12.75" x14ac:dyDescent="0.2">
      <c r="AO24621" s="7"/>
    </row>
    <row r="24622" spans="41:41" ht="12.75" x14ac:dyDescent="0.2">
      <c r="AO24622" s="7"/>
    </row>
    <row r="24623" spans="41:41" ht="12.75" x14ac:dyDescent="0.2">
      <c r="AO24623" s="7"/>
    </row>
    <row r="24624" spans="41:41" ht="12.75" x14ac:dyDescent="0.2">
      <c r="AO24624" s="7"/>
    </row>
    <row r="24625" spans="41:41" ht="12.75" x14ac:dyDescent="0.2">
      <c r="AO24625" s="7"/>
    </row>
    <row r="24626" spans="41:41" ht="12.75" x14ac:dyDescent="0.2">
      <c r="AO24626" s="7"/>
    </row>
    <row r="24627" spans="41:41" ht="12.75" x14ac:dyDescent="0.2">
      <c r="AO24627" s="7"/>
    </row>
    <row r="24628" spans="41:41" ht="12.75" x14ac:dyDescent="0.2">
      <c r="AO24628" s="7"/>
    </row>
    <row r="24629" spans="41:41" ht="12.75" x14ac:dyDescent="0.2">
      <c r="AO24629" s="7"/>
    </row>
    <row r="24630" spans="41:41" ht="12.75" x14ac:dyDescent="0.2">
      <c r="AO24630" s="7"/>
    </row>
    <row r="24631" spans="41:41" ht="12.75" x14ac:dyDescent="0.2">
      <c r="AO24631" s="7"/>
    </row>
    <row r="24632" spans="41:41" ht="12.75" x14ac:dyDescent="0.2">
      <c r="AO24632" s="7"/>
    </row>
    <row r="24633" spans="41:41" ht="12.75" x14ac:dyDescent="0.2">
      <c r="AO24633" s="7"/>
    </row>
    <row r="24634" spans="41:41" ht="12.75" x14ac:dyDescent="0.2">
      <c r="AO24634" s="7"/>
    </row>
    <row r="24635" spans="41:41" ht="12.75" x14ac:dyDescent="0.2">
      <c r="AO24635" s="7"/>
    </row>
    <row r="24636" spans="41:41" ht="12.75" x14ac:dyDescent="0.2">
      <c r="AO24636" s="7"/>
    </row>
    <row r="24637" spans="41:41" ht="12.75" x14ac:dyDescent="0.2">
      <c r="AO24637" s="7"/>
    </row>
    <row r="24638" spans="41:41" ht="12.75" x14ac:dyDescent="0.2">
      <c r="AO24638" s="7"/>
    </row>
    <row r="24639" spans="41:41" ht="12.75" x14ac:dyDescent="0.2">
      <c r="AO24639" s="7"/>
    </row>
    <row r="24640" spans="41:41" ht="12.75" x14ac:dyDescent="0.2">
      <c r="AO24640" s="7"/>
    </row>
    <row r="24641" spans="41:41" ht="12.75" x14ac:dyDescent="0.2">
      <c r="AO24641" s="7"/>
    </row>
    <row r="24642" spans="41:41" ht="12.75" x14ac:dyDescent="0.2">
      <c r="AO24642" s="7"/>
    </row>
    <row r="24643" spans="41:41" ht="12.75" x14ac:dyDescent="0.2">
      <c r="AO24643" s="7"/>
    </row>
    <row r="24644" spans="41:41" ht="12.75" x14ac:dyDescent="0.2">
      <c r="AO24644" s="7"/>
    </row>
    <row r="24645" spans="41:41" ht="12.75" x14ac:dyDescent="0.2">
      <c r="AO24645" s="7"/>
    </row>
    <row r="24646" spans="41:41" ht="12.75" x14ac:dyDescent="0.2">
      <c r="AO24646" s="7"/>
    </row>
    <row r="24647" spans="41:41" ht="12.75" x14ac:dyDescent="0.2">
      <c r="AO24647" s="7"/>
    </row>
    <row r="24648" spans="41:41" ht="12.75" x14ac:dyDescent="0.2">
      <c r="AO24648" s="7"/>
    </row>
    <row r="24649" spans="41:41" ht="12.75" x14ac:dyDescent="0.2">
      <c r="AO24649" s="7"/>
    </row>
    <row r="24650" spans="41:41" ht="12.75" x14ac:dyDescent="0.2">
      <c r="AO24650" s="7"/>
    </row>
    <row r="24651" spans="41:41" ht="12.75" x14ac:dyDescent="0.2">
      <c r="AO24651" s="7"/>
    </row>
    <row r="24652" spans="41:41" ht="12.75" x14ac:dyDescent="0.2">
      <c r="AO24652" s="7"/>
    </row>
    <row r="24653" spans="41:41" ht="12.75" x14ac:dyDescent="0.2">
      <c r="AO24653" s="7"/>
    </row>
    <row r="24654" spans="41:41" ht="12.75" x14ac:dyDescent="0.2">
      <c r="AO24654" s="7"/>
    </row>
    <row r="24655" spans="41:41" ht="12.75" x14ac:dyDescent="0.2">
      <c r="AO24655" s="7"/>
    </row>
    <row r="24656" spans="41:41" ht="12.75" x14ac:dyDescent="0.2">
      <c r="AO24656" s="7"/>
    </row>
    <row r="24657" spans="41:41" ht="12.75" x14ac:dyDescent="0.2">
      <c r="AO24657" s="7"/>
    </row>
    <row r="24658" spans="41:41" ht="12.75" x14ac:dyDescent="0.2">
      <c r="AO24658" s="7"/>
    </row>
    <row r="24659" spans="41:41" ht="12.75" x14ac:dyDescent="0.2">
      <c r="AO24659" s="7"/>
    </row>
    <row r="24660" spans="41:41" ht="12.75" x14ac:dyDescent="0.2">
      <c r="AO24660" s="7"/>
    </row>
    <row r="24661" spans="41:41" ht="12.75" x14ac:dyDescent="0.2">
      <c r="AO24661" s="7"/>
    </row>
    <row r="24662" spans="41:41" ht="12.75" x14ac:dyDescent="0.2">
      <c r="AO24662" s="7"/>
    </row>
    <row r="24663" spans="41:41" ht="12.75" x14ac:dyDescent="0.2">
      <c r="AO24663" s="7"/>
    </row>
    <row r="24664" spans="41:41" ht="12.75" x14ac:dyDescent="0.2">
      <c r="AO24664" s="7"/>
    </row>
    <row r="24665" spans="41:41" ht="12.75" x14ac:dyDescent="0.2">
      <c r="AO24665" s="7"/>
    </row>
    <row r="24666" spans="41:41" ht="12.75" x14ac:dyDescent="0.2">
      <c r="AO24666" s="7"/>
    </row>
    <row r="24667" spans="41:41" ht="12.75" x14ac:dyDescent="0.2">
      <c r="AO24667" s="7"/>
    </row>
    <row r="24668" spans="41:41" ht="12.75" x14ac:dyDescent="0.2">
      <c r="AO24668" s="7"/>
    </row>
    <row r="24669" spans="41:41" ht="12.75" x14ac:dyDescent="0.2">
      <c r="AO24669" s="7"/>
    </row>
    <row r="24670" spans="41:41" ht="12.75" x14ac:dyDescent="0.2">
      <c r="AO24670" s="7"/>
    </row>
    <row r="24671" spans="41:41" ht="12.75" x14ac:dyDescent="0.2">
      <c r="AO24671" s="7"/>
    </row>
    <row r="24672" spans="41:41" ht="12.75" x14ac:dyDescent="0.2">
      <c r="AO24672" s="7"/>
    </row>
    <row r="24673" spans="41:41" ht="12.75" x14ac:dyDescent="0.2">
      <c r="AO24673" s="7"/>
    </row>
    <row r="24674" spans="41:41" ht="12.75" x14ac:dyDescent="0.2">
      <c r="AO24674" s="7"/>
    </row>
    <row r="24675" spans="41:41" ht="12.75" x14ac:dyDescent="0.2">
      <c r="AO24675" s="7"/>
    </row>
    <row r="24676" spans="41:41" ht="12.75" x14ac:dyDescent="0.2">
      <c r="AO24676" s="7"/>
    </row>
    <row r="24677" spans="41:41" ht="12.75" x14ac:dyDescent="0.2">
      <c r="AO24677" s="7"/>
    </row>
    <row r="24678" spans="41:41" ht="12.75" x14ac:dyDescent="0.2">
      <c r="AO24678" s="7"/>
    </row>
    <row r="24679" spans="41:41" ht="12.75" x14ac:dyDescent="0.2">
      <c r="AO24679" s="7"/>
    </row>
    <row r="24680" spans="41:41" ht="12.75" x14ac:dyDescent="0.2">
      <c r="AO24680" s="7"/>
    </row>
    <row r="24681" spans="41:41" ht="12.75" x14ac:dyDescent="0.2">
      <c r="AO24681" s="7"/>
    </row>
    <row r="24682" spans="41:41" ht="12.75" x14ac:dyDescent="0.2">
      <c r="AO24682" s="7"/>
    </row>
    <row r="24683" spans="41:41" ht="12.75" x14ac:dyDescent="0.2">
      <c r="AO24683" s="7"/>
    </row>
    <row r="24684" spans="41:41" ht="12.75" x14ac:dyDescent="0.2">
      <c r="AO24684" s="7"/>
    </row>
    <row r="24685" spans="41:41" ht="12.75" x14ac:dyDescent="0.2">
      <c r="AO24685" s="7"/>
    </row>
    <row r="24686" spans="41:41" ht="12.75" x14ac:dyDescent="0.2">
      <c r="AO24686" s="7"/>
    </row>
    <row r="24687" spans="41:41" ht="12.75" x14ac:dyDescent="0.2">
      <c r="AO24687" s="7"/>
    </row>
    <row r="24688" spans="41:41" ht="12.75" x14ac:dyDescent="0.2">
      <c r="AO24688" s="7"/>
    </row>
    <row r="24689" spans="41:41" ht="12.75" x14ac:dyDescent="0.2">
      <c r="AO24689" s="7"/>
    </row>
    <row r="24690" spans="41:41" ht="12.75" x14ac:dyDescent="0.2">
      <c r="AO24690" s="7"/>
    </row>
    <row r="24691" spans="41:41" ht="12.75" x14ac:dyDescent="0.2">
      <c r="AO24691" s="7"/>
    </row>
    <row r="24692" spans="41:41" ht="12.75" x14ac:dyDescent="0.2">
      <c r="AO24692" s="7"/>
    </row>
    <row r="24693" spans="41:41" ht="12.75" x14ac:dyDescent="0.2">
      <c r="AO24693" s="7"/>
    </row>
    <row r="24694" spans="41:41" ht="12.75" x14ac:dyDescent="0.2">
      <c r="AO24694" s="7"/>
    </row>
    <row r="24695" spans="41:41" ht="12.75" x14ac:dyDescent="0.2">
      <c r="AO24695" s="7"/>
    </row>
    <row r="24696" spans="41:41" ht="12.75" x14ac:dyDescent="0.2">
      <c r="AO24696" s="7"/>
    </row>
    <row r="24697" spans="41:41" ht="12.75" x14ac:dyDescent="0.2">
      <c r="AO24697" s="7"/>
    </row>
    <row r="24698" spans="41:41" ht="12.75" x14ac:dyDescent="0.2">
      <c r="AO24698" s="7"/>
    </row>
    <row r="24699" spans="41:41" ht="12.75" x14ac:dyDescent="0.2">
      <c r="AO24699" s="7"/>
    </row>
    <row r="24700" spans="41:41" ht="12.75" x14ac:dyDescent="0.2">
      <c r="AO24700" s="7"/>
    </row>
    <row r="24701" spans="41:41" ht="12.75" x14ac:dyDescent="0.2">
      <c r="AO24701" s="7"/>
    </row>
    <row r="24702" spans="41:41" ht="12.75" x14ac:dyDescent="0.2">
      <c r="AO24702" s="7"/>
    </row>
    <row r="24703" spans="41:41" ht="12.75" x14ac:dyDescent="0.2">
      <c r="AO24703" s="7"/>
    </row>
    <row r="24704" spans="41:41" ht="12.75" x14ac:dyDescent="0.2">
      <c r="AO24704" s="7"/>
    </row>
    <row r="24705" spans="41:41" ht="12.75" x14ac:dyDescent="0.2">
      <c r="AO24705" s="7"/>
    </row>
    <row r="24706" spans="41:41" ht="12.75" x14ac:dyDescent="0.2">
      <c r="AO24706" s="7"/>
    </row>
    <row r="24707" spans="41:41" ht="12.75" x14ac:dyDescent="0.2">
      <c r="AO24707" s="7"/>
    </row>
    <row r="24708" spans="41:41" ht="12.75" x14ac:dyDescent="0.2">
      <c r="AO24708" s="7"/>
    </row>
    <row r="24709" spans="41:41" ht="12.75" x14ac:dyDescent="0.2">
      <c r="AO24709" s="7"/>
    </row>
    <row r="24710" spans="41:41" ht="12.75" x14ac:dyDescent="0.2">
      <c r="AO24710" s="7"/>
    </row>
    <row r="24711" spans="41:41" ht="12.75" x14ac:dyDescent="0.2">
      <c r="AO24711" s="7"/>
    </row>
    <row r="24712" spans="41:41" ht="12.75" x14ac:dyDescent="0.2">
      <c r="AO24712" s="7"/>
    </row>
    <row r="24713" spans="41:41" ht="12.75" x14ac:dyDescent="0.2">
      <c r="AO24713" s="7"/>
    </row>
    <row r="24714" spans="41:41" ht="12.75" x14ac:dyDescent="0.2">
      <c r="AO24714" s="7"/>
    </row>
    <row r="24715" spans="41:41" ht="12.75" x14ac:dyDescent="0.2">
      <c r="AO24715" s="7"/>
    </row>
    <row r="24716" spans="41:41" ht="12.75" x14ac:dyDescent="0.2">
      <c r="AO24716" s="7"/>
    </row>
    <row r="24717" spans="41:41" ht="12.75" x14ac:dyDescent="0.2">
      <c r="AO24717" s="7"/>
    </row>
    <row r="24718" spans="41:41" ht="12.75" x14ac:dyDescent="0.2">
      <c r="AO24718" s="7"/>
    </row>
    <row r="24719" spans="41:41" ht="12.75" x14ac:dyDescent="0.2">
      <c r="AO24719" s="7"/>
    </row>
    <row r="24720" spans="41:41" ht="12.75" x14ac:dyDescent="0.2">
      <c r="AO24720" s="7"/>
    </row>
    <row r="24721" spans="41:41" ht="12.75" x14ac:dyDescent="0.2">
      <c r="AO24721" s="7"/>
    </row>
    <row r="24722" spans="41:41" ht="12.75" x14ac:dyDescent="0.2">
      <c r="AO24722" s="7"/>
    </row>
    <row r="24723" spans="41:41" ht="12.75" x14ac:dyDescent="0.2">
      <c r="AO24723" s="7"/>
    </row>
    <row r="24724" spans="41:41" ht="12.75" x14ac:dyDescent="0.2">
      <c r="AO24724" s="7"/>
    </row>
    <row r="24725" spans="41:41" ht="12.75" x14ac:dyDescent="0.2">
      <c r="AO24725" s="7"/>
    </row>
    <row r="24726" spans="41:41" ht="12.75" x14ac:dyDescent="0.2">
      <c r="AO24726" s="7"/>
    </row>
    <row r="24727" spans="41:41" ht="12.75" x14ac:dyDescent="0.2">
      <c r="AO24727" s="7"/>
    </row>
    <row r="24728" spans="41:41" ht="12.75" x14ac:dyDescent="0.2">
      <c r="AO24728" s="7"/>
    </row>
    <row r="24729" spans="41:41" ht="12.75" x14ac:dyDescent="0.2">
      <c r="AO24729" s="7"/>
    </row>
    <row r="24730" spans="41:41" ht="12.75" x14ac:dyDescent="0.2">
      <c r="AO24730" s="7"/>
    </row>
    <row r="24731" spans="41:41" ht="12.75" x14ac:dyDescent="0.2">
      <c r="AO24731" s="7"/>
    </row>
    <row r="24732" spans="41:41" ht="12.75" x14ac:dyDescent="0.2">
      <c r="AO24732" s="7"/>
    </row>
    <row r="24733" spans="41:41" ht="12.75" x14ac:dyDescent="0.2">
      <c r="AO24733" s="7"/>
    </row>
    <row r="24734" spans="41:41" ht="12.75" x14ac:dyDescent="0.2">
      <c r="AO24734" s="7"/>
    </row>
    <row r="24735" spans="41:41" ht="12.75" x14ac:dyDescent="0.2">
      <c r="AO24735" s="7"/>
    </row>
    <row r="24736" spans="41:41" ht="12.75" x14ac:dyDescent="0.2">
      <c r="AO24736" s="7"/>
    </row>
    <row r="24737" spans="41:41" ht="12.75" x14ac:dyDescent="0.2">
      <c r="AO24737" s="7"/>
    </row>
    <row r="24738" spans="41:41" ht="12.75" x14ac:dyDescent="0.2">
      <c r="AO24738" s="7"/>
    </row>
    <row r="24739" spans="41:41" ht="12.75" x14ac:dyDescent="0.2">
      <c r="AO24739" s="7"/>
    </row>
    <row r="24740" spans="41:41" ht="12.75" x14ac:dyDescent="0.2">
      <c r="AO24740" s="7"/>
    </row>
    <row r="24741" spans="41:41" ht="12.75" x14ac:dyDescent="0.2">
      <c r="AO24741" s="7"/>
    </row>
    <row r="24742" spans="41:41" ht="12.75" x14ac:dyDescent="0.2">
      <c r="AO24742" s="7"/>
    </row>
    <row r="24743" spans="41:41" ht="12.75" x14ac:dyDescent="0.2">
      <c r="AO24743" s="7"/>
    </row>
    <row r="24744" spans="41:41" ht="12.75" x14ac:dyDescent="0.2">
      <c r="AO24744" s="7"/>
    </row>
    <row r="24745" spans="41:41" ht="12.75" x14ac:dyDescent="0.2">
      <c r="AO24745" s="7"/>
    </row>
    <row r="24746" spans="41:41" ht="12.75" x14ac:dyDescent="0.2">
      <c r="AO24746" s="7"/>
    </row>
    <row r="24747" spans="41:41" ht="12.75" x14ac:dyDescent="0.2">
      <c r="AO24747" s="7"/>
    </row>
    <row r="24748" spans="41:41" ht="12.75" x14ac:dyDescent="0.2">
      <c r="AO24748" s="7"/>
    </row>
    <row r="24749" spans="41:41" ht="12.75" x14ac:dyDescent="0.2">
      <c r="AO24749" s="7"/>
    </row>
    <row r="24750" spans="41:41" ht="12.75" x14ac:dyDescent="0.2">
      <c r="AO24750" s="7"/>
    </row>
    <row r="24751" spans="41:41" ht="12.75" x14ac:dyDescent="0.2">
      <c r="AO24751" s="7"/>
    </row>
    <row r="24752" spans="41:41" ht="12.75" x14ac:dyDescent="0.2">
      <c r="AO24752" s="7"/>
    </row>
    <row r="24753" spans="41:41" ht="12.75" x14ac:dyDescent="0.2">
      <c r="AO24753" s="7"/>
    </row>
    <row r="24754" spans="41:41" ht="12.75" x14ac:dyDescent="0.2">
      <c r="AO24754" s="7"/>
    </row>
    <row r="24755" spans="41:41" ht="12.75" x14ac:dyDescent="0.2">
      <c r="AO24755" s="7"/>
    </row>
    <row r="24756" spans="41:41" ht="12.75" x14ac:dyDescent="0.2">
      <c r="AO24756" s="7"/>
    </row>
    <row r="24757" spans="41:41" ht="12.75" x14ac:dyDescent="0.2">
      <c r="AO24757" s="7"/>
    </row>
    <row r="24758" spans="41:41" ht="12.75" x14ac:dyDescent="0.2">
      <c r="AO24758" s="7"/>
    </row>
    <row r="24759" spans="41:41" ht="12.75" x14ac:dyDescent="0.2">
      <c r="AO24759" s="7"/>
    </row>
    <row r="24760" spans="41:41" ht="12.75" x14ac:dyDescent="0.2">
      <c r="AO24760" s="7"/>
    </row>
    <row r="24761" spans="41:41" ht="12.75" x14ac:dyDescent="0.2">
      <c r="AO24761" s="7"/>
    </row>
    <row r="24762" spans="41:41" ht="12.75" x14ac:dyDescent="0.2">
      <c r="AO24762" s="7"/>
    </row>
    <row r="24763" spans="41:41" ht="12.75" x14ac:dyDescent="0.2">
      <c r="AO24763" s="7"/>
    </row>
    <row r="24764" spans="41:41" ht="12.75" x14ac:dyDescent="0.2">
      <c r="AO24764" s="7"/>
    </row>
    <row r="24765" spans="41:41" ht="12.75" x14ac:dyDescent="0.2">
      <c r="AO24765" s="7"/>
    </row>
    <row r="24766" spans="41:41" ht="12.75" x14ac:dyDescent="0.2">
      <c r="AO24766" s="7"/>
    </row>
    <row r="24767" spans="41:41" ht="12.75" x14ac:dyDescent="0.2">
      <c r="AO24767" s="7"/>
    </row>
    <row r="24768" spans="41:41" ht="12.75" x14ac:dyDescent="0.2">
      <c r="AO24768" s="7"/>
    </row>
    <row r="24769" spans="41:41" ht="12.75" x14ac:dyDescent="0.2">
      <c r="AO24769" s="7"/>
    </row>
    <row r="24770" spans="41:41" ht="12.75" x14ac:dyDescent="0.2">
      <c r="AO24770" s="7"/>
    </row>
    <row r="24771" spans="41:41" ht="12.75" x14ac:dyDescent="0.2">
      <c r="AO24771" s="7"/>
    </row>
    <row r="24772" spans="41:41" ht="12.75" x14ac:dyDescent="0.2">
      <c r="AO24772" s="7"/>
    </row>
    <row r="24773" spans="41:41" ht="12.75" x14ac:dyDescent="0.2">
      <c r="AO24773" s="7"/>
    </row>
    <row r="24774" spans="41:41" ht="12.75" x14ac:dyDescent="0.2">
      <c r="AO24774" s="7"/>
    </row>
    <row r="24775" spans="41:41" ht="12.75" x14ac:dyDescent="0.2">
      <c r="AO24775" s="7"/>
    </row>
    <row r="24776" spans="41:41" ht="12.75" x14ac:dyDescent="0.2">
      <c r="AO24776" s="7"/>
    </row>
    <row r="24777" spans="41:41" ht="12.75" x14ac:dyDescent="0.2">
      <c r="AO24777" s="7"/>
    </row>
    <row r="24778" spans="41:41" ht="12.75" x14ac:dyDescent="0.2">
      <c r="AO24778" s="7"/>
    </row>
    <row r="24779" spans="41:41" ht="12.75" x14ac:dyDescent="0.2">
      <c r="AO24779" s="7"/>
    </row>
    <row r="24780" spans="41:41" ht="12.75" x14ac:dyDescent="0.2">
      <c r="AO24780" s="7"/>
    </row>
    <row r="24781" spans="41:41" ht="12.75" x14ac:dyDescent="0.2">
      <c r="AO24781" s="7"/>
    </row>
    <row r="24782" spans="41:41" ht="12.75" x14ac:dyDescent="0.2">
      <c r="AO24782" s="7"/>
    </row>
    <row r="24783" spans="41:41" ht="12.75" x14ac:dyDescent="0.2">
      <c r="AO24783" s="7"/>
    </row>
    <row r="24784" spans="41:41" ht="12.75" x14ac:dyDescent="0.2">
      <c r="AO24784" s="7"/>
    </row>
    <row r="24785" spans="41:41" ht="12.75" x14ac:dyDescent="0.2">
      <c r="AO24785" s="7"/>
    </row>
    <row r="24786" spans="41:41" ht="12.75" x14ac:dyDescent="0.2">
      <c r="AO24786" s="7"/>
    </row>
    <row r="24787" spans="41:41" ht="12.75" x14ac:dyDescent="0.2">
      <c r="AO24787" s="7"/>
    </row>
    <row r="24788" spans="41:41" ht="12.75" x14ac:dyDescent="0.2">
      <c r="AO24788" s="7"/>
    </row>
    <row r="24789" spans="41:41" ht="12.75" x14ac:dyDescent="0.2">
      <c r="AO24789" s="7"/>
    </row>
    <row r="24790" spans="41:41" ht="12.75" x14ac:dyDescent="0.2">
      <c r="AO24790" s="7"/>
    </row>
    <row r="24791" spans="41:41" ht="12.75" x14ac:dyDescent="0.2">
      <c r="AO24791" s="7"/>
    </row>
    <row r="24792" spans="41:41" ht="12.75" x14ac:dyDescent="0.2">
      <c r="AO24792" s="7"/>
    </row>
    <row r="24793" spans="41:41" ht="12.75" x14ac:dyDescent="0.2">
      <c r="AO24793" s="7"/>
    </row>
    <row r="24794" spans="41:41" ht="12.75" x14ac:dyDescent="0.2">
      <c r="AO24794" s="7"/>
    </row>
    <row r="24795" spans="41:41" ht="12.75" x14ac:dyDescent="0.2">
      <c r="AO24795" s="7"/>
    </row>
    <row r="24796" spans="41:41" ht="12.75" x14ac:dyDescent="0.2">
      <c r="AO24796" s="7"/>
    </row>
    <row r="24797" spans="41:41" ht="12.75" x14ac:dyDescent="0.2">
      <c r="AO24797" s="7"/>
    </row>
    <row r="24798" spans="41:41" ht="12.75" x14ac:dyDescent="0.2">
      <c r="AO24798" s="7"/>
    </row>
    <row r="24799" spans="41:41" ht="12.75" x14ac:dyDescent="0.2">
      <c r="AO24799" s="7"/>
    </row>
    <row r="24800" spans="41:41" ht="12.75" x14ac:dyDescent="0.2">
      <c r="AO24800" s="7"/>
    </row>
    <row r="24801" spans="41:41" ht="12.75" x14ac:dyDescent="0.2">
      <c r="AO24801" s="7"/>
    </row>
    <row r="24802" spans="41:41" ht="12.75" x14ac:dyDescent="0.2">
      <c r="AO24802" s="7"/>
    </row>
    <row r="24803" spans="41:41" ht="12.75" x14ac:dyDescent="0.2">
      <c r="AO24803" s="7"/>
    </row>
    <row r="24804" spans="41:41" ht="12.75" x14ac:dyDescent="0.2">
      <c r="AO24804" s="7"/>
    </row>
    <row r="24805" spans="41:41" ht="12.75" x14ac:dyDescent="0.2">
      <c r="AO24805" s="7"/>
    </row>
    <row r="24806" spans="41:41" ht="12.75" x14ac:dyDescent="0.2">
      <c r="AO24806" s="7"/>
    </row>
    <row r="24807" spans="41:41" ht="12.75" x14ac:dyDescent="0.2">
      <c r="AO24807" s="7"/>
    </row>
    <row r="24808" spans="41:41" ht="12.75" x14ac:dyDescent="0.2">
      <c r="AO24808" s="7"/>
    </row>
    <row r="24809" spans="41:41" ht="12.75" x14ac:dyDescent="0.2">
      <c r="AO24809" s="7"/>
    </row>
    <row r="24810" spans="41:41" ht="12.75" x14ac:dyDescent="0.2">
      <c r="AO24810" s="7"/>
    </row>
    <row r="24811" spans="41:41" ht="12.75" x14ac:dyDescent="0.2">
      <c r="AO24811" s="7"/>
    </row>
    <row r="24812" spans="41:41" ht="12.75" x14ac:dyDescent="0.2">
      <c r="AO24812" s="7"/>
    </row>
    <row r="24813" spans="41:41" ht="12.75" x14ac:dyDescent="0.2">
      <c r="AO24813" s="7"/>
    </row>
    <row r="24814" spans="41:41" ht="12.75" x14ac:dyDescent="0.2">
      <c r="AO24814" s="7"/>
    </row>
    <row r="24815" spans="41:41" ht="12.75" x14ac:dyDescent="0.2">
      <c r="AO24815" s="7"/>
    </row>
    <row r="24816" spans="41:41" ht="12.75" x14ac:dyDescent="0.2">
      <c r="AO24816" s="7"/>
    </row>
    <row r="24817" spans="41:41" ht="12.75" x14ac:dyDescent="0.2">
      <c r="AO24817" s="7"/>
    </row>
    <row r="24818" spans="41:41" ht="12.75" x14ac:dyDescent="0.2">
      <c r="AO24818" s="7"/>
    </row>
    <row r="24819" spans="41:41" ht="12.75" x14ac:dyDescent="0.2">
      <c r="AO24819" s="7"/>
    </row>
    <row r="24820" spans="41:41" ht="12.75" x14ac:dyDescent="0.2">
      <c r="AO24820" s="7"/>
    </row>
    <row r="24821" spans="41:41" ht="12.75" x14ac:dyDescent="0.2">
      <c r="AO24821" s="7"/>
    </row>
    <row r="24822" spans="41:41" ht="12.75" x14ac:dyDescent="0.2">
      <c r="AO24822" s="7"/>
    </row>
    <row r="24823" spans="41:41" ht="12.75" x14ac:dyDescent="0.2">
      <c r="AO24823" s="7"/>
    </row>
    <row r="24824" spans="41:41" ht="12.75" x14ac:dyDescent="0.2">
      <c r="AO24824" s="7"/>
    </row>
    <row r="24825" spans="41:41" ht="12.75" x14ac:dyDescent="0.2">
      <c r="AO24825" s="7"/>
    </row>
    <row r="24826" spans="41:41" ht="12.75" x14ac:dyDescent="0.2">
      <c r="AO24826" s="7"/>
    </row>
    <row r="24827" spans="41:41" ht="12.75" x14ac:dyDescent="0.2">
      <c r="AO24827" s="7"/>
    </row>
    <row r="24828" spans="41:41" ht="12.75" x14ac:dyDescent="0.2">
      <c r="AO24828" s="7"/>
    </row>
    <row r="24829" spans="41:41" ht="12.75" x14ac:dyDescent="0.2">
      <c r="AO24829" s="7"/>
    </row>
    <row r="24830" spans="41:41" ht="12.75" x14ac:dyDescent="0.2">
      <c r="AO24830" s="7"/>
    </row>
    <row r="24831" spans="41:41" ht="12.75" x14ac:dyDescent="0.2">
      <c r="AO24831" s="7"/>
    </row>
    <row r="24832" spans="41:41" ht="12.75" x14ac:dyDescent="0.2">
      <c r="AO24832" s="7"/>
    </row>
    <row r="24833" spans="41:41" ht="12.75" x14ac:dyDescent="0.2">
      <c r="AO24833" s="7"/>
    </row>
    <row r="24834" spans="41:41" ht="12.75" x14ac:dyDescent="0.2">
      <c r="AO24834" s="7"/>
    </row>
    <row r="24835" spans="41:41" ht="12.75" x14ac:dyDescent="0.2">
      <c r="AO24835" s="7"/>
    </row>
    <row r="24836" spans="41:41" ht="12.75" x14ac:dyDescent="0.2">
      <c r="AO24836" s="7"/>
    </row>
    <row r="24837" spans="41:41" ht="12.75" x14ac:dyDescent="0.2">
      <c r="AO24837" s="7"/>
    </row>
    <row r="24838" spans="41:41" ht="12.75" x14ac:dyDescent="0.2">
      <c r="AO24838" s="7"/>
    </row>
    <row r="24839" spans="41:41" ht="12.75" x14ac:dyDescent="0.2">
      <c r="AO24839" s="7"/>
    </row>
    <row r="24840" spans="41:41" ht="12.75" x14ac:dyDescent="0.2">
      <c r="AO24840" s="7"/>
    </row>
    <row r="24841" spans="41:41" ht="12.75" x14ac:dyDescent="0.2">
      <c r="AO24841" s="7"/>
    </row>
    <row r="24842" spans="41:41" ht="12.75" x14ac:dyDescent="0.2">
      <c r="AO24842" s="7"/>
    </row>
    <row r="24843" spans="41:41" ht="12.75" x14ac:dyDescent="0.2">
      <c r="AO24843" s="7"/>
    </row>
    <row r="24844" spans="41:41" ht="12.75" x14ac:dyDescent="0.2">
      <c r="AO24844" s="7"/>
    </row>
    <row r="24845" spans="41:41" ht="12.75" x14ac:dyDescent="0.2">
      <c r="AO24845" s="7"/>
    </row>
    <row r="24846" spans="41:41" ht="12.75" x14ac:dyDescent="0.2">
      <c r="AO24846" s="7"/>
    </row>
    <row r="24847" spans="41:41" ht="12.75" x14ac:dyDescent="0.2">
      <c r="AO24847" s="7"/>
    </row>
    <row r="24848" spans="41:41" ht="12.75" x14ac:dyDescent="0.2">
      <c r="AO24848" s="7"/>
    </row>
    <row r="24849" spans="41:41" ht="12.75" x14ac:dyDescent="0.2">
      <c r="AO24849" s="7"/>
    </row>
    <row r="24850" spans="41:41" ht="12.75" x14ac:dyDescent="0.2">
      <c r="AO24850" s="7"/>
    </row>
    <row r="24851" spans="41:41" ht="12.75" x14ac:dyDescent="0.2">
      <c r="AO24851" s="7"/>
    </row>
    <row r="24852" spans="41:41" ht="12.75" x14ac:dyDescent="0.2">
      <c r="AO24852" s="7"/>
    </row>
    <row r="24853" spans="41:41" ht="12.75" x14ac:dyDescent="0.2">
      <c r="AO24853" s="7"/>
    </row>
    <row r="24854" spans="41:41" ht="12.75" x14ac:dyDescent="0.2">
      <c r="AO24854" s="7"/>
    </row>
    <row r="24855" spans="41:41" ht="12.75" x14ac:dyDescent="0.2">
      <c r="AO24855" s="7"/>
    </row>
    <row r="24856" spans="41:41" ht="12.75" x14ac:dyDescent="0.2">
      <c r="AO24856" s="7"/>
    </row>
    <row r="24857" spans="41:41" ht="12.75" x14ac:dyDescent="0.2">
      <c r="AO24857" s="7"/>
    </row>
    <row r="24858" spans="41:41" ht="12.75" x14ac:dyDescent="0.2">
      <c r="AO24858" s="7"/>
    </row>
    <row r="24859" spans="41:41" ht="12.75" x14ac:dyDescent="0.2">
      <c r="AO24859" s="7"/>
    </row>
    <row r="24860" spans="41:41" ht="12.75" x14ac:dyDescent="0.2">
      <c r="AO24860" s="7"/>
    </row>
    <row r="24861" spans="41:41" ht="12.75" x14ac:dyDescent="0.2">
      <c r="AO24861" s="7"/>
    </row>
    <row r="24862" spans="41:41" ht="12.75" x14ac:dyDescent="0.2">
      <c r="AO24862" s="7"/>
    </row>
    <row r="24863" spans="41:41" ht="12.75" x14ac:dyDescent="0.2">
      <c r="AO24863" s="7"/>
    </row>
    <row r="24864" spans="41:41" ht="12.75" x14ac:dyDescent="0.2">
      <c r="AO24864" s="7"/>
    </row>
    <row r="24865" spans="41:41" ht="12.75" x14ac:dyDescent="0.2">
      <c r="AO24865" s="7"/>
    </row>
    <row r="24866" spans="41:41" ht="12.75" x14ac:dyDescent="0.2">
      <c r="AO24866" s="7"/>
    </row>
    <row r="24867" spans="41:41" ht="12.75" x14ac:dyDescent="0.2">
      <c r="AO24867" s="7"/>
    </row>
    <row r="24868" spans="41:41" ht="12.75" x14ac:dyDescent="0.2">
      <c r="AO24868" s="7"/>
    </row>
    <row r="24869" spans="41:41" ht="12.75" x14ac:dyDescent="0.2">
      <c r="AO24869" s="7"/>
    </row>
    <row r="24870" spans="41:41" ht="12.75" x14ac:dyDescent="0.2">
      <c r="AO24870" s="7"/>
    </row>
    <row r="24871" spans="41:41" ht="12.75" x14ac:dyDescent="0.2">
      <c r="AO24871" s="7"/>
    </row>
    <row r="24872" spans="41:41" ht="12.75" x14ac:dyDescent="0.2">
      <c r="AO24872" s="7"/>
    </row>
    <row r="24873" spans="41:41" ht="12.75" x14ac:dyDescent="0.2">
      <c r="AO24873" s="7"/>
    </row>
    <row r="24874" spans="41:41" ht="12.75" x14ac:dyDescent="0.2">
      <c r="AO24874" s="7"/>
    </row>
    <row r="24875" spans="41:41" ht="12.75" x14ac:dyDescent="0.2">
      <c r="AO24875" s="7"/>
    </row>
    <row r="24876" spans="41:41" ht="12.75" x14ac:dyDescent="0.2">
      <c r="AO24876" s="7"/>
    </row>
    <row r="24877" spans="41:41" ht="12.75" x14ac:dyDescent="0.2">
      <c r="AO24877" s="7"/>
    </row>
    <row r="24878" spans="41:41" ht="12.75" x14ac:dyDescent="0.2">
      <c r="AO24878" s="7"/>
    </row>
    <row r="24879" spans="41:41" ht="12.75" x14ac:dyDescent="0.2">
      <c r="AO24879" s="7"/>
    </row>
    <row r="24880" spans="41:41" ht="12.75" x14ac:dyDescent="0.2">
      <c r="AO24880" s="7"/>
    </row>
    <row r="24881" spans="41:41" ht="12.75" x14ac:dyDescent="0.2">
      <c r="AO24881" s="7"/>
    </row>
    <row r="24882" spans="41:41" ht="12.75" x14ac:dyDescent="0.2">
      <c r="AO24882" s="7"/>
    </row>
    <row r="24883" spans="41:41" ht="12.75" x14ac:dyDescent="0.2">
      <c r="AO24883" s="7"/>
    </row>
    <row r="24884" spans="41:41" ht="12.75" x14ac:dyDescent="0.2">
      <c r="AO24884" s="7"/>
    </row>
    <row r="24885" spans="41:41" ht="12.75" x14ac:dyDescent="0.2">
      <c r="AO24885" s="7"/>
    </row>
    <row r="24886" spans="41:41" ht="12.75" x14ac:dyDescent="0.2">
      <c r="AO24886" s="7"/>
    </row>
    <row r="24887" spans="41:41" ht="12.75" x14ac:dyDescent="0.2">
      <c r="AO24887" s="7"/>
    </row>
    <row r="24888" spans="41:41" ht="12.75" x14ac:dyDescent="0.2">
      <c r="AO24888" s="7"/>
    </row>
    <row r="24889" spans="41:41" ht="12.75" x14ac:dyDescent="0.2">
      <c r="AO24889" s="7"/>
    </row>
    <row r="24890" spans="41:41" ht="12.75" x14ac:dyDescent="0.2">
      <c r="AO24890" s="7"/>
    </row>
    <row r="24891" spans="41:41" ht="12.75" x14ac:dyDescent="0.2">
      <c r="AO24891" s="7"/>
    </row>
    <row r="24892" spans="41:41" ht="12.75" x14ac:dyDescent="0.2">
      <c r="AO24892" s="7"/>
    </row>
    <row r="24893" spans="41:41" ht="12.75" x14ac:dyDescent="0.2">
      <c r="AO24893" s="7"/>
    </row>
    <row r="24894" spans="41:41" ht="12.75" x14ac:dyDescent="0.2">
      <c r="AO24894" s="7"/>
    </row>
    <row r="24895" spans="41:41" ht="12.75" x14ac:dyDescent="0.2">
      <c r="AO24895" s="7"/>
    </row>
    <row r="24896" spans="41:41" ht="12.75" x14ac:dyDescent="0.2">
      <c r="AO24896" s="7"/>
    </row>
    <row r="24897" spans="41:41" ht="12.75" x14ac:dyDescent="0.2">
      <c r="AO24897" s="7"/>
    </row>
    <row r="24898" spans="41:41" ht="12.75" x14ac:dyDescent="0.2">
      <c r="AO24898" s="7"/>
    </row>
    <row r="24899" spans="41:41" ht="12.75" x14ac:dyDescent="0.2">
      <c r="AO24899" s="7"/>
    </row>
    <row r="24900" spans="41:41" ht="12.75" x14ac:dyDescent="0.2">
      <c r="AO24900" s="7"/>
    </row>
    <row r="24901" spans="41:41" ht="12.75" x14ac:dyDescent="0.2">
      <c r="AO24901" s="7"/>
    </row>
    <row r="24902" spans="41:41" ht="12.75" x14ac:dyDescent="0.2">
      <c r="AO24902" s="7"/>
    </row>
    <row r="24903" spans="41:41" ht="12.75" x14ac:dyDescent="0.2">
      <c r="AO24903" s="7"/>
    </row>
    <row r="24904" spans="41:41" ht="12.75" x14ac:dyDescent="0.2">
      <c r="AO24904" s="7"/>
    </row>
    <row r="24905" spans="41:41" ht="12.75" x14ac:dyDescent="0.2">
      <c r="AO24905" s="7"/>
    </row>
    <row r="24906" spans="41:41" ht="12.75" x14ac:dyDescent="0.2">
      <c r="AO24906" s="7"/>
    </row>
    <row r="24907" spans="41:41" ht="12.75" x14ac:dyDescent="0.2">
      <c r="AO24907" s="7"/>
    </row>
    <row r="24908" spans="41:41" ht="12.75" x14ac:dyDescent="0.2">
      <c r="AO24908" s="7"/>
    </row>
    <row r="24909" spans="41:41" ht="12.75" x14ac:dyDescent="0.2">
      <c r="AO24909" s="7"/>
    </row>
    <row r="24910" spans="41:41" ht="12.75" x14ac:dyDescent="0.2">
      <c r="AO24910" s="7"/>
    </row>
    <row r="24911" spans="41:41" ht="12.75" x14ac:dyDescent="0.2">
      <c r="AO24911" s="7"/>
    </row>
    <row r="24912" spans="41:41" ht="12.75" x14ac:dyDescent="0.2">
      <c r="AO24912" s="7"/>
    </row>
    <row r="24913" spans="41:41" ht="12.75" x14ac:dyDescent="0.2">
      <c r="AO24913" s="7"/>
    </row>
    <row r="24914" spans="41:41" ht="12.75" x14ac:dyDescent="0.2">
      <c r="AO24914" s="7"/>
    </row>
    <row r="24915" spans="41:41" ht="12.75" x14ac:dyDescent="0.2">
      <c r="AO24915" s="7"/>
    </row>
    <row r="24916" spans="41:41" ht="12.75" x14ac:dyDescent="0.2">
      <c r="AO24916" s="7"/>
    </row>
    <row r="24917" spans="41:41" ht="12.75" x14ac:dyDescent="0.2">
      <c r="AO24917" s="7"/>
    </row>
    <row r="24918" spans="41:41" ht="12.75" x14ac:dyDescent="0.2">
      <c r="AO24918" s="7"/>
    </row>
    <row r="24919" spans="41:41" ht="12.75" x14ac:dyDescent="0.2">
      <c r="AO24919" s="7"/>
    </row>
    <row r="24920" spans="41:41" ht="12.75" x14ac:dyDescent="0.2">
      <c r="AO24920" s="7"/>
    </row>
    <row r="24921" spans="41:41" ht="12.75" x14ac:dyDescent="0.2">
      <c r="AO24921" s="7"/>
    </row>
    <row r="24922" spans="41:41" ht="12.75" x14ac:dyDescent="0.2">
      <c r="AO24922" s="7"/>
    </row>
    <row r="24923" spans="41:41" ht="12.75" x14ac:dyDescent="0.2">
      <c r="AO24923" s="7"/>
    </row>
    <row r="24924" spans="41:41" ht="12.75" x14ac:dyDescent="0.2">
      <c r="AO24924" s="7"/>
    </row>
    <row r="24925" spans="41:41" ht="12.75" x14ac:dyDescent="0.2">
      <c r="AO24925" s="7"/>
    </row>
    <row r="24926" spans="41:41" ht="12.75" x14ac:dyDescent="0.2">
      <c r="AO24926" s="7"/>
    </row>
    <row r="24927" spans="41:41" ht="12.75" x14ac:dyDescent="0.2">
      <c r="AO24927" s="7"/>
    </row>
    <row r="24928" spans="41:41" ht="12.75" x14ac:dyDescent="0.2">
      <c r="AO24928" s="7"/>
    </row>
    <row r="24929" spans="41:41" ht="12.75" x14ac:dyDescent="0.2">
      <c r="AO24929" s="7"/>
    </row>
    <row r="24930" spans="41:41" ht="12.75" x14ac:dyDescent="0.2">
      <c r="AO24930" s="7"/>
    </row>
    <row r="24931" spans="41:41" ht="12.75" x14ac:dyDescent="0.2">
      <c r="AO24931" s="7"/>
    </row>
    <row r="24932" spans="41:41" ht="12.75" x14ac:dyDescent="0.2">
      <c r="AO24932" s="7"/>
    </row>
    <row r="24933" spans="41:41" ht="12.75" x14ac:dyDescent="0.2">
      <c r="AO24933" s="7"/>
    </row>
    <row r="24934" spans="41:41" ht="12.75" x14ac:dyDescent="0.2">
      <c r="AO24934" s="7"/>
    </row>
    <row r="24935" spans="41:41" ht="12.75" x14ac:dyDescent="0.2">
      <c r="AO24935" s="7"/>
    </row>
    <row r="24936" spans="41:41" ht="12.75" x14ac:dyDescent="0.2">
      <c r="AO24936" s="7"/>
    </row>
    <row r="24937" spans="41:41" ht="12.75" x14ac:dyDescent="0.2">
      <c r="AO24937" s="7"/>
    </row>
    <row r="24938" spans="41:41" ht="12.75" x14ac:dyDescent="0.2">
      <c r="AO24938" s="7"/>
    </row>
    <row r="24939" spans="41:41" ht="12.75" x14ac:dyDescent="0.2">
      <c r="AO24939" s="7"/>
    </row>
    <row r="24940" spans="41:41" ht="12.75" x14ac:dyDescent="0.2">
      <c r="AO24940" s="7"/>
    </row>
    <row r="24941" spans="41:41" ht="12.75" x14ac:dyDescent="0.2">
      <c r="AO24941" s="7"/>
    </row>
    <row r="24942" spans="41:41" ht="12.75" x14ac:dyDescent="0.2">
      <c r="AO24942" s="7"/>
    </row>
    <row r="24943" spans="41:41" ht="12.75" x14ac:dyDescent="0.2">
      <c r="AO24943" s="7"/>
    </row>
    <row r="24944" spans="41:41" ht="12.75" x14ac:dyDescent="0.2">
      <c r="AO24944" s="7"/>
    </row>
    <row r="24945" spans="41:41" ht="12.75" x14ac:dyDescent="0.2">
      <c r="AO24945" s="7"/>
    </row>
    <row r="24946" spans="41:41" ht="12.75" x14ac:dyDescent="0.2">
      <c r="AO24946" s="7"/>
    </row>
    <row r="24947" spans="41:41" ht="12.75" x14ac:dyDescent="0.2">
      <c r="AO24947" s="7"/>
    </row>
    <row r="24948" spans="41:41" ht="12.75" x14ac:dyDescent="0.2">
      <c r="AO24948" s="7"/>
    </row>
    <row r="24949" spans="41:41" ht="12.75" x14ac:dyDescent="0.2">
      <c r="AO24949" s="7"/>
    </row>
    <row r="24950" spans="41:41" ht="12.75" x14ac:dyDescent="0.2">
      <c r="AO24950" s="7"/>
    </row>
    <row r="24951" spans="41:41" ht="12.75" x14ac:dyDescent="0.2">
      <c r="AO24951" s="7"/>
    </row>
    <row r="24952" spans="41:41" ht="12.75" x14ac:dyDescent="0.2">
      <c r="AO24952" s="7"/>
    </row>
    <row r="24953" spans="41:41" ht="12.75" x14ac:dyDescent="0.2">
      <c r="AO24953" s="7"/>
    </row>
    <row r="24954" spans="41:41" ht="12.75" x14ac:dyDescent="0.2">
      <c r="AO24954" s="7"/>
    </row>
    <row r="24955" spans="41:41" ht="12.75" x14ac:dyDescent="0.2">
      <c r="AO24955" s="7"/>
    </row>
    <row r="24956" spans="41:41" ht="12.75" x14ac:dyDescent="0.2">
      <c r="AO24956" s="7"/>
    </row>
    <row r="24957" spans="41:41" ht="12.75" x14ac:dyDescent="0.2">
      <c r="AO24957" s="7"/>
    </row>
    <row r="24958" spans="41:41" ht="12.75" x14ac:dyDescent="0.2">
      <c r="AO24958" s="7"/>
    </row>
    <row r="24959" spans="41:41" ht="12.75" x14ac:dyDescent="0.2">
      <c r="AO24959" s="7"/>
    </row>
    <row r="24960" spans="41:41" ht="12.75" x14ac:dyDescent="0.2">
      <c r="AO24960" s="7"/>
    </row>
    <row r="24961" spans="41:41" ht="12.75" x14ac:dyDescent="0.2">
      <c r="AO24961" s="7"/>
    </row>
    <row r="24962" spans="41:41" ht="12.75" x14ac:dyDescent="0.2">
      <c r="AO24962" s="7"/>
    </row>
    <row r="24963" spans="41:41" ht="12.75" x14ac:dyDescent="0.2">
      <c r="AO24963" s="7"/>
    </row>
    <row r="24964" spans="41:41" ht="12.75" x14ac:dyDescent="0.2">
      <c r="AO24964" s="7"/>
    </row>
    <row r="24965" spans="41:41" ht="12.75" x14ac:dyDescent="0.2">
      <c r="AO24965" s="7"/>
    </row>
    <row r="24966" spans="41:41" ht="12.75" x14ac:dyDescent="0.2">
      <c r="AO24966" s="7"/>
    </row>
    <row r="24967" spans="41:41" ht="12.75" x14ac:dyDescent="0.2">
      <c r="AO24967" s="7"/>
    </row>
    <row r="24968" spans="41:41" ht="12.75" x14ac:dyDescent="0.2">
      <c r="AO24968" s="7"/>
    </row>
    <row r="24969" spans="41:41" ht="12.75" x14ac:dyDescent="0.2">
      <c r="AO24969" s="7"/>
    </row>
    <row r="24970" spans="41:41" ht="12.75" x14ac:dyDescent="0.2">
      <c r="AO24970" s="7"/>
    </row>
    <row r="24971" spans="41:41" ht="12.75" x14ac:dyDescent="0.2">
      <c r="AO24971" s="7"/>
    </row>
    <row r="24972" spans="41:41" ht="12.75" x14ac:dyDescent="0.2">
      <c r="AO24972" s="7"/>
    </row>
    <row r="24973" spans="41:41" ht="12.75" x14ac:dyDescent="0.2">
      <c r="AO24973" s="7"/>
    </row>
    <row r="24974" spans="41:41" ht="12.75" x14ac:dyDescent="0.2">
      <c r="AO24974" s="7"/>
    </row>
    <row r="24975" spans="41:41" ht="12.75" x14ac:dyDescent="0.2">
      <c r="AO24975" s="7"/>
    </row>
    <row r="24976" spans="41:41" ht="12.75" x14ac:dyDescent="0.2">
      <c r="AO24976" s="7"/>
    </row>
    <row r="24977" spans="41:41" ht="12.75" x14ac:dyDescent="0.2">
      <c r="AO24977" s="7"/>
    </row>
    <row r="24978" spans="41:41" ht="12.75" x14ac:dyDescent="0.2">
      <c r="AO24978" s="7"/>
    </row>
    <row r="24979" spans="41:41" ht="12.75" x14ac:dyDescent="0.2">
      <c r="AO24979" s="7"/>
    </row>
    <row r="24980" spans="41:41" ht="12.75" x14ac:dyDescent="0.2">
      <c r="AO24980" s="7"/>
    </row>
    <row r="24981" spans="41:41" ht="12.75" x14ac:dyDescent="0.2">
      <c r="AO24981" s="7"/>
    </row>
    <row r="24982" spans="41:41" ht="12.75" x14ac:dyDescent="0.2">
      <c r="AO24982" s="7"/>
    </row>
    <row r="24983" spans="41:41" ht="12.75" x14ac:dyDescent="0.2">
      <c r="AO24983" s="7"/>
    </row>
    <row r="24984" spans="41:41" ht="12.75" x14ac:dyDescent="0.2">
      <c r="AO24984" s="7"/>
    </row>
    <row r="24985" spans="41:41" ht="12.75" x14ac:dyDescent="0.2">
      <c r="AO24985" s="7"/>
    </row>
    <row r="24986" spans="41:41" ht="12.75" x14ac:dyDescent="0.2">
      <c r="AO24986" s="7"/>
    </row>
    <row r="24987" spans="41:41" ht="12.75" x14ac:dyDescent="0.2">
      <c r="AO24987" s="7"/>
    </row>
    <row r="24988" spans="41:41" ht="12.75" x14ac:dyDescent="0.2">
      <c r="AO24988" s="7"/>
    </row>
    <row r="24989" spans="41:41" ht="12.75" x14ac:dyDescent="0.2">
      <c r="AO24989" s="7"/>
    </row>
    <row r="24990" spans="41:41" ht="12.75" x14ac:dyDescent="0.2">
      <c r="AO24990" s="7"/>
    </row>
    <row r="24991" spans="41:41" ht="12.75" x14ac:dyDescent="0.2">
      <c r="AO24991" s="7"/>
    </row>
    <row r="24992" spans="41:41" ht="12.75" x14ac:dyDescent="0.2">
      <c r="AO24992" s="7"/>
    </row>
    <row r="24993" spans="41:41" ht="12.75" x14ac:dyDescent="0.2">
      <c r="AO24993" s="7"/>
    </row>
    <row r="24994" spans="41:41" ht="12.75" x14ac:dyDescent="0.2">
      <c r="AO24994" s="7"/>
    </row>
    <row r="24995" spans="41:41" ht="12.75" x14ac:dyDescent="0.2">
      <c r="AO24995" s="7"/>
    </row>
    <row r="24996" spans="41:41" ht="12.75" x14ac:dyDescent="0.2">
      <c r="AO24996" s="7"/>
    </row>
    <row r="24997" spans="41:41" ht="12.75" x14ac:dyDescent="0.2">
      <c r="AO24997" s="7"/>
    </row>
    <row r="24998" spans="41:41" ht="12.75" x14ac:dyDescent="0.2">
      <c r="AO24998" s="7"/>
    </row>
    <row r="24999" spans="41:41" ht="12.75" x14ac:dyDescent="0.2">
      <c r="AO24999" s="7"/>
    </row>
    <row r="25000" spans="41:41" ht="12.75" x14ac:dyDescent="0.2">
      <c r="AO25000" s="7"/>
    </row>
    <row r="25001" spans="41:41" ht="12.75" x14ac:dyDescent="0.2">
      <c r="AO25001" s="7"/>
    </row>
    <row r="25002" spans="41:41" ht="12.75" x14ac:dyDescent="0.2">
      <c r="AO25002" s="7"/>
    </row>
    <row r="25003" spans="41:41" ht="12.75" x14ac:dyDescent="0.2">
      <c r="AO25003" s="7"/>
    </row>
    <row r="25004" spans="41:41" ht="12.75" x14ac:dyDescent="0.2">
      <c r="AO25004" s="7"/>
    </row>
    <row r="25005" spans="41:41" ht="12.75" x14ac:dyDescent="0.2">
      <c r="AO25005" s="7"/>
    </row>
    <row r="25006" spans="41:41" ht="12.75" x14ac:dyDescent="0.2">
      <c r="AO25006" s="7"/>
    </row>
    <row r="25007" spans="41:41" ht="12.75" x14ac:dyDescent="0.2">
      <c r="AO25007" s="7"/>
    </row>
    <row r="25008" spans="41:41" ht="12.75" x14ac:dyDescent="0.2">
      <c r="AO25008" s="7"/>
    </row>
    <row r="25009" spans="41:41" ht="12.75" x14ac:dyDescent="0.2">
      <c r="AO25009" s="7"/>
    </row>
    <row r="25010" spans="41:41" ht="12.75" x14ac:dyDescent="0.2">
      <c r="AO25010" s="7"/>
    </row>
    <row r="25011" spans="41:41" ht="12.75" x14ac:dyDescent="0.2">
      <c r="AO25011" s="7"/>
    </row>
    <row r="25012" spans="41:41" ht="12.75" x14ac:dyDescent="0.2">
      <c r="AO25012" s="7"/>
    </row>
    <row r="25013" spans="41:41" ht="12.75" x14ac:dyDescent="0.2">
      <c r="AO25013" s="7"/>
    </row>
    <row r="25014" spans="41:41" ht="12.75" x14ac:dyDescent="0.2">
      <c r="AO25014" s="7"/>
    </row>
    <row r="25015" spans="41:41" ht="12.75" x14ac:dyDescent="0.2">
      <c r="AO25015" s="7"/>
    </row>
    <row r="25016" spans="41:41" ht="12.75" x14ac:dyDescent="0.2">
      <c r="AO25016" s="7"/>
    </row>
    <row r="25017" spans="41:41" ht="12.75" x14ac:dyDescent="0.2">
      <c r="AO25017" s="7"/>
    </row>
    <row r="25018" spans="41:41" ht="12.75" x14ac:dyDescent="0.2">
      <c r="AO25018" s="7"/>
    </row>
    <row r="25019" spans="41:41" ht="12.75" x14ac:dyDescent="0.2">
      <c r="AO25019" s="7"/>
    </row>
    <row r="25020" spans="41:41" ht="12.75" x14ac:dyDescent="0.2">
      <c r="AO25020" s="7"/>
    </row>
    <row r="25021" spans="41:41" ht="12.75" x14ac:dyDescent="0.2">
      <c r="AO25021" s="7"/>
    </row>
    <row r="25022" spans="41:41" ht="12.75" x14ac:dyDescent="0.2">
      <c r="AO25022" s="7"/>
    </row>
    <row r="25023" spans="41:41" ht="12.75" x14ac:dyDescent="0.2">
      <c r="AO25023" s="7"/>
    </row>
    <row r="25024" spans="41:41" ht="12.75" x14ac:dyDescent="0.2">
      <c r="AO25024" s="7"/>
    </row>
    <row r="25025" spans="41:41" ht="12.75" x14ac:dyDescent="0.2">
      <c r="AO25025" s="7"/>
    </row>
    <row r="25026" spans="41:41" ht="12.75" x14ac:dyDescent="0.2">
      <c r="AO25026" s="7"/>
    </row>
    <row r="25027" spans="41:41" ht="12.75" x14ac:dyDescent="0.2">
      <c r="AO25027" s="7"/>
    </row>
    <row r="25028" spans="41:41" ht="12.75" x14ac:dyDescent="0.2">
      <c r="AO25028" s="7"/>
    </row>
    <row r="25029" spans="41:41" ht="12.75" x14ac:dyDescent="0.2">
      <c r="AO25029" s="7"/>
    </row>
    <row r="25030" spans="41:41" ht="12.75" x14ac:dyDescent="0.2">
      <c r="AO25030" s="7"/>
    </row>
    <row r="25031" spans="41:41" ht="12.75" x14ac:dyDescent="0.2">
      <c r="AO25031" s="7"/>
    </row>
    <row r="25032" spans="41:41" ht="12.75" x14ac:dyDescent="0.2">
      <c r="AO25032" s="7"/>
    </row>
    <row r="25033" spans="41:41" ht="12.75" x14ac:dyDescent="0.2">
      <c r="AO25033" s="7"/>
    </row>
    <row r="25034" spans="41:41" ht="12.75" x14ac:dyDescent="0.2">
      <c r="AO25034" s="7"/>
    </row>
    <row r="25035" spans="41:41" ht="12.75" x14ac:dyDescent="0.2">
      <c r="AO25035" s="7"/>
    </row>
    <row r="25036" spans="41:41" ht="12.75" x14ac:dyDescent="0.2">
      <c r="AO25036" s="7"/>
    </row>
    <row r="25037" spans="41:41" ht="12.75" x14ac:dyDescent="0.2">
      <c r="AO25037" s="7"/>
    </row>
    <row r="25038" spans="41:41" ht="12.75" x14ac:dyDescent="0.2">
      <c r="AO25038" s="7"/>
    </row>
    <row r="25039" spans="41:41" ht="12.75" x14ac:dyDescent="0.2">
      <c r="AO25039" s="7"/>
    </row>
    <row r="25040" spans="41:41" ht="12.75" x14ac:dyDescent="0.2">
      <c r="AO25040" s="7"/>
    </row>
    <row r="25041" spans="41:41" ht="12.75" x14ac:dyDescent="0.2">
      <c r="AO25041" s="7"/>
    </row>
    <row r="25042" spans="41:41" ht="12.75" x14ac:dyDescent="0.2">
      <c r="AO25042" s="7"/>
    </row>
    <row r="25043" spans="41:41" ht="12.75" x14ac:dyDescent="0.2">
      <c r="AO25043" s="7"/>
    </row>
    <row r="25044" spans="41:41" ht="12.75" x14ac:dyDescent="0.2">
      <c r="AO25044" s="7"/>
    </row>
    <row r="25045" spans="41:41" ht="12.75" x14ac:dyDescent="0.2">
      <c r="AO25045" s="7"/>
    </row>
    <row r="25046" spans="41:41" ht="12.75" x14ac:dyDescent="0.2">
      <c r="AO25046" s="7"/>
    </row>
    <row r="25047" spans="41:41" ht="12.75" x14ac:dyDescent="0.2">
      <c r="AO25047" s="7"/>
    </row>
    <row r="25048" spans="41:41" ht="12.75" x14ac:dyDescent="0.2">
      <c r="AO25048" s="7"/>
    </row>
    <row r="25049" spans="41:41" ht="12.75" x14ac:dyDescent="0.2">
      <c r="AO25049" s="7"/>
    </row>
    <row r="25050" spans="41:41" ht="12.75" x14ac:dyDescent="0.2">
      <c r="AO25050" s="7"/>
    </row>
    <row r="25051" spans="41:41" ht="12.75" x14ac:dyDescent="0.2">
      <c r="AO25051" s="7"/>
    </row>
    <row r="25052" spans="41:41" ht="12.75" x14ac:dyDescent="0.2">
      <c r="AO25052" s="7"/>
    </row>
    <row r="25053" spans="41:41" ht="12.75" x14ac:dyDescent="0.2">
      <c r="AO25053" s="7"/>
    </row>
    <row r="25054" spans="41:41" ht="12.75" x14ac:dyDescent="0.2">
      <c r="AO25054" s="7"/>
    </row>
    <row r="25055" spans="41:41" ht="12.75" x14ac:dyDescent="0.2">
      <c r="AO25055" s="7"/>
    </row>
    <row r="25056" spans="41:41" ht="12.75" x14ac:dyDescent="0.2">
      <c r="AO25056" s="7"/>
    </row>
    <row r="25057" spans="41:41" ht="12.75" x14ac:dyDescent="0.2">
      <c r="AO25057" s="7"/>
    </row>
    <row r="25058" spans="41:41" ht="12.75" x14ac:dyDescent="0.2">
      <c r="AO25058" s="7"/>
    </row>
    <row r="25059" spans="41:41" ht="12.75" x14ac:dyDescent="0.2">
      <c r="AO25059" s="7"/>
    </row>
    <row r="25060" spans="41:41" ht="12.75" x14ac:dyDescent="0.2">
      <c r="AO25060" s="7"/>
    </row>
    <row r="25061" spans="41:41" ht="12.75" x14ac:dyDescent="0.2">
      <c r="AO25061" s="7"/>
    </row>
    <row r="25062" spans="41:41" ht="12.75" x14ac:dyDescent="0.2">
      <c r="AO25062" s="7"/>
    </row>
    <row r="25063" spans="41:41" ht="12.75" x14ac:dyDescent="0.2">
      <c r="AO25063" s="7"/>
    </row>
    <row r="25064" spans="41:41" ht="12.75" x14ac:dyDescent="0.2">
      <c r="AO25064" s="7"/>
    </row>
    <row r="25065" spans="41:41" ht="12.75" x14ac:dyDescent="0.2">
      <c r="AO25065" s="7"/>
    </row>
    <row r="25066" spans="41:41" ht="12.75" x14ac:dyDescent="0.2">
      <c r="AO25066" s="7"/>
    </row>
    <row r="25067" spans="41:41" ht="12.75" x14ac:dyDescent="0.2">
      <c r="AO25067" s="7"/>
    </row>
    <row r="25068" spans="41:41" ht="12.75" x14ac:dyDescent="0.2">
      <c r="AO25068" s="7"/>
    </row>
    <row r="25069" spans="41:41" ht="12.75" x14ac:dyDescent="0.2">
      <c r="AO25069" s="7"/>
    </row>
    <row r="25070" spans="41:41" ht="12.75" x14ac:dyDescent="0.2">
      <c r="AO25070" s="7"/>
    </row>
    <row r="25071" spans="41:41" ht="12.75" x14ac:dyDescent="0.2">
      <c r="AO25071" s="7"/>
    </row>
    <row r="25072" spans="41:41" ht="12.75" x14ac:dyDescent="0.2">
      <c r="AO25072" s="7"/>
    </row>
    <row r="25073" spans="41:41" ht="12.75" x14ac:dyDescent="0.2">
      <c r="AO25073" s="7"/>
    </row>
    <row r="25074" spans="41:41" ht="12.75" x14ac:dyDescent="0.2">
      <c r="AO25074" s="7"/>
    </row>
    <row r="25075" spans="41:41" ht="12.75" x14ac:dyDescent="0.2">
      <c r="AO25075" s="7"/>
    </row>
    <row r="25076" spans="41:41" ht="12.75" x14ac:dyDescent="0.2">
      <c r="AO25076" s="7"/>
    </row>
    <row r="25077" spans="41:41" ht="12.75" x14ac:dyDescent="0.2">
      <c r="AO25077" s="7"/>
    </row>
    <row r="25078" spans="41:41" ht="12.75" x14ac:dyDescent="0.2">
      <c r="AO25078" s="7"/>
    </row>
    <row r="25079" spans="41:41" ht="12.75" x14ac:dyDescent="0.2">
      <c r="AO25079" s="7"/>
    </row>
    <row r="25080" spans="41:41" ht="12.75" x14ac:dyDescent="0.2">
      <c r="AO25080" s="7"/>
    </row>
    <row r="25081" spans="41:41" ht="12.75" x14ac:dyDescent="0.2">
      <c r="AO25081" s="7"/>
    </row>
    <row r="25082" spans="41:41" ht="12.75" x14ac:dyDescent="0.2">
      <c r="AO25082" s="7"/>
    </row>
    <row r="25083" spans="41:41" ht="12.75" x14ac:dyDescent="0.2">
      <c r="AO25083" s="7"/>
    </row>
    <row r="25084" spans="41:41" ht="12.75" x14ac:dyDescent="0.2">
      <c r="AO25084" s="7"/>
    </row>
    <row r="25085" spans="41:41" ht="12.75" x14ac:dyDescent="0.2">
      <c r="AO25085" s="7"/>
    </row>
    <row r="25086" spans="41:41" ht="12.75" x14ac:dyDescent="0.2">
      <c r="AO25086" s="7"/>
    </row>
    <row r="25087" spans="41:41" ht="12.75" x14ac:dyDescent="0.2">
      <c r="AO25087" s="7"/>
    </row>
    <row r="25088" spans="41:41" ht="12.75" x14ac:dyDescent="0.2">
      <c r="AO25088" s="7"/>
    </row>
    <row r="25089" spans="41:41" ht="12.75" x14ac:dyDescent="0.2">
      <c r="AO25089" s="7"/>
    </row>
    <row r="25090" spans="41:41" ht="12.75" x14ac:dyDescent="0.2">
      <c r="AO25090" s="7"/>
    </row>
    <row r="25091" spans="41:41" ht="12.75" x14ac:dyDescent="0.2">
      <c r="AO25091" s="7"/>
    </row>
    <row r="25092" spans="41:41" ht="12.75" x14ac:dyDescent="0.2">
      <c r="AO25092" s="7"/>
    </row>
    <row r="25093" spans="41:41" ht="12.75" x14ac:dyDescent="0.2">
      <c r="AO25093" s="7"/>
    </row>
    <row r="25094" spans="41:41" ht="12.75" x14ac:dyDescent="0.2">
      <c r="AO25094" s="7"/>
    </row>
    <row r="25095" spans="41:41" ht="12.75" x14ac:dyDescent="0.2">
      <c r="AO25095" s="7"/>
    </row>
    <row r="25096" spans="41:41" ht="12.75" x14ac:dyDescent="0.2">
      <c r="AO25096" s="7"/>
    </row>
    <row r="25097" spans="41:41" ht="12.75" x14ac:dyDescent="0.2">
      <c r="AO25097" s="7"/>
    </row>
    <row r="25098" spans="41:41" ht="12.75" x14ac:dyDescent="0.2">
      <c r="AO25098" s="7"/>
    </row>
    <row r="25099" spans="41:41" ht="12.75" x14ac:dyDescent="0.2">
      <c r="AO25099" s="7"/>
    </row>
    <row r="25100" spans="41:41" ht="12.75" x14ac:dyDescent="0.2">
      <c r="AO25100" s="7"/>
    </row>
    <row r="25101" spans="41:41" ht="12.75" x14ac:dyDescent="0.2">
      <c r="AO25101" s="7"/>
    </row>
    <row r="25102" spans="41:41" ht="12.75" x14ac:dyDescent="0.2">
      <c r="AO25102" s="7"/>
    </row>
    <row r="25103" spans="41:41" ht="12.75" x14ac:dyDescent="0.2">
      <c r="AO25103" s="7"/>
    </row>
    <row r="25104" spans="41:41" ht="12.75" x14ac:dyDescent="0.2">
      <c r="AO25104" s="7"/>
    </row>
    <row r="25105" spans="41:41" ht="12.75" x14ac:dyDescent="0.2">
      <c r="AO25105" s="7"/>
    </row>
    <row r="25106" spans="41:41" ht="12.75" x14ac:dyDescent="0.2">
      <c r="AO25106" s="7"/>
    </row>
    <row r="25107" spans="41:41" ht="12.75" x14ac:dyDescent="0.2">
      <c r="AO25107" s="7"/>
    </row>
    <row r="25108" spans="41:41" ht="12.75" x14ac:dyDescent="0.2">
      <c r="AO25108" s="7"/>
    </row>
    <row r="25109" spans="41:41" ht="12.75" x14ac:dyDescent="0.2">
      <c r="AO25109" s="7"/>
    </row>
    <row r="25110" spans="41:41" ht="12.75" x14ac:dyDescent="0.2">
      <c r="AO25110" s="7"/>
    </row>
    <row r="25111" spans="41:41" ht="12.75" x14ac:dyDescent="0.2">
      <c r="AO25111" s="7"/>
    </row>
    <row r="25112" spans="41:41" ht="12.75" x14ac:dyDescent="0.2">
      <c r="AO25112" s="7"/>
    </row>
    <row r="25113" spans="41:41" ht="12.75" x14ac:dyDescent="0.2">
      <c r="AO25113" s="7"/>
    </row>
    <row r="25114" spans="41:41" ht="12.75" x14ac:dyDescent="0.2">
      <c r="AO25114" s="7"/>
    </row>
    <row r="25115" spans="41:41" ht="12.75" x14ac:dyDescent="0.2">
      <c r="AO25115" s="7"/>
    </row>
    <row r="25116" spans="41:41" ht="12.75" x14ac:dyDescent="0.2">
      <c r="AO25116" s="7"/>
    </row>
    <row r="25117" spans="41:41" ht="12.75" x14ac:dyDescent="0.2">
      <c r="AO25117" s="7"/>
    </row>
    <row r="25118" spans="41:41" ht="12.75" x14ac:dyDescent="0.2">
      <c r="AO25118" s="7"/>
    </row>
    <row r="25119" spans="41:41" ht="12.75" x14ac:dyDescent="0.2">
      <c r="AO25119" s="7"/>
    </row>
    <row r="25120" spans="41:41" ht="12.75" x14ac:dyDescent="0.2">
      <c r="AO25120" s="7"/>
    </row>
    <row r="25121" spans="41:41" ht="12.75" x14ac:dyDescent="0.2">
      <c r="AO25121" s="7"/>
    </row>
    <row r="25122" spans="41:41" ht="12.75" x14ac:dyDescent="0.2">
      <c r="AO25122" s="7"/>
    </row>
    <row r="25123" spans="41:41" ht="12.75" x14ac:dyDescent="0.2">
      <c r="AO25123" s="7"/>
    </row>
    <row r="25124" spans="41:41" ht="12.75" x14ac:dyDescent="0.2">
      <c r="AO25124" s="7"/>
    </row>
    <row r="25125" spans="41:41" ht="12.75" x14ac:dyDescent="0.2">
      <c r="AO25125" s="7"/>
    </row>
    <row r="25126" spans="41:41" ht="12.75" x14ac:dyDescent="0.2">
      <c r="AO25126" s="7"/>
    </row>
    <row r="25127" spans="41:41" ht="12.75" x14ac:dyDescent="0.2">
      <c r="AO25127" s="7"/>
    </row>
    <row r="25128" spans="41:41" ht="12.75" x14ac:dyDescent="0.2">
      <c r="AO25128" s="7"/>
    </row>
    <row r="25129" spans="41:41" ht="12.75" x14ac:dyDescent="0.2">
      <c r="AO25129" s="7"/>
    </row>
    <row r="25130" spans="41:41" ht="12.75" x14ac:dyDescent="0.2">
      <c r="AO25130" s="7"/>
    </row>
    <row r="25131" spans="41:41" ht="12.75" x14ac:dyDescent="0.2">
      <c r="AO25131" s="7"/>
    </row>
    <row r="25132" spans="41:41" ht="12.75" x14ac:dyDescent="0.2">
      <c r="AO25132" s="7"/>
    </row>
    <row r="25133" spans="41:41" ht="12.75" x14ac:dyDescent="0.2">
      <c r="AO25133" s="7"/>
    </row>
    <row r="25134" spans="41:41" ht="12.75" x14ac:dyDescent="0.2">
      <c r="AO25134" s="7"/>
    </row>
    <row r="25135" spans="41:41" ht="12.75" x14ac:dyDescent="0.2">
      <c r="AO25135" s="7"/>
    </row>
    <row r="25136" spans="41:41" ht="12.75" x14ac:dyDescent="0.2">
      <c r="AO25136" s="7"/>
    </row>
    <row r="25137" spans="41:41" ht="12.75" x14ac:dyDescent="0.2">
      <c r="AO25137" s="7"/>
    </row>
    <row r="25138" spans="41:41" ht="12.75" x14ac:dyDescent="0.2">
      <c r="AO25138" s="7"/>
    </row>
    <row r="25139" spans="41:41" ht="12.75" x14ac:dyDescent="0.2">
      <c r="AO25139" s="7"/>
    </row>
    <row r="25140" spans="41:41" ht="12.75" x14ac:dyDescent="0.2">
      <c r="AO25140" s="7"/>
    </row>
    <row r="25141" spans="41:41" ht="12.75" x14ac:dyDescent="0.2">
      <c r="AO25141" s="7"/>
    </row>
    <row r="25142" spans="41:41" ht="12.75" x14ac:dyDescent="0.2">
      <c r="AO25142" s="7"/>
    </row>
    <row r="25143" spans="41:41" ht="12.75" x14ac:dyDescent="0.2">
      <c r="AO25143" s="7"/>
    </row>
    <row r="25144" spans="41:41" ht="12.75" x14ac:dyDescent="0.2">
      <c r="AO25144" s="7"/>
    </row>
    <row r="25145" spans="41:41" ht="12.75" x14ac:dyDescent="0.2">
      <c r="AO25145" s="7"/>
    </row>
    <row r="25146" spans="41:41" ht="12.75" x14ac:dyDescent="0.2">
      <c r="AO25146" s="7"/>
    </row>
    <row r="25147" spans="41:41" ht="12.75" x14ac:dyDescent="0.2">
      <c r="AO25147" s="7"/>
    </row>
    <row r="25148" spans="41:41" ht="12.75" x14ac:dyDescent="0.2">
      <c r="AO25148" s="7"/>
    </row>
    <row r="25149" spans="41:41" ht="12.75" x14ac:dyDescent="0.2">
      <c r="AO25149" s="7"/>
    </row>
    <row r="25150" spans="41:41" ht="12.75" x14ac:dyDescent="0.2">
      <c r="AO25150" s="7"/>
    </row>
    <row r="25151" spans="41:41" ht="12.75" x14ac:dyDescent="0.2">
      <c r="AO25151" s="7"/>
    </row>
    <row r="25152" spans="41:41" ht="12.75" x14ac:dyDescent="0.2">
      <c r="AO25152" s="7"/>
    </row>
    <row r="25153" spans="41:41" ht="12.75" x14ac:dyDescent="0.2">
      <c r="AO25153" s="7"/>
    </row>
    <row r="25154" spans="41:41" ht="12.75" x14ac:dyDescent="0.2">
      <c r="AO25154" s="7"/>
    </row>
    <row r="25155" spans="41:41" ht="12.75" x14ac:dyDescent="0.2">
      <c r="AO25155" s="7"/>
    </row>
    <row r="25156" spans="41:41" ht="12.75" x14ac:dyDescent="0.2">
      <c r="AO25156" s="7"/>
    </row>
    <row r="25157" spans="41:41" ht="12.75" x14ac:dyDescent="0.2">
      <c r="AO25157" s="7"/>
    </row>
    <row r="25158" spans="41:41" ht="12.75" x14ac:dyDescent="0.2">
      <c r="AO25158" s="7"/>
    </row>
    <row r="25159" spans="41:41" ht="12.75" x14ac:dyDescent="0.2">
      <c r="AO25159" s="7"/>
    </row>
    <row r="25160" spans="41:41" ht="12.75" x14ac:dyDescent="0.2">
      <c r="AO25160" s="7"/>
    </row>
    <row r="25161" spans="41:41" ht="12.75" x14ac:dyDescent="0.2">
      <c r="AO25161" s="7"/>
    </row>
    <row r="25162" spans="41:41" ht="12.75" x14ac:dyDescent="0.2">
      <c r="AO25162" s="7"/>
    </row>
    <row r="25163" spans="41:41" ht="12.75" x14ac:dyDescent="0.2">
      <c r="AO25163" s="7"/>
    </row>
    <row r="25164" spans="41:41" ht="12.75" x14ac:dyDescent="0.2">
      <c r="AO25164" s="7"/>
    </row>
    <row r="25165" spans="41:41" ht="12.75" x14ac:dyDescent="0.2">
      <c r="AO25165" s="7"/>
    </row>
    <row r="25166" spans="41:41" ht="12.75" x14ac:dyDescent="0.2">
      <c r="AO25166" s="7"/>
    </row>
    <row r="25167" spans="41:41" ht="12.75" x14ac:dyDescent="0.2">
      <c r="AO25167" s="7"/>
    </row>
    <row r="25168" spans="41:41" ht="12.75" x14ac:dyDescent="0.2">
      <c r="AO25168" s="7"/>
    </row>
    <row r="25169" spans="41:41" ht="12.75" x14ac:dyDescent="0.2">
      <c r="AO25169" s="7"/>
    </row>
    <row r="25170" spans="41:41" ht="12.75" x14ac:dyDescent="0.2">
      <c r="AO25170" s="7"/>
    </row>
    <row r="25171" spans="41:41" ht="12.75" x14ac:dyDescent="0.2">
      <c r="AO25171" s="7"/>
    </row>
    <row r="25172" spans="41:41" ht="12.75" x14ac:dyDescent="0.2">
      <c r="AO25172" s="7"/>
    </row>
    <row r="25173" spans="41:41" ht="12.75" x14ac:dyDescent="0.2">
      <c r="AO25173" s="7"/>
    </row>
    <row r="25174" spans="41:41" ht="12.75" x14ac:dyDescent="0.2">
      <c r="AO25174" s="7"/>
    </row>
    <row r="25175" spans="41:41" ht="12.75" x14ac:dyDescent="0.2">
      <c r="AO25175" s="7"/>
    </row>
    <row r="25176" spans="41:41" ht="12.75" x14ac:dyDescent="0.2">
      <c r="AO25176" s="7"/>
    </row>
    <row r="25177" spans="41:41" ht="12.75" x14ac:dyDescent="0.2">
      <c r="AO25177" s="7"/>
    </row>
    <row r="25178" spans="41:41" ht="12.75" x14ac:dyDescent="0.2">
      <c r="AO25178" s="7"/>
    </row>
    <row r="25179" spans="41:41" ht="12.75" x14ac:dyDescent="0.2">
      <c r="AO25179" s="7"/>
    </row>
    <row r="25180" spans="41:41" ht="12.75" x14ac:dyDescent="0.2">
      <c r="AO25180" s="7"/>
    </row>
    <row r="25181" spans="41:41" ht="12.75" x14ac:dyDescent="0.2">
      <c r="AO25181" s="7"/>
    </row>
    <row r="25182" spans="41:41" ht="12.75" x14ac:dyDescent="0.2">
      <c r="AO25182" s="7"/>
    </row>
    <row r="25183" spans="41:41" ht="12.75" x14ac:dyDescent="0.2">
      <c r="AO25183" s="7"/>
    </row>
    <row r="25184" spans="41:41" ht="12.75" x14ac:dyDescent="0.2">
      <c r="AO25184" s="7"/>
    </row>
    <row r="25185" spans="41:41" ht="12.75" x14ac:dyDescent="0.2">
      <c r="AO25185" s="7"/>
    </row>
    <row r="25186" spans="41:41" ht="12.75" x14ac:dyDescent="0.2">
      <c r="AO25186" s="7"/>
    </row>
    <row r="25187" spans="41:41" ht="12.75" x14ac:dyDescent="0.2">
      <c r="AO25187" s="7"/>
    </row>
    <row r="25188" spans="41:41" ht="12.75" x14ac:dyDescent="0.2">
      <c r="AO25188" s="7"/>
    </row>
    <row r="25189" spans="41:41" ht="12.75" x14ac:dyDescent="0.2">
      <c r="AO25189" s="7"/>
    </row>
    <row r="25190" spans="41:41" ht="12.75" x14ac:dyDescent="0.2">
      <c r="AO25190" s="7"/>
    </row>
    <row r="25191" spans="41:41" ht="12.75" x14ac:dyDescent="0.2">
      <c r="AO25191" s="7"/>
    </row>
    <row r="25192" spans="41:41" ht="12.75" x14ac:dyDescent="0.2">
      <c r="AO25192" s="7"/>
    </row>
    <row r="25193" spans="41:41" ht="12.75" x14ac:dyDescent="0.2">
      <c r="AO25193" s="7"/>
    </row>
    <row r="25194" spans="41:41" ht="12.75" x14ac:dyDescent="0.2">
      <c r="AO25194" s="7"/>
    </row>
    <row r="25195" spans="41:41" ht="12.75" x14ac:dyDescent="0.2">
      <c r="AO25195" s="7"/>
    </row>
    <row r="25196" spans="41:41" ht="12.75" x14ac:dyDescent="0.2">
      <c r="AO25196" s="7"/>
    </row>
    <row r="25197" spans="41:41" ht="12.75" x14ac:dyDescent="0.2">
      <c r="AO25197" s="7"/>
    </row>
    <row r="25198" spans="41:41" ht="12.75" x14ac:dyDescent="0.2">
      <c r="AO25198" s="7"/>
    </row>
    <row r="25199" spans="41:41" ht="12.75" x14ac:dyDescent="0.2">
      <c r="AO25199" s="7"/>
    </row>
    <row r="25200" spans="41:41" ht="12.75" x14ac:dyDescent="0.2">
      <c r="AO25200" s="7"/>
    </row>
    <row r="25201" spans="41:41" ht="12.75" x14ac:dyDescent="0.2">
      <c r="AO25201" s="7"/>
    </row>
    <row r="25202" spans="41:41" ht="12.75" x14ac:dyDescent="0.2">
      <c r="AO25202" s="7"/>
    </row>
    <row r="25203" spans="41:41" ht="12.75" x14ac:dyDescent="0.2">
      <c r="AO25203" s="7"/>
    </row>
    <row r="25204" spans="41:41" ht="12.75" x14ac:dyDescent="0.2">
      <c r="AO25204" s="7"/>
    </row>
    <row r="25205" spans="41:41" ht="12.75" x14ac:dyDescent="0.2">
      <c r="AO25205" s="7"/>
    </row>
    <row r="25206" spans="41:41" ht="12.75" x14ac:dyDescent="0.2">
      <c r="AO25206" s="7"/>
    </row>
    <row r="25207" spans="41:41" ht="12.75" x14ac:dyDescent="0.2">
      <c r="AO25207" s="7"/>
    </row>
    <row r="25208" spans="41:41" ht="12.75" x14ac:dyDescent="0.2">
      <c r="AO25208" s="7"/>
    </row>
    <row r="25209" spans="41:41" ht="12.75" x14ac:dyDescent="0.2">
      <c r="AO25209" s="7"/>
    </row>
    <row r="25210" spans="41:41" ht="12.75" x14ac:dyDescent="0.2">
      <c r="AO25210" s="7"/>
    </row>
    <row r="25211" spans="41:41" ht="12.75" x14ac:dyDescent="0.2">
      <c r="AO25211" s="7"/>
    </row>
    <row r="25212" spans="41:41" ht="12.75" x14ac:dyDescent="0.2">
      <c r="AO25212" s="7"/>
    </row>
    <row r="25213" spans="41:41" ht="12.75" x14ac:dyDescent="0.2">
      <c r="AO25213" s="7"/>
    </row>
    <row r="25214" spans="41:41" ht="12.75" x14ac:dyDescent="0.2">
      <c r="AO25214" s="7"/>
    </row>
    <row r="25215" spans="41:41" ht="12.75" x14ac:dyDescent="0.2">
      <c r="AO25215" s="7"/>
    </row>
    <row r="25216" spans="41:41" ht="12.75" x14ac:dyDescent="0.2">
      <c r="AO25216" s="7"/>
    </row>
    <row r="25217" spans="41:41" ht="12.75" x14ac:dyDescent="0.2">
      <c r="AO25217" s="7"/>
    </row>
    <row r="25218" spans="41:41" ht="12.75" x14ac:dyDescent="0.2">
      <c r="AO25218" s="7"/>
    </row>
    <row r="25219" spans="41:41" ht="12.75" x14ac:dyDescent="0.2">
      <c r="AO25219" s="7"/>
    </row>
    <row r="25220" spans="41:41" ht="12.75" x14ac:dyDescent="0.2">
      <c r="AO25220" s="7"/>
    </row>
    <row r="25221" spans="41:41" ht="12.75" x14ac:dyDescent="0.2">
      <c r="AO25221" s="7"/>
    </row>
    <row r="25222" spans="41:41" ht="12.75" x14ac:dyDescent="0.2">
      <c r="AO25222" s="7"/>
    </row>
    <row r="25223" spans="41:41" ht="12.75" x14ac:dyDescent="0.2">
      <c r="AO25223" s="7"/>
    </row>
    <row r="25224" spans="41:41" ht="12.75" x14ac:dyDescent="0.2">
      <c r="AO25224" s="7"/>
    </row>
    <row r="25225" spans="41:41" ht="12.75" x14ac:dyDescent="0.2">
      <c r="AO25225" s="7"/>
    </row>
    <row r="25226" spans="41:41" ht="12.75" x14ac:dyDescent="0.2">
      <c r="AO25226" s="7"/>
    </row>
    <row r="25227" spans="41:41" ht="12.75" x14ac:dyDescent="0.2">
      <c r="AO25227" s="7"/>
    </row>
    <row r="25228" spans="41:41" ht="12.75" x14ac:dyDescent="0.2">
      <c r="AO25228" s="7"/>
    </row>
    <row r="25229" spans="41:41" ht="12.75" x14ac:dyDescent="0.2">
      <c r="AO25229" s="7"/>
    </row>
    <row r="25230" spans="41:41" ht="12.75" x14ac:dyDescent="0.2">
      <c r="AO25230" s="7"/>
    </row>
    <row r="25231" spans="41:41" ht="12.75" x14ac:dyDescent="0.2">
      <c r="AO25231" s="7"/>
    </row>
    <row r="25232" spans="41:41" ht="12.75" x14ac:dyDescent="0.2">
      <c r="AO25232" s="7"/>
    </row>
    <row r="25233" spans="41:41" ht="12.75" x14ac:dyDescent="0.2">
      <c r="AO25233" s="7"/>
    </row>
    <row r="25234" spans="41:41" ht="12.75" x14ac:dyDescent="0.2">
      <c r="AO25234" s="7"/>
    </row>
    <row r="25235" spans="41:41" ht="12.75" x14ac:dyDescent="0.2">
      <c r="AO25235" s="7"/>
    </row>
    <row r="25236" spans="41:41" ht="12.75" x14ac:dyDescent="0.2">
      <c r="AO25236" s="7"/>
    </row>
    <row r="25237" spans="41:41" ht="12.75" x14ac:dyDescent="0.2">
      <c r="AO25237" s="7"/>
    </row>
    <row r="25238" spans="41:41" ht="12.75" x14ac:dyDescent="0.2">
      <c r="AO25238" s="7"/>
    </row>
    <row r="25239" spans="41:41" ht="12.75" x14ac:dyDescent="0.2">
      <c r="AO25239" s="7"/>
    </row>
    <row r="25240" spans="41:41" ht="12.75" x14ac:dyDescent="0.2">
      <c r="AO25240" s="7"/>
    </row>
    <row r="25241" spans="41:41" ht="12.75" x14ac:dyDescent="0.2">
      <c r="AO25241" s="7"/>
    </row>
    <row r="25242" spans="41:41" ht="12.75" x14ac:dyDescent="0.2">
      <c r="AO25242" s="7"/>
    </row>
    <row r="25243" spans="41:41" ht="12.75" x14ac:dyDescent="0.2">
      <c r="AO25243" s="7"/>
    </row>
    <row r="25244" spans="41:41" ht="12.75" x14ac:dyDescent="0.2">
      <c r="AO25244" s="7"/>
    </row>
    <row r="25245" spans="41:41" ht="12.75" x14ac:dyDescent="0.2">
      <c r="AO25245" s="7"/>
    </row>
    <row r="25246" spans="41:41" ht="12.75" x14ac:dyDescent="0.2">
      <c r="AO25246" s="7"/>
    </row>
    <row r="25247" spans="41:41" ht="12.75" x14ac:dyDescent="0.2">
      <c r="AO25247" s="7"/>
    </row>
    <row r="25248" spans="41:41" ht="12.75" x14ac:dyDescent="0.2">
      <c r="AO25248" s="7"/>
    </row>
    <row r="25249" spans="41:41" ht="12.75" x14ac:dyDescent="0.2">
      <c r="AO25249" s="7"/>
    </row>
    <row r="25250" spans="41:41" ht="12.75" x14ac:dyDescent="0.2">
      <c r="AO25250" s="7"/>
    </row>
    <row r="25251" spans="41:41" ht="12.75" x14ac:dyDescent="0.2">
      <c r="AO25251" s="7"/>
    </row>
    <row r="25252" spans="41:41" ht="12.75" x14ac:dyDescent="0.2">
      <c r="AO25252" s="7"/>
    </row>
    <row r="25253" spans="41:41" ht="12.75" x14ac:dyDescent="0.2">
      <c r="AO25253" s="7"/>
    </row>
    <row r="25254" spans="41:41" ht="12.75" x14ac:dyDescent="0.2">
      <c r="AO25254" s="7"/>
    </row>
    <row r="25255" spans="41:41" ht="12.75" x14ac:dyDescent="0.2">
      <c r="AO25255" s="7"/>
    </row>
    <row r="25256" spans="41:41" ht="12.75" x14ac:dyDescent="0.2">
      <c r="AO25256" s="7"/>
    </row>
    <row r="25257" spans="41:41" ht="12.75" x14ac:dyDescent="0.2">
      <c r="AO25257" s="7"/>
    </row>
    <row r="25258" spans="41:41" ht="12.75" x14ac:dyDescent="0.2">
      <c r="AO25258" s="7"/>
    </row>
    <row r="25259" spans="41:41" ht="12.75" x14ac:dyDescent="0.2">
      <c r="AO25259" s="7"/>
    </row>
    <row r="25260" spans="41:41" ht="12.75" x14ac:dyDescent="0.2">
      <c r="AO25260" s="7"/>
    </row>
    <row r="25261" spans="41:41" ht="12.75" x14ac:dyDescent="0.2">
      <c r="AO25261" s="7"/>
    </row>
    <row r="25262" spans="41:41" ht="12.75" x14ac:dyDescent="0.2">
      <c r="AO25262" s="7"/>
    </row>
    <row r="25263" spans="41:41" ht="12.75" x14ac:dyDescent="0.2">
      <c r="AO25263" s="7"/>
    </row>
    <row r="25264" spans="41:41" ht="12.75" x14ac:dyDescent="0.2">
      <c r="AO25264" s="7"/>
    </row>
    <row r="25265" spans="41:41" ht="12.75" x14ac:dyDescent="0.2">
      <c r="AO25265" s="7"/>
    </row>
    <row r="25266" spans="41:41" ht="12.75" x14ac:dyDescent="0.2">
      <c r="AO25266" s="7"/>
    </row>
    <row r="25267" spans="41:41" ht="12.75" x14ac:dyDescent="0.2">
      <c r="AO25267" s="7"/>
    </row>
    <row r="25268" spans="41:41" ht="12.75" x14ac:dyDescent="0.2">
      <c r="AO25268" s="7"/>
    </row>
    <row r="25269" spans="41:41" ht="12.75" x14ac:dyDescent="0.2">
      <c r="AO25269" s="7"/>
    </row>
    <row r="25270" spans="41:41" ht="12.75" x14ac:dyDescent="0.2">
      <c r="AO25270" s="7"/>
    </row>
    <row r="25271" spans="41:41" ht="12.75" x14ac:dyDescent="0.2">
      <c r="AO25271" s="7"/>
    </row>
    <row r="25272" spans="41:41" ht="12.75" x14ac:dyDescent="0.2">
      <c r="AO25272" s="7"/>
    </row>
    <row r="25273" spans="41:41" ht="12.75" x14ac:dyDescent="0.2">
      <c r="AO25273" s="7"/>
    </row>
    <row r="25274" spans="41:41" ht="12.75" x14ac:dyDescent="0.2">
      <c r="AO25274" s="7"/>
    </row>
    <row r="25275" spans="41:41" ht="12.75" x14ac:dyDescent="0.2">
      <c r="AO25275" s="7"/>
    </row>
    <row r="25276" spans="41:41" ht="12.75" x14ac:dyDescent="0.2">
      <c r="AO25276" s="7"/>
    </row>
    <row r="25277" spans="41:41" ht="12.75" x14ac:dyDescent="0.2">
      <c r="AO25277" s="7"/>
    </row>
    <row r="25278" spans="41:41" ht="12.75" x14ac:dyDescent="0.2">
      <c r="AO25278" s="7"/>
    </row>
    <row r="25279" spans="41:41" ht="12.75" x14ac:dyDescent="0.2">
      <c r="AO25279" s="7"/>
    </row>
    <row r="25280" spans="41:41" ht="12.75" x14ac:dyDescent="0.2">
      <c r="AO25280" s="7"/>
    </row>
    <row r="25281" spans="41:41" ht="12.75" x14ac:dyDescent="0.2">
      <c r="AO25281" s="7"/>
    </row>
    <row r="25282" spans="41:41" ht="12.75" x14ac:dyDescent="0.2">
      <c r="AO25282" s="7"/>
    </row>
    <row r="25283" spans="41:41" ht="12.75" x14ac:dyDescent="0.2">
      <c r="AO25283" s="7"/>
    </row>
    <row r="25284" spans="41:41" ht="12.75" x14ac:dyDescent="0.2">
      <c r="AO25284" s="7"/>
    </row>
    <row r="25285" spans="41:41" ht="12.75" x14ac:dyDescent="0.2">
      <c r="AO25285" s="7"/>
    </row>
    <row r="25286" spans="41:41" ht="12.75" x14ac:dyDescent="0.2">
      <c r="AO25286" s="7"/>
    </row>
    <row r="25287" spans="41:41" ht="12.75" x14ac:dyDescent="0.2">
      <c r="AO25287" s="7"/>
    </row>
    <row r="25288" spans="41:41" ht="12.75" x14ac:dyDescent="0.2">
      <c r="AO25288" s="7"/>
    </row>
    <row r="25289" spans="41:41" ht="12.75" x14ac:dyDescent="0.2">
      <c r="AO25289" s="7"/>
    </row>
    <row r="25290" spans="41:41" ht="12.75" x14ac:dyDescent="0.2">
      <c r="AO25290" s="7"/>
    </row>
    <row r="25291" spans="41:41" ht="12.75" x14ac:dyDescent="0.2">
      <c r="AO25291" s="7"/>
    </row>
    <row r="25292" spans="41:41" ht="12.75" x14ac:dyDescent="0.2">
      <c r="AO25292" s="7"/>
    </row>
    <row r="25293" spans="41:41" ht="12.75" x14ac:dyDescent="0.2">
      <c r="AO25293" s="7"/>
    </row>
    <row r="25294" spans="41:41" ht="12.75" x14ac:dyDescent="0.2">
      <c r="AO25294" s="7"/>
    </row>
    <row r="25295" spans="41:41" ht="12.75" x14ac:dyDescent="0.2">
      <c r="AO25295" s="7"/>
    </row>
    <row r="25296" spans="41:41" ht="12.75" x14ac:dyDescent="0.2">
      <c r="AO25296" s="7"/>
    </row>
    <row r="25297" spans="41:41" ht="12.75" x14ac:dyDescent="0.2">
      <c r="AO25297" s="7"/>
    </row>
    <row r="25298" spans="41:41" ht="12.75" x14ac:dyDescent="0.2">
      <c r="AO25298" s="7"/>
    </row>
    <row r="25299" spans="41:41" ht="12.75" x14ac:dyDescent="0.2">
      <c r="AO25299" s="7"/>
    </row>
    <row r="25300" spans="41:41" ht="12.75" x14ac:dyDescent="0.2">
      <c r="AO25300" s="7"/>
    </row>
    <row r="25301" spans="41:41" ht="12.75" x14ac:dyDescent="0.2">
      <c r="AO25301" s="7"/>
    </row>
    <row r="25302" spans="41:41" ht="12.75" x14ac:dyDescent="0.2">
      <c r="AO25302" s="7"/>
    </row>
    <row r="25303" spans="41:41" ht="12.75" x14ac:dyDescent="0.2">
      <c r="AO25303" s="7"/>
    </row>
    <row r="25304" spans="41:41" ht="12.75" x14ac:dyDescent="0.2">
      <c r="AO25304" s="7"/>
    </row>
    <row r="25305" spans="41:41" ht="12.75" x14ac:dyDescent="0.2">
      <c r="AO25305" s="7"/>
    </row>
    <row r="25306" spans="41:41" ht="12.75" x14ac:dyDescent="0.2">
      <c r="AO25306" s="7"/>
    </row>
    <row r="25307" spans="41:41" ht="12.75" x14ac:dyDescent="0.2">
      <c r="AO25307" s="7"/>
    </row>
    <row r="25308" spans="41:41" ht="12.75" x14ac:dyDescent="0.2">
      <c r="AO25308" s="7"/>
    </row>
    <row r="25309" spans="41:41" ht="12.75" x14ac:dyDescent="0.2">
      <c r="AO25309" s="7"/>
    </row>
    <row r="25310" spans="41:41" ht="12.75" x14ac:dyDescent="0.2">
      <c r="AO25310" s="7"/>
    </row>
    <row r="25311" spans="41:41" ht="12.75" x14ac:dyDescent="0.2">
      <c r="AO25311" s="7"/>
    </row>
    <row r="25312" spans="41:41" ht="12.75" x14ac:dyDescent="0.2">
      <c r="AO25312" s="7"/>
    </row>
    <row r="25313" spans="41:41" ht="12.75" x14ac:dyDescent="0.2">
      <c r="AO25313" s="7"/>
    </row>
    <row r="25314" spans="41:41" ht="12.75" x14ac:dyDescent="0.2">
      <c r="AO25314" s="7"/>
    </row>
    <row r="25315" spans="41:41" ht="12.75" x14ac:dyDescent="0.2">
      <c r="AO25315" s="7"/>
    </row>
    <row r="25316" spans="41:41" ht="12.75" x14ac:dyDescent="0.2">
      <c r="AO25316" s="7"/>
    </row>
    <row r="25317" spans="41:41" ht="12.75" x14ac:dyDescent="0.2">
      <c r="AO25317" s="7"/>
    </row>
    <row r="25318" spans="41:41" ht="12.75" x14ac:dyDescent="0.2">
      <c r="AO25318" s="7"/>
    </row>
    <row r="25319" spans="41:41" ht="12.75" x14ac:dyDescent="0.2">
      <c r="AO25319" s="7"/>
    </row>
    <row r="25320" spans="41:41" ht="12.75" x14ac:dyDescent="0.2">
      <c r="AO25320" s="7"/>
    </row>
    <row r="25321" spans="41:41" ht="12.75" x14ac:dyDescent="0.2">
      <c r="AO25321" s="7"/>
    </row>
    <row r="25322" spans="41:41" ht="12.75" x14ac:dyDescent="0.2">
      <c r="AO25322" s="7"/>
    </row>
    <row r="25323" spans="41:41" ht="12.75" x14ac:dyDescent="0.2">
      <c r="AO25323" s="7"/>
    </row>
    <row r="25324" spans="41:41" ht="12.75" x14ac:dyDescent="0.2">
      <c r="AO25324" s="7"/>
    </row>
    <row r="25325" spans="41:41" ht="12.75" x14ac:dyDescent="0.2">
      <c r="AO25325" s="7"/>
    </row>
    <row r="25326" spans="41:41" ht="12.75" x14ac:dyDescent="0.2">
      <c r="AO25326" s="7"/>
    </row>
    <row r="25327" spans="41:41" ht="12.75" x14ac:dyDescent="0.2">
      <c r="AO25327" s="7"/>
    </row>
    <row r="25328" spans="41:41" ht="12.75" x14ac:dyDescent="0.2">
      <c r="AO25328" s="7"/>
    </row>
    <row r="25329" spans="41:41" ht="12.75" x14ac:dyDescent="0.2">
      <c r="AO25329" s="7"/>
    </row>
    <row r="25330" spans="41:41" ht="12.75" x14ac:dyDescent="0.2">
      <c r="AO25330" s="7"/>
    </row>
    <row r="25331" spans="41:41" ht="12.75" x14ac:dyDescent="0.2">
      <c r="AO25331" s="7"/>
    </row>
    <row r="25332" spans="41:41" ht="12.75" x14ac:dyDescent="0.2">
      <c r="AO25332" s="7"/>
    </row>
    <row r="25333" spans="41:41" ht="12.75" x14ac:dyDescent="0.2">
      <c r="AO25333" s="7"/>
    </row>
    <row r="25334" spans="41:41" ht="12.75" x14ac:dyDescent="0.2">
      <c r="AO25334" s="7"/>
    </row>
    <row r="25335" spans="41:41" ht="12.75" x14ac:dyDescent="0.2">
      <c r="AO25335" s="7"/>
    </row>
    <row r="25336" spans="41:41" ht="12.75" x14ac:dyDescent="0.2">
      <c r="AO25336" s="7"/>
    </row>
    <row r="25337" spans="41:41" ht="12.75" x14ac:dyDescent="0.2">
      <c r="AO25337" s="7"/>
    </row>
    <row r="25338" spans="41:41" ht="12.75" x14ac:dyDescent="0.2">
      <c r="AO25338" s="7"/>
    </row>
    <row r="25339" spans="41:41" ht="12.75" x14ac:dyDescent="0.2">
      <c r="AO25339" s="7"/>
    </row>
    <row r="25340" spans="41:41" ht="12.75" x14ac:dyDescent="0.2">
      <c r="AO25340" s="7"/>
    </row>
    <row r="25341" spans="41:41" ht="12.75" x14ac:dyDescent="0.2">
      <c r="AO25341" s="7"/>
    </row>
    <row r="25342" spans="41:41" ht="12.75" x14ac:dyDescent="0.2">
      <c r="AO25342" s="7"/>
    </row>
    <row r="25343" spans="41:41" ht="12.75" x14ac:dyDescent="0.2">
      <c r="AO25343" s="7"/>
    </row>
    <row r="25344" spans="41:41" ht="12.75" x14ac:dyDescent="0.2">
      <c r="AO25344" s="7"/>
    </row>
    <row r="25345" spans="41:41" ht="12.75" x14ac:dyDescent="0.2">
      <c r="AO25345" s="7"/>
    </row>
    <row r="25346" spans="41:41" ht="12.75" x14ac:dyDescent="0.2">
      <c r="AO25346" s="7"/>
    </row>
    <row r="25347" spans="41:41" ht="12.75" x14ac:dyDescent="0.2">
      <c r="AO25347" s="7"/>
    </row>
    <row r="25348" spans="41:41" ht="12.75" x14ac:dyDescent="0.2">
      <c r="AO25348" s="7"/>
    </row>
    <row r="25349" spans="41:41" ht="12.75" x14ac:dyDescent="0.2">
      <c r="AO25349" s="7"/>
    </row>
    <row r="25350" spans="41:41" ht="12.75" x14ac:dyDescent="0.2">
      <c r="AO25350" s="7"/>
    </row>
    <row r="25351" spans="41:41" ht="12.75" x14ac:dyDescent="0.2">
      <c r="AO25351" s="7"/>
    </row>
    <row r="25352" spans="41:41" ht="12.75" x14ac:dyDescent="0.2">
      <c r="AO25352" s="7"/>
    </row>
    <row r="25353" spans="41:41" ht="12.75" x14ac:dyDescent="0.2">
      <c r="AO25353" s="7"/>
    </row>
    <row r="25354" spans="41:41" ht="12.75" x14ac:dyDescent="0.2">
      <c r="AO25354" s="7"/>
    </row>
    <row r="25355" spans="41:41" ht="12.75" x14ac:dyDescent="0.2">
      <c r="AO25355" s="7"/>
    </row>
    <row r="25356" spans="41:41" ht="12.75" x14ac:dyDescent="0.2">
      <c r="AO25356" s="7"/>
    </row>
    <row r="25357" spans="41:41" ht="12.75" x14ac:dyDescent="0.2">
      <c r="AO25357" s="7"/>
    </row>
    <row r="25358" spans="41:41" ht="12.75" x14ac:dyDescent="0.2">
      <c r="AO25358" s="7"/>
    </row>
    <row r="25359" spans="41:41" ht="12.75" x14ac:dyDescent="0.2">
      <c r="AO25359" s="7"/>
    </row>
    <row r="25360" spans="41:41" ht="12.75" x14ac:dyDescent="0.2">
      <c r="AO25360" s="7"/>
    </row>
    <row r="25361" spans="41:41" ht="12.75" x14ac:dyDescent="0.2">
      <c r="AO25361" s="7"/>
    </row>
    <row r="25362" spans="41:41" ht="12.75" x14ac:dyDescent="0.2">
      <c r="AO25362" s="7"/>
    </row>
    <row r="25363" spans="41:41" ht="12.75" x14ac:dyDescent="0.2">
      <c r="AO25363" s="7"/>
    </row>
    <row r="25364" spans="41:41" ht="12.75" x14ac:dyDescent="0.2">
      <c r="AO25364" s="7"/>
    </row>
    <row r="25365" spans="41:41" ht="12.75" x14ac:dyDescent="0.2">
      <c r="AO25365" s="7"/>
    </row>
    <row r="25366" spans="41:41" ht="12.75" x14ac:dyDescent="0.2">
      <c r="AO25366" s="7"/>
    </row>
    <row r="25367" spans="41:41" ht="12.75" x14ac:dyDescent="0.2">
      <c r="AO25367" s="7"/>
    </row>
    <row r="25368" spans="41:41" ht="12.75" x14ac:dyDescent="0.2">
      <c r="AO25368" s="7"/>
    </row>
    <row r="25369" spans="41:41" ht="12.75" x14ac:dyDescent="0.2">
      <c r="AO25369" s="7"/>
    </row>
    <row r="25370" spans="41:41" ht="12.75" x14ac:dyDescent="0.2">
      <c r="AO25370" s="7"/>
    </row>
    <row r="25371" spans="41:41" ht="12.75" x14ac:dyDescent="0.2">
      <c r="AO25371" s="7"/>
    </row>
    <row r="25372" spans="41:41" ht="12.75" x14ac:dyDescent="0.2">
      <c r="AO25372" s="7"/>
    </row>
    <row r="25373" spans="41:41" ht="12.75" x14ac:dyDescent="0.2">
      <c r="AO25373" s="7"/>
    </row>
    <row r="25374" spans="41:41" ht="12.75" x14ac:dyDescent="0.2">
      <c r="AO25374" s="7"/>
    </row>
    <row r="25375" spans="41:41" ht="12.75" x14ac:dyDescent="0.2">
      <c r="AO25375" s="7"/>
    </row>
    <row r="25376" spans="41:41" ht="12.75" x14ac:dyDescent="0.2">
      <c r="AO25376" s="7"/>
    </row>
    <row r="25377" spans="41:41" ht="12.75" x14ac:dyDescent="0.2">
      <c r="AO25377" s="7"/>
    </row>
    <row r="25378" spans="41:41" ht="12.75" x14ac:dyDescent="0.2">
      <c r="AO25378" s="7"/>
    </row>
    <row r="25379" spans="41:41" ht="12.75" x14ac:dyDescent="0.2">
      <c r="AO25379" s="7"/>
    </row>
    <row r="25380" spans="41:41" ht="12.75" x14ac:dyDescent="0.2">
      <c r="AO25380" s="7"/>
    </row>
    <row r="25381" spans="41:41" ht="12.75" x14ac:dyDescent="0.2">
      <c r="AO25381" s="7"/>
    </row>
    <row r="25382" spans="41:41" ht="12.75" x14ac:dyDescent="0.2">
      <c r="AO25382" s="7"/>
    </row>
    <row r="25383" spans="41:41" ht="12.75" x14ac:dyDescent="0.2">
      <c r="AO25383" s="7"/>
    </row>
    <row r="25384" spans="41:41" ht="12.75" x14ac:dyDescent="0.2">
      <c r="AO25384" s="7"/>
    </row>
    <row r="25385" spans="41:41" ht="12.75" x14ac:dyDescent="0.2">
      <c r="AO25385" s="7"/>
    </row>
    <row r="25386" spans="41:41" ht="12.75" x14ac:dyDescent="0.2">
      <c r="AO25386" s="7"/>
    </row>
    <row r="25387" spans="41:41" ht="12.75" x14ac:dyDescent="0.2">
      <c r="AO25387" s="7"/>
    </row>
    <row r="25388" spans="41:41" ht="12.75" x14ac:dyDescent="0.2">
      <c r="AO25388" s="7"/>
    </row>
    <row r="25389" spans="41:41" ht="12.75" x14ac:dyDescent="0.2">
      <c r="AO25389" s="7"/>
    </row>
    <row r="25390" spans="41:41" ht="12.75" x14ac:dyDescent="0.2">
      <c r="AO25390" s="7"/>
    </row>
    <row r="25391" spans="41:41" ht="12.75" x14ac:dyDescent="0.2">
      <c r="AO25391" s="7"/>
    </row>
    <row r="25392" spans="41:41" ht="12.75" x14ac:dyDescent="0.2">
      <c r="AO25392" s="7"/>
    </row>
    <row r="25393" spans="41:41" ht="12.75" x14ac:dyDescent="0.2">
      <c r="AO25393" s="7"/>
    </row>
    <row r="25394" spans="41:41" ht="12.75" x14ac:dyDescent="0.2">
      <c r="AO25394" s="7"/>
    </row>
    <row r="25395" spans="41:41" ht="12.75" x14ac:dyDescent="0.2">
      <c r="AO25395" s="7"/>
    </row>
    <row r="25396" spans="41:41" ht="12.75" x14ac:dyDescent="0.2">
      <c r="AO25396" s="7"/>
    </row>
    <row r="25397" spans="41:41" ht="12.75" x14ac:dyDescent="0.2">
      <c r="AO25397" s="7"/>
    </row>
    <row r="25398" spans="41:41" ht="12.75" x14ac:dyDescent="0.2">
      <c r="AO25398" s="7"/>
    </row>
    <row r="25399" spans="41:41" ht="12.75" x14ac:dyDescent="0.2">
      <c r="AO25399" s="7"/>
    </row>
    <row r="25400" spans="41:41" ht="12.75" x14ac:dyDescent="0.2">
      <c r="AO25400" s="7"/>
    </row>
    <row r="25401" spans="41:41" ht="12.75" x14ac:dyDescent="0.2">
      <c r="AO25401" s="7"/>
    </row>
    <row r="25402" spans="41:41" ht="12.75" x14ac:dyDescent="0.2">
      <c r="AO25402" s="7"/>
    </row>
    <row r="25403" spans="41:41" ht="12.75" x14ac:dyDescent="0.2">
      <c r="AO25403" s="7"/>
    </row>
    <row r="25404" spans="41:41" ht="12.75" x14ac:dyDescent="0.2">
      <c r="AO25404" s="7"/>
    </row>
    <row r="25405" spans="41:41" ht="12.75" x14ac:dyDescent="0.2">
      <c r="AO25405" s="7"/>
    </row>
    <row r="25406" spans="41:41" ht="12.75" x14ac:dyDescent="0.2">
      <c r="AO25406" s="7"/>
    </row>
    <row r="25407" spans="41:41" ht="12.75" x14ac:dyDescent="0.2">
      <c r="AO25407" s="7"/>
    </row>
    <row r="25408" spans="41:41" ht="12.75" x14ac:dyDescent="0.2">
      <c r="AO25408" s="7"/>
    </row>
    <row r="25409" spans="41:41" ht="12.75" x14ac:dyDescent="0.2">
      <c r="AO25409" s="7"/>
    </row>
    <row r="25410" spans="41:41" ht="12.75" x14ac:dyDescent="0.2">
      <c r="AO25410" s="7"/>
    </row>
    <row r="25411" spans="41:41" ht="12.75" x14ac:dyDescent="0.2">
      <c r="AO25411" s="7"/>
    </row>
    <row r="25412" spans="41:41" ht="12.75" x14ac:dyDescent="0.2">
      <c r="AO25412" s="7"/>
    </row>
    <row r="25413" spans="41:41" ht="12.75" x14ac:dyDescent="0.2">
      <c r="AO25413" s="7"/>
    </row>
    <row r="25414" spans="41:41" ht="12.75" x14ac:dyDescent="0.2">
      <c r="AO25414" s="7"/>
    </row>
    <row r="25415" spans="41:41" ht="12.75" x14ac:dyDescent="0.2">
      <c r="AO25415" s="7"/>
    </row>
    <row r="25416" spans="41:41" ht="12.75" x14ac:dyDescent="0.2">
      <c r="AO25416" s="7"/>
    </row>
    <row r="25417" spans="41:41" ht="12.75" x14ac:dyDescent="0.2">
      <c r="AO25417" s="7"/>
    </row>
    <row r="25418" spans="41:41" ht="12.75" x14ac:dyDescent="0.2">
      <c r="AO25418" s="7"/>
    </row>
    <row r="25419" spans="41:41" ht="12.75" x14ac:dyDescent="0.2">
      <c r="AO25419" s="7"/>
    </row>
    <row r="25420" spans="41:41" ht="12.75" x14ac:dyDescent="0.2">
      <c r="AO25420" s="7"/>
    </row>
    <row r="25421" spans="41:41" ht="12.75" x14ac:dyDescent="0.2">
      <c r="AO25421" s="7"/>
    </row>
    <row r="25422" spans="41:41" ht="12.75" x14ac:dyDescent="0.2">
      <c r="AO25422" s="7"/>
    </row>
    <row r="25423" spans="41:41" ht="12.75" x14ac:dyDescent="0.2">
      <c r="AO25423" s="7"/>
    </row>
    <row r="25424" spans="41:41" ht="12.75" x14ac:dyDescent="0.2">
      <c r="AO25424" s="7"/>
    </row>
    <row r="25425" spans="41:41" ht="12.75" x14ac:dyDescent="0.2">
      <c r="AO25425" s="7"/>
    </row>
    <row r="25426" spans="41:41" ht="12.75" x14ac:dyDescent="0.2">
      <c r="AO25426" s="7"/>
    </row>
    <row r="25427" spans="41:41" ht="12.75" x14ac:dyDescent="0.2">
      <c r="AO25427" s="7"/>
    </row>
    <row r="25428" spans="41:41" ht="12.75" x14ac:dyDescent="0.2">
      <c r="AO25428" s="7"/>
    </row>
    <row r="25429" spans="41:41" ht="12.75" x14ac:dyDescent="0.2">
      <c r="AO25429" s="7"/>
    </row>
    <row r="25430" spans="41:41" ht="12.75" x14ac:dyDescent="0.2">
      <c r="AO25430" s="7"/>
    </row>
    <row r="25431" spans="41:41" ht="12.75" x14ac:dyDescent="0.2">
      <c r="AO25431" s="7"/>
    </row>
    <row r="25432" spans="41:41" ht="12.75" x14ac:dyDescent="0.2">
      <c r="AO25432" s="7"/>
    </row>
    <row r="25433" spans="41:41" ht="12.75" x14ac:dyDescent="0.2">
      <c r="AO25433" s="7"/>
    </row>
    <row r="25434" spans="41:41" ht="12.75" x14ac:dyDescent="0.2">
      <c r="AO25434" s="7"/>
    </row>
    <row r="25435" spans="41:41" ht="12.75" x14ac:dyDescent="0.2">
      <c r="AO25435" s="7"/>
    </row>
    <row r="25436" spans="41:41" ht="12.75" x14ac:dyDescent="0.2">
      <c r="AO25436" s="7"/>
    </row>
    <row r="25437" spans="41:41" ht="12.75" x14ac:dyDescent="0.2">
      <c r="AO25437" s="7"/>
    </row>
    <row r="25438" spans="41:41" ht="12.75" x14ac:dyDescent="0.2">
      <c r="AO25438" s="7"/>
    </row>
    <row r="25439" spans="41:41" ht="12.75" x14ac:dyDescent="0.2">
      <c r="AO25439" s="7"/>
    </row>
    <row r="25440" spans="41:41" ht="12.75" x14ac:dyDescent="0.2">
      <c r="AO25440" s="7"/>
    </row>
    <row r="25441" spans="41:41" ht="12.75" x14ac:dyDescent="0.2">
      <c r="AO25441" s="7"/>
    </row>
    <row r="25442" spans="41:41" ht="12.75" x14ac:dyDescent="0.2">
      <c r="AO25442" s="7"/>
    </row>
    <row r="25443" spans="41:41" ht="12.75" x14ac:dyDescent="0.2">
      <c r="AO25443" s="7"/>
    </row>
    <row r="25444" spans="41:41" ht="12.75" x14ac:dyDescent="0.2">
      <c r="AO25444" s="7"/>
    </row>
    <row r="25445" spans="41:41" ht="12.75" x14ac:dyDescent="0.2">
      <c r="AO25445" s="7"/>
    </row>
    <row r="25446" spans="41:41" ht="12.75" x14ac:dyDescent="0.2">
      <c r="AO25446" s="7"/>
    </row>
    <row r="25447" spans="41:41" ht="12.75" x14ac:dyDescent="0.2">
      <c r="AO25447" s="7"/>
    </row>
    <row r="25448" spans="41:41" ht="12.75" x14ac:dyDescent="0.2">
      <c r="AO25448" s="7"/>
    </row>
    <row r="25449" spans="41:41" ht="12.75" x14ac:dyDescent="0.2">
      <c r="AO25449" s="7"/>
    </row>
    <row r="25450" spans="41:41" ht="12.75" x14ac:dyDescent="0.2">
      <c r="AO25450" s="7"/>
    </row>
    <row r="25451" spans="41:41" ht="12.75" x14ac:dyDescent="0.2">
      <c r="AO25451" s="7"/>
    </row>
    <row r="25452" spans="41:41" ht="12.75" x14ac:dyDescent="0.2">
      <c r="AO25452" s="7"/>
    </row>
    <row r="25453" spans="41:41" ht="12.75" x14ac:dyDescent="0.2">
      <c r="AO25453" s="7"/>
    </row>
    <row r="25454" spans="41:41" ht="12.75" x14ac:dyDescent="0.2">
      <c r="AO25454" s="7"/>
    </row>
    <row r="25455" spans="41:41" ht="12.75" x14ac:dyDescent="0.2">
      <c r="AO25455" s="7"/>
    </row>
    <row r="25456" spans="41:41" ht="12.75" x14ac:dyDescent="0.2">
      <c r="AO25456" s="7"/>
    </row>
    <row r="25457" spans="41:41" ht="12.75" x14ac:dyDescent="0.2">
      <c r="AO25457" s="7"/>
    </row>
    <row r="25458" spans="41:41" ht="12.75" x14ac:dyDescent="0.2">
      <c r="AO25458" s="7"/>
    </row>
    <row r="25459" spans="41:41" ht="12.75" x14ac:dyDescent="0.2">
      <c r="AO25459" s="7"/>
    </row>
    <row r="25460" spans="41:41" ht="12.75" x14ac:dyDescent="0.2">
      <c r="AO25460" s="7"/>
    </row>
    <row r="25461" spans="41:41" ht="12.75" x14ac:dyDescent="0.2">
      <c r="AO25461" s="7"/>
    </row>
    <row r="25462" spans="41:41" ht="12.75" x14ac:dyDescent="0.2">
      <c r="AO25462" s="7"/>
    </row>
    <row r="25463" spans="41:41" ht="12.75" x14ac:dyDescent="0.2">
      <c r="AO25463" s="7"/>
    </row>
    <row r="25464" spans="41:41" ht="12.75" x14ac:dyDescent="0.2">
      <c r="AO25464" s="7"/>
    </row>
    <row r="25465" spans="41:41" ht="12.75" x14ac:dyDescent="0.2">
      <c r="AO25465" s="7"/>
    </row>
    <row r="25466" spans="41:41" ht="12.75" x14ac:dyDescent="0.2">
      <c r="AO25466" s="7"/>
    </row>
    <row r="25467" spans="41:41" ht="12.75" x14ac:dyDescent="0.2">
      <c r="AO25467" s="7"/>
    </row>
    <row r="25468" spans="41:41" ht="12.75" x14ac:dyDescent="0.2">
      <c r="AO25468" s="7"/>
    </row>
    <row r="25469" spans="41:41" ht="12.75" x14ac:dyDescent="0.2">
      <c r="AO25469" s="7"/>
    </row>
    <row r="25470" spans="41:41" ht="12.75" x14ac:dyDescent="0.2">
      <c r="AO25470" s="7"/>
    </row>
    <row r="25471" spans="41:41" ht="12.75" x14ac:dyDescent="0.2">
      <c r="AO25471" s="7"/>
    </row>
    <row r="25472" spans="41:41" ht="12.75" x14ac:dyDescent="0.2">
      <c r="AO25472" s="7"/>
    </row>
    <row r="25473" spans="41:41" ht="12.75" x14ac:dyDescent="0.2">
      <c r="AO25473" s="7"/>
    </row>
    <row r="25474" spans="41:41" ht="12.75" x14ac:dyDescent="0.2">
      <c r="AO25474" s="7"/>
    </row>
    <row r="25475" spans="41:41" ht="12.75" x14ac:dyDescent="0.2">
      <c r="AO25475" s="7"/>
    </row>
    <row r="25476" spans="41:41" ht="12.75" x14ac:dyDescent="0.2">
      <c r="AO25476" s="7"/>
    </row>
    <row r="25477" spans="41:41" ht="12.75" x14ac:dyDescent="0.2">
      <c r="AO25477" s="7"/>
    </row>
    <row r="25478" spans="41:41" ht="12.75" x14ac:dyDescent="0.2">
      <c r="AO25478" s="7"/>
    </row>
    <row r="25479" spans="41:41" ht="12.75" x14ac:dyDescent="0.2">
      <c r="AO25479" s="7"/>
    </row>
    <row r="25480" spans="41:41" ht="12.75" x14ac:dyDescent="0.2">
      <c r="AO25480" s="7"/>
    </row>
    <row r="25481" spans="41:41" ht="12.75" x14ac:dyDescent="0.2">
      <c r="AO25481" s="7"/>
    </row>
    <row r="25482" spans="41:41" ht="12.75" x14ac:dyDescent="0.2">
      <c r="AO25482" s="7"/>
    </row>
    <row r="25483" spans="41:41" ht="12.75" x14ac:dyDescent="0.2">
      <c r="AO25483" s="7"/>
    </row>
    <row r="25484" spans="41:41" ht="12.75" x14ac:dyDescent="0.2">
      <c r="AO25484" s="7"/>
    </row>
    <row r="25485" spans="41:41" ht="12.75" x14ac:dyDescent="0.2">
      <c r="AO25485" s="7"/>
    </row>
    <row r="25486" spans="41:41" ht="12.75" x14ac:dyDescent="0.2">
      <c r="AO25486" s="7"/>
    </row>
    <row r="25487" spans="41:41" ht="12.75" x14ac:dyDescent="0.2">
      <c r="AO25487" s="7"/>
    </row>
    <row r="25488" spans="41:41" ht="12.75" x14ac:dyDescent="0.2">
      <c r="AO25488" s="7"/>
    </row>
    <row r="25489" spans="41:41" ht="12.75" x14ac:dyDescent="0.2">
      <c r="AO25489" s="7"/>
    </row>
    <row r="25490" spans="41:41" ht="12.75" x14ac:dyDescent="0.2">
      <c r="AO25490" s="7"/>
    </row>
    <row r="25491" spans="41:41" ht="12.75" x14ac:dyDescent="0.2">
      <c r="AO25491" s="7"/>
    </row>
    <row r="25492" spans="41:41" ht="12.75" x14ac:dyDescent="0.2">
      <c r="AO25492" s="7"/>
    </row>
    <row r="25493" spans="41:41" ht="12.75" x14ac:dyDescent="0.2">
      <c r="AO25493" s="7"/>
    </row>
    <row r="25494" spans="41:41" ht="12.75" x14ac:dyDescent="0.2">
      <c r="AO25494" s="7"/>
    </row>
    <row r="25495" spans="41:41" ht="12.75" x14ac:dyDescent="0.2">
      <c r="AO25495" s="7"/>
    </row>
    <row r="25496" spans="41:41" ht="12.75" x14ac:dyDescent="0.2">
      <c r="AO25496" s="7"/>
    </row>
    <row r="25497" spans="41:41" ht="12.75" x14ac:dyDescent="0.2">
      <c r="AO25497" s="7"/>
    </row>
    <row r="25498" spans="41:41" ht="12.75" x14ac:dyDescent="0.2">
      <c r="AO25498" s="7"/>
    </row>
    <row r="25499" spans="41:41" ht="12.75" x14ac:dyDescent="0.2">
      <c r="AO25499" s="7"/>
    </row>
    <row r="25500" spans="41:41" ht="12.75" x14ac:dyDescent="0.2">
      <c r="AO25500" s="7"/>
    </row>
    <row r="25501" spans="41:41" ht="12.75" x14ac:dyDescent="0.2">
      <c r="AO25501" s="7"/>
    </row>
    <row r="25502" spans="41:41" ht="12.75" x14ac:dyDescent="0.2">
      <c r="AO25502" s="7"/>
    </row>
    <row r="25503" spans="41:41" ht="12.75" x14ac:dyDescent="0.2">
      <c r="AO25503" s="7"/>
    </row>
    <row r="25504" spans="41:41" ht="12.75" x14ac:dyDescent="0.2">
      <c r="AO25504" s="7"/>
    </row>
    <row r="25505" spans="41:41" ht="12.75" x14ac:dyDescent="0.2">
      <c r="AO25505" s="7"/>
    </row>
    <row r="25506" spans="41:41" ht="12.75" x14ac:dyDescent="0.2">
      <c r="AO25506" s="7"/>
    </row>
    <row r="25507" spans="41:41" ht="12.75" x14ac:dyDescent="0.2">
      <c r="AO25507" s="7"/>
    </row>
    <row r="25508" spans="41:41" ht="12.75" x14ac:dyDescent="0.2">
      <c r="AO25508" s="7"/>
    </row>
    <row r="25509" spans="41:41" ht="12.75" x14ac:dyDescent="0.2">
      <c r="AO25509" s="7"/>
    </row>
    <row r="25510" spans="41:41" ht="12.75" x14ac:dyDescent="0.2">
      <c r="AO25510" s="7"/>
    </row>
    <row r="25511" spans="41:41" ht="12.75" x14ac:dyDescent="0.2">
      <c r="AO25511" s="7"/>
    </row>
    <row r="25512" spans="41:41" ht="12.75" x14ac:dyDescent="0.2">
      <c r="AO25512" s="7"/>
    </row>
    <row r="25513" spans="41:41" ht="12.75" x14ac:dyDescent="0.2">
      <c r="AO25513" s="7"/>
    </row>
    <row r="25514" spans="41:41" ht="12.75" x14ac:dyDescent="0.2">
      <c r="AO25514" s="7"/>
    </row>
    <row r="25515" spans="41:41" ht="12.75" x14ac:dyDescent="0.2">
      <c r="AO25515" s="7"/>
    </row>
    <row r="25516" spans="41:41" ht="12.75" x14ac:dyDescent="0.2">
      <c r="AO25516" s="7"/>
    </row>
    <row r="25517" spans="41:41" ht="12.75" x14ac:dyDescent="0.2">
      <c r="AO25517" s="7"/>
    </row>
    <row r="25518" spans="41:41" ht="12.75" x14ac:dyDescent="0.2">
      <c r="AO25518" s="7"/>
    </row>
    <row r="25519" spans="41:41" ht="12.75" x14ac:dyDescent="0.2">
      <c r="AO25519" s="7"/>
    </row>
    <row r="25520" spans="41:41" ht="12.75" x14ac:dyDescent="0.2">
      <c r="AO25520" s="7"/>
    </row>
    <row r="25521" spans="41:41" ht="12.75" x14ac:dyDescent="0.2">
      <c r="AO25521" s="7"/>
    </row>
    <row r="25522" spans="41:41" ht="12.75" x14ac:dyDescent="0.2">
      <c r="AO25522" s="7"/>
    </row>
    <row r="25523" spans="41:41" ht="12.75" x14ac:dyDescent="0.2">
      <c r="AO25523" s="7"/>
    </row>
    <row r="25524" spans="41:41" ht="12.75" x14ac:dyDescent="0.2">
      <c r="AO25524" s="7"/>
    </row>
    <row r="25525" spans="41:41" ht="12.75" x14ac:dyDescent="0.2">
      <c r="AO25525" s="7"/>
    </row>
    <row r="25526" spans="41:41" ht="12.75" x14ac:dyDescent="0.2">
      <c r="AO25526" s="7"/>
    </row>
    <row r="25527" spans="41:41" ht="12.75" x14ac:dyDescent="0.2">
      <c r="AO25527" s="7"/>
    </row>
    <row r="25528" spans="41:41" ht="12.75" x14ac:dyDescent="0.2">
      <c r="AO25528" s="7"/>
    </row>
    <row r="25529" spans="41:41" ht="12.75" x14ac:dyDescent="0.2">
      <c r="AO25529" s="7"/>
    </row>
    <row r="25530" spans="41:41" ht="12.75" x14ac:dyDescent="0.2">
      <c r="AO25530" s="7"/>
    </row>
    <row r="25531" spans="41:41" ht="12.75" x14ac:dyDescent="0.2">
      <c r="AO25531" s="7"/>
    </row>
    <row r="25532" spans="41:41" ht="12.75" x14ac:dyDescent="0.2">
      <c r="AO25532" s="7"/>
    </row>
    <row r="25533" spans="41:41" ht="12.75" x14ac:dyDescent="0.2">
      <c r="AO25533" s="7"/>
    </row>
    <row r="25534" spans="41:41" ht="12.75" x14ac:dyDescent="0.2">
      <c r="AO25534" s="7"/>
    </row>
    <row r="25535" spans="41:41" ht="12.75" x14ac:dyDescent="0.2">
      <c r="AO25535" s="7"/>
    </row>
    <row r="25536" spans="41:41" ht="12.75" x14ac:dyDescent="0.2">
      <c r="AO25536" s="7"/>
    </row>
    <row r="25537" spans="41:41" ht="12.75" x14ac:dyDescent="0.2">
      <c r="AO25537" s="7"/>
    </row>
    <row r="25538" spans="41:41" ht="12.75" x14ac:dyDescent="0.2">
      <c r="AO25538" s="7"/>
    </row>
    <row r="25539" spans="41:41" ht="12.75" x14ac:dyDescent="0.2">
      <c r="AO25539" s="7"/>
    </row>
    <row r="25540" spans="41:41" ht="12.75" x14ac:dyDescent="0.2">
      <c r="AO25540" s="7"/>
    </row>
    <row r="25541" spans="41:41" ht="12.75" x14ac:dyDescent="0.2">
      <c r="AO25541" s="7"/>
    </row>
    <row r="25542" spans="41:41" ht="12.75" x14ac:dyDescent="0.2">
      <c r="AO25542" s="7"/>
    </row>
    <row r="25543" spans="41:41" ht="12.75" x14ac:dyDescent="0.2">
      <c r="AO25543" s="7"/>
    </row>
    <row r="25544" spans="41:41" ht="12.75" x14ac:dyDescent="0.2">
      <c r="AO25544" s="7"/>
    </row>
    <row r="25545" spans="41:41" ht="12.75" x14ac:dyDescent="0.2">
      <c r="AO25545" s="7"/>
    </row>
    <row r="25546" spans="41:41" ht="12.75" x14ac:dyDescent="0.2">
      <c r="AO25546" s="7"/>
    </row>
    <row r="25547" spans="41:41" ht="12.75" x14ac:dyDescent="0.2">
      <c r="AO25547" s="7"/>
    </row>
    <row r="25548" spans="41:41" ht="12.75" x14ac:dyDescent="0.2">
      <c r="AO25548" s="7"/>
    </row>
    <row r="25549" spans="41:41" ht="12.75" x14ac:dyDescent="0.2">
      <c r="AO25549" s="7"/>
    </row>
    <row r="25550" spans="41:41" ht="12.75" x14ac:dyDescent="0.2">
      <c r="AO25550" s="7"/>
    </row>
    <row r="25551" spans="41:41" ht="12.75" x14ac:dyDescent="0.2">
      <c r="AO25551" s="7"/>
    </row>
    <row r="25552" spans="41:41" ht="12.75" x14ac:dyDescent="0.2">
      <c r="AO25552" s="7"/>
    </row>
    <row r="25553" spans="41:41" ht="12.75" x14ac:dyDescent="0.2">
      <c r="AO25553" s="7"/>
    </row>
    <row r="25554" spans="41:41" ht="12.75" x14ac:dyDescent="0.2">
      <c r="AO25554" s="7"/>
    </row>
    <row r="25555" spans="41:41" ht="12.75" x14ac:dyDescent="0.2">
      <c r="AO25555" s="7"/>
    </row>
    <row r="25556" spans="41:41" ht="12.75" x14ac:dyDescent="0.2">
      <c r="AO25556" s="7"/>
    </row>
    <row r="25557" spans="41:41" ht="12.75" x14ac:dyDescent="0.2">
      <c r="AO25557" s="7"/>
    </row>
    <row r="25558" spans="41:41" ht="12.75" x14ac:dyDescent="0.2">
      <c r="AO25558" s="7"/>
    </row>
    <row r="25559" spans="41:41" ht="12.75" x14ac:dyDescent="0.2">
      <c r="AO25559" s="7"/>
    </row>
    <row r="25560" spans="41:41" ht="12.75" x14ac:dyDescent="0.2">
      <c r="AO25560" s="7"/>
    </row>
    <row r="25561" spans="41:41" ht="12.75" x14ac:dyDescent="0.2">
      <c r="AO25561" s="7"/>
    </row>
    <row r="25562" spans="41:41" ht="12.75" x14ac:dyDescent="0.2">
      <c r="AO25562" s="7"/>
    </row>
    <row r="25563" spans="41:41" ht="12.75" x14ac:dyDescent="0.2">
      <c r="AO25563" s="7"/>
    </row>
    <row r="25564" spans="41:41" ht="12.75" x14ac:dyDescent="0.2">
      <c r="AO25564" s="7"/>
    </row>
    <row r="25565" spans="41:41" ht="12.75" x14ac:dyDescent="0.2">
      <c r="AO25565" s="7"/>
    </row>
    <row r="25566" spans="41:41" ht="12.75" x14ac:dyDescent="0.2">
      <c r="AO25566" s="7"/>
    </row>
    <row r="25567" spans="41:41" ht="12.75" x14ac:dyDescent="0.2">
      <c r="AO25567" s="7"/>
    </row>
    <row r="25568" spans="41:41" ht="12.75" x14ac:dyDescent="0.2">
      <c r="AO25568" s="7"/>
    </row>
    <row r="25569" spans="41:41" ht="12.75" x14ac:dyDescent="0.2">
      <c r="AO25569" s="7"/>
    </row>
    <row r="25570" spans="41:41" ht="12.75" x14ac:dyDescent="0.2">
      <c r="AO25570" s="7"/>
    </row>
    <row r="25571" spans="41:41" ht="12.75" x14ac:dyDescent="0.2">
      <c r="AO25571" s="7"/>
    </row>
    <row r="25572" spans="41:41" ht="12.75" x14ac:dyDescent="0.2">
      <c r="AO25572" s="7"/>
    </row>
    <row r="25573" spans="41:41" ht="12.75" x14ac:dyDescent="0.2">
      <c r="AO25573" s="7"/>
    </row>
    <row r="25574" spans="41:41" ht="12.75" x14ac:dyDescent="0.2">
      <c r="AO25574" s="7"/>
    </row>
    <row r="25575" spans="41:41" ht="12.75" x14ac:dyDescent="0.2">
      <c r="AO25575" s="7"/>
    </row>
    <row r="25576" spans="41:41" ht="12.75" x14ac:dyDescent="0.2">
      <c r="AO25576" s="7"/>
    </row>
    <row r="25577" spans="41:41" ht="12.75" x14ac:dyDescent="0.2">
      <c r="AO25577" s="7"/>
    </row>
    <row r="25578" spans="41:41" ht="12.75" x14ac:dyDescent="0.2">
      <c r="AO25578" s="7"/>
    </row>
    <row r="25579" spans="41:41" ht="12.75" x14ac:dyDescent="0.2">
      <c r="AO25579" s="7"/>
    </row>
    <row r="25580" spans="41:41" ht="12.75" x14ac:dyDescent="0.2">
      <c r="AO25580" s="7"/>
    </row>
    <row r="25581" spans="41:41" ht="12.75" x14ac:dyDescent="0.2">
      <c r="AO25581" s="7"/>
    </row>
    <row r="25582" spans="41:41" ht="12.75" x14ac:dyDescent="0.2">
      <c r="AO25582" s="7"/>
    </row>
    <row r="25583" spans="41:41" ht="12.75" x14ac:dyDescent="0.2">
      <c r="AO25583" s="7"/>
    </row>
    <row r="25584" spans="41:41" ht="12.75" x14ac:dyDescent="0.2">
      <c r="AO25584" s="7"/>
    </row>
    <row r="25585" spans="41:41" ht="12.75" x14ac:dyDescent="0.2">
      <c r="AO25585" s="7"/>
    </row>
    <row r="25586" spans="41:41" ht="12.75" x14ac:dyDescent="0.2">
      <c r="AO25586" s="7"/>
    </row>
    <row r="25587" spans="41:41" ht="12.75" x14ac:dyDescent="0.2">
      <c r="AO25587" s="7"/>
    </row>
    <row r="25588" spans="41:41" ht="12.75" x14ac:dyDescent="0.2">
      <c r="AO25588" s="7"/>
    </row>
    <row r="25589" spans="41:41" ht="12.75" x14ac:dyDescent="0.2">
      <c r="AO25589" s="7"/>
    </row>
    <row r="25590" spans="41:41" ht="12.75" x14ac:dyDescent="0.2">
      <c r="AO25590" s="7"/>
    </row>
    <row r="25591" spans="41:41" ht="12.75" x14ac:dyDescent="0.2">
      <c r="AO25591" s="7"/>
    </row>
    <row r="25592" spans="41:41" ht="12.75" x14ac:dyDescent="0.2">
      <c r="AO25592" s="7"/>
    </row>
    <row r="25593" spans="41:41" ht="12.75" x14ac:dyDescent="0.2">
      <c r="AO25593" s="7"/>
    </row>
    <row r="25594" spans="41:41" ht="12.75" x14ac:dyDescent="0.2">
      <c r="AO25594" s="7"/>
    </row>
    <row r="25595" spans="41:41" ht="12.75" x14ac:dyDescent="0.2">
      <c r="AO25595" s="7"/>
    </row>
    <row r="25596" spans="41:41" ht="12.75" x14ac:dyDescent="0.2">
      <c r="AO25596" s="7"/>
    </row>
    <row r="25597" spans="41:41" ht="12.75" x14ac:dyDescent="0.2">
      <c r="AO25597" s="7"/>
    </row>
    <row r="25598" spans="41:41" ht="12.75" x14ac:dyDescent="0.2">
      <c r="AO25598" s="7"/>
    </row>
    <row r="25599" spans="41:41" ht="12.75" x14ac:dyDescent="0.2">
      <c r="AO25599" s="7"/>
    </row>
    <row r="25600" spans="41:41" ht="12.75" x14ac:dyDescent="0.2">
      <c r="AO25600" s="7"/>
    </row>
    <row r="25601" spans="41:41" ht="12.75" x14ac:dyDescent="0.2">
      <c r="AO25601" s="7"/>
    </row>
    <row r="25602" spans="41:41" ht="12.75" x14ac:dyDescent="0.2">
      <c r="AO25602" s="7"/>
    </row>
    <row r="25603" spans="41:41" ht="12.75" x14ac:dyDescent="0.2">
      <c r="AO25603" s="7"/>
    </row>
    <row r="25604" spans="41:41" ht="12.75" x14ac:dyDescent="0.2">
      <c r="AO25604" s="7"/>
    </row>
    <row r="25605" spans="41:41" ht="12.75" x14ac:dyDescent="0.2">
      <c r="AO25605" s="7"/>
    </row>
    <row r="25606" spans="41:41" ht="12.75" x14ac:dyDescent="0.2">
      <c r="AO25606" s="7"/>
    </row>
    <row r="25607" spans="41:41" ht="12.75" x14ac:dyDescent="0.2">
      <c r="AO25607" s="7"/>
    </row>
    <row r="25608" spans="41:41" ht="12.75" x14ac:dyDescent="0.2">
      <c r="AO25608" s="7"/>
    </row>
    <row r="25609" spans="41:41" ht="12.75" x14ac:dyDescent="0.2">
      <c r="AO25609" s="7"/>
    </row>
    <row r="25610" spans="41:41" ht="12.75" x14ac:dyDescent="0.2">
      <c r="AO25610" s="7"/>
    </row>
    <row r="25611" spans="41:41" ht="12.75" x14ac:dyDescent="0.2">
      <c r="AO25611" s="7"/>
    </row>
    <row r="25612" spans="41:41" ht="12.75" x14ac:dyDescent="0.2">
      <c r="AO25612" s="7"/>
    </row>
    <row r="25613" spans="41:41" ht="12.75" x14ac:dyDescent="0.2">
      <c r="AO25613" s="7"/>
    </row>
    <row r="25614" spans="41:41" ht="12.75" x14ac:dyDescent="0.2">
      <c r="AO25614" s="7"/>
    </row>
    <row r="25615" spans="41:41" ht="12.75" x14ac:dyDescent="0.2">
      <c r="AO25615" s="7"/>
    </row>
    <row r="25616" spans="41:41" ht="12.75" x14ac:dyDescent="0.2">
      <c r="AO25616" s="7"/>
    </row>
    <row r="25617" spans="41:41" ht="12.75" x14ac:dyDescent="0.2">
      <c r="AO25617" s="7"/>
    </row>
    <row r="25618" spans="41:41" ht="12.75" x14ac:dyDescent="0.2">
      <c r="AO25618" s="7"/>
    </row>
    <row r="25619" spans="41:41" ht="12.75" x14ac:dyDescent="0.2">
      <c r="AO25619" s="7"/>
    </row>
    <row r="25620" spans="41:41" ht="12.75" x14ac:dyDescent="0.2">
      <c r="AO25620" s="7"/>
    </row>
    <row r="25621" spans="41:41" ht="12.75" x14ac:dyDescent="0.2">
      <c r="AO25621" s="7"/>
    </row>
    <row r="25622" spans="41:41" ht="12.75" x14ac:dyDescent="0.2">
      <c r="AO25622" s="7"/>
    </row>
    <row r="25623" spans="41:41" ht="12.75" x14ac:dyDescent="0.2">
      <c r="AO25623" s="7"/>
    </row>
    <row r="25624" spans="41:41" ht="12.75" x14ac:dyDescent="0.2">
      <c r="AO25624" s="7"/>
    </row>
    <row r="25625" spans="41:41" ht="12.75" x14ac:dyDescent="0.2">
      <c r="AO25625" s="7"/>
    </row>
    <row r="25626" spans="41:41" ht="12.75" x14ac:dyDescent="0.2">
      <c r="AO25626" s="7"/>
    </row>
    <row r="25627" spans="41:41" ht="12.75" x14ac:dyDescent="0.2">
      <c r="AO25627" s="7"/>
    </row>
    <row r="25628" spans="41:41" ht="12.75" x14ac:dyDescent="0.2">
      <c r="AO25628" s="7"/>
    </row>
    <row r="25629" spans="41:41" ht="12.75" x14ac:dyDescent="0.2">
      <c r="AO25629" s="7"/>
    </row>
    <row r="25630" spans="41:41" ht="12.75" x14ac:dyDescent="0.2">
      <c r="AO25630" s="7"/>
    </row>
    <row r="25631" spans="41:41" ht="12.75" x14ac:dyDescent="0.2">
      <c r="AO25631" s="7"/>
    </row>
    <row r="25632" spans="41:41" ht="12.75" x14ac:dyDescent="0.2">
      <c r="AO25632" s="7"/>
    </row>
    <row r="25633" spans="41:41" ht="12.75" x14ac:dyDescent="0.2">
      <c r="AO25633" s="7"/>
    </row>
    <row r="25634" spans="41:41" ht="12.75" x14ac:dyDescent="0.2">
      <c r="AO25634" s="7"/>
    </row>
    <row r="25635" spans="41:41" ht="12.75" x14ac:dyDescent="0.2">
      <c r="AO25635" s="7"/>
    </row>
    <row r="25636" spans="41:41" ht="12.75" x14ac:dyDescent="0.2">
      <c r="AO25636" s="7"/>
    </row>
    <row r="25637" spans="41:41" ht="12.75" x14ac:dyDescent="0.2">
      <c r="AO25637" s="7"/>
    </row>
    <row r="25638" spans="41:41" ht="12.75" x14ac:dyDescent="0.2">
      <c r="AO25638" s="7"/>
    </row>
    <row r="25639" spans="41:41" ht="12.75" x14ac:dyDescent="0.2">
      <c r="AO25639" s="7"/>
    </row>
    <row r="25640" spans="41:41" ht="12.75" x14ac:dyDescent="0.2">
      <c r="AO25640" s="7"/>
    </row>
    <row r="25641" spans="41:41" ht="12.75" x14ac:dyDescent="0.2">
      <c r="AO25641" s="7"/>
    </row>
    <row r="25642" spans="41:41" ht="12.75" x14ac:dyDescent="0.2">
      <c r="AO25642" s="7"/>
    </row>
    <row r="25643" spans="41:41" ht="12.75" x14ac:dyDescent="0.2">
      <c r="AO25643" s="7"/>
    </row>
    <row r="25644" spans="41:41" ht="12.75" x14ac:dyDescent="0.2">
      <c r="AO25644" s="7"/>
    </row>
    <row r="25645" spans="41:41" ht="12.75" x14ac:dyDescent="0.2">
      <c r="AO25645" s="7"/>
    </row>
    <row r="25646" spans="41:41" ht="12.75" x14ac:dyDescent="0.2">
      <c r="AO25646" s="7"/>
    </row>
    <row r="25647" spans="41:41" ht="12.75" x14ac:dyDescent="0.2">
      <c r="AO25647" s="7"/>
    </row>
    <row r="25648" spans="41:41" ht="12.75" x14ac:dyDescent="0.2">
      <c r="AO25648" s="7"/>
    </row>
    <row r="25649" spans="41:41" ht="12.75" x14ac:dyDescent="0.2">
      <c r="AO25649" s="7"/>
    </row>
    <row r="25650" spans="41:41" ht="12.75" x14ac:dyDescent="0.2">
      <c r="AO25650" s="7"/>
    </row>
    <row r="25651" spans="41:41" ht="12.75" x14ac:dyDescent="0.2">
      <c r="AO25651" s="7"/>
    </row>
    <row r="25652" spans="41:41" ht="12.75" x14ac:dyDescent="0.2">
      <c r="AO25652" s="7"/>
    </row>
    <row r="25653" spans="41:41" ht="12.75" x14ac:dyDescent="0.2">
      <c r="AO25653" s="7"/>
    </row>
    <row r="25654" spans="41:41" ht="12.75" x14ac:dyDescent="0.2">
      <c r="AO25654" s="7"/>
    </row>
    <row r="25655" spans="41:41" ht="12.75" x14ac:dyDescent="0.2">
      <c r="AO25655" s="7"/>
    </row>
    <row r="25656" spans="41:41" ht="12.75" x14ac:dyDescent="0.2">
      <c r="AO25656" s="7"/>
    </row>
    <row r="25657" spans="41:41" ht="12.75" x14ac:dyDescent="0.2">
      <c r="AO25657" s="7"/>
    </row>
    <row r="25658" spans="41:41" ht="12.75" x14ac:dyDescent="0.2">
      <c r="AO25658" s="7"/>
    </row>
    <row r="25659" spans="41:41" ht="12.75" x14ac:dyDescent="0.2">
      <c r="AO25659" s="7"/>
    </row>
    <row r="25660" spans="41:41" ht="12.75" x14ac:dyDescent="0.2">
      <c r="AO25660" s="7"/>
    </row>
    <row r="25661" spans="41:41" ht="12.75" x14ac:dyDescent="0.2">
      <c r="AO25661" s="7"/>
    </row>
    <row r="25662" spans="41:41" ht="12.75" x14ac:dyDescent="0.2">
      <c r="AO25662" s="7"/>
    </row>
    <row r="25663" spans="41:41" ht="12.75" x14ac:dyDescent="0.2">
      <c r="AO25663" s="7"/>
    </row>
    <row r="25664" spans="41:41" ht="12.75" x14ac:dyDescent="0.2">
      <c r="AO25664" s="7"/>
    </row>
    <row r="25665" spans="41:41" ht="12.75" x14ac:dyDescent="0.2">
      <c r="AO25665" s="7"/>
    </row>
    <row r="25666" spans="41:41" ht="12.75" x14ac:dyDescent="0.2">
      <c r="AO25666" s="7"/>
    </row>
    <row r="25667" spans="41:41" ht="12.75" x14ac:dyDescent="0.2">
      <c r="AO25667" s="7"/>
    </row>
    <row r="25668" spans="41:41" ht="12.75" x14ac:dyDescent="0.2">
      <c r="AO25668" s="7"/>
    </row>
    <row r="25669" spans="41:41" ht="12.75" x14ac:dyDescent="0.2">
      <c r="AO25669" s="7"/>
    </row>
    <row r="25670" spans="41:41" ht="12.75" x14ac:dyDescent="0.2">
      <c r="AO25670" s="7"/>
    </row>
    <row r="25671" spans="41:41" ht="12.75" x14ac:dyDescent="0.2">
      <c r="AO25671" s="7"/>
    </row>
    <row r="25672" spans="41:41" ht="12.75" x14ac:dyDescent="0.2">
      <c r="AO25672" s="7"/>
    </row>
    <row r="25673" spans="41:41" ht="12.75" x14ac:dyDescent="0.2">
      <c r="AO25673" s="7"/>
    </row>
    <row r="25674" spans="41:41" ht="12.75" x14ac:dyDescent="0.2">
      <c r="AO25674" s="7"/>
    </row>
    <row r="25675" spans="41:41" ht="12.75" x14ac:dyDescent="0.2">
      <c r="AO25675" s="7"/>
    </row>
    <row r="25676" spans="41:41" ht="12.75" x14ac:dyDescent="0.2">
      <c r="AO25676" s="7"/>
    </row>
    <row r="25677" spans="41:41" ht="12.75" x14ac:dyDescent="0.2">
      <c r="AO25677" s="7"/>
    </row>
    <row r="25678" spans="41:41" ht="12.75" x14ac:dyDescent="0.2">
      <c r="AO25678" s="7"/>
    </row>
    <row r="25679" spans="41:41" ht="12.75" x14ac:dyDescent="0.2">
      <c r="AO25679" s="7"/>
    </row>
    <row r="25680" spans="41:41" ht="12.75" x14ac:dyDescent="0.2">
      <c r="AO25680" s="7"/>
    </row>
    <row r="25681" spans="41:41" ht="12.75" x14ac:dyDescent="0.2">
      <c r="AO25681" s="7"/>
    </row>
    <row r="25682" spans="41:41" ht="12.75" x14ac:dyDescent="0.2">
      <c r="AO25682" s="7"/>
    </row>
    <row r="25683" spans="41:41" ht="12.75" x14ac:dyDescent="0.2">
      <c r="AO25683" s="7"/>
    </row>
    <row r="25684" spans="41:41" ht="12.75" x14ac:dyDescent="0.2">
      <c r="AO25684" s="7"/>
    </row>
    <row r="25685" spans="41:41" ht="12.75" x14ac:dyDescent="0.2">
      <c r="AO25685" s="7"/>
    </row>
    <row r="25686" spans="41:41" ht="12.75" x14ac:dyDescent="0.2">
      <c r="AO25686" s="7"/>
    </row>
    <row r="25687" spans="41:41" ht="12.75" x14ac:dyDescent="0.2">
      <c r="AO25687" s="7"/>
    </row>
    <row r="25688" spans="41:41" ht="12.75" x14ac:dyDescent="0.2">
      <c r="AO25688" s="7"/>
    </row>
    <row r="25689" spans="41:41" ht="12.75" x14ac:dyDescent="0.2">
      <c r="AO25689" s="7"/>
    </row>
    <row r="25690" spans="41:41" ht="12.75" x14ac:dyDescent="0.2">
      <c r="AO25690" s="7"/>
    </row>
    <row r="25691" spans="41:41" ht="12.75" x14ac:dyDescent="0.2">
      <c r="AO25691" s="7"/>
    </row>
    <row r="25692" spans="41:41" ht="12.75" x14ac:dyDescent="0.2">
      <c r="AO25692" s="7"/>
    </row>
    <row r="25693" spans="41:41" ht="12.75" x14ac:dyDescent="0.2">
      <c r="AO25693" s="7"/>
    </row>
    <row r="25694" spans="41:41" ht="12.75" x14ac:dyDescent="0.2">
      <c r="AO25694" s="7"/>
    </row>
    <row r="25695" spans="41:41" ht="12.75" x14ac:dyDescent="0.2">
      <c r="AO25695" s="7"/>
    </row>
    <row r="25696" spans="41:41" ht="12.75" x14ac:dyDescent="0.2">
      <c r="AO25696" s="7"/>
    </row>
    <row r="25697" spans="41:41" ht="12.75" x14ac:dyDescent="0.2">
      <c r="AO25697" s="7"/>
    </row>
    <row r="25698" spans="41:41" ht="12.75" x14ac:dyDescent="0.2">
      <c r="AO25698" s="7"/>
    </row>
    <row r="25699" spans="41:41" ht="12.75" x14ac:dyDescent="0.2">
      <c r="AO25699" s="7"/>
    </row>
    <row r="25700" spans="41:41" ht="12.75" x14ac:dyDescent="0.2">
      <c r="AO25700" s="7"/>
    </row>
    <row r="25701" spans="41:41" ht="12.75" x14ac:dyDescent="0.2">
      <c r="AO25701" s="7"/>
    </row>
    <row r="25702" spans="41:41" ht="12.75" x14ac:dyDescent="0.2">
      <c r="AO25702" s="7"/>
    </row>
    <row r="25703" spans="41:41" ht="12.75" x14ac:dyDescent="0.2">
      <c r="AO25703" s="7"/>
    </row>
    <row r="25704" spans="41:41" ht="12.75" x14ac:dyDescent="0.2">
      <c r="AO25704" s="7"/>
    </row>
    <row r="25705" spans="41:41" ht="12.75" x14ac:dyDescent="0.2">
      <c r="AO25705" s="7"/>
    </row>
    <row r="25706" spans="41:41" ht="12.75" x14ac:dyDescent="0.2">
      <c r="AO25706" s="7"/>
    </row>
    <row r="25707" spans="41:41" ht="12.75" x14ac:dyDescent="0.2">
      <c r="AO25707" s="7"/>
    </row>
    <row r="25708" spans="41:41" ht="12.75" x14ac:dyDescent="0.2">
      <c r="AO25708" s="7"/>
    </row>
    <row r="25709" spans="41:41" ht="12.75" x14ac:dyDescent="0.2">
      <c r="AO25709" s="7"/>
    </row>
    <row r="25710" spans="41:41" ht="12.75" x14ac:dyDescent="0.2">
      <c r="AO25710" s="7"/>
    </row>
    <row r="25711" spans="41:41" ht="12.75" x14ac:dyDescent="0.2">
      <c r="AO25711" s="7"/>
    </row>
    <row r="25712" spans="41:41" ht="12.75" x14ac:dyDescent="0.2">
      <c r="AO25712" s="7"/>
    </row>
    <row r="25713" spans="41:41" ht="12.75" x14ac:dyDescent="0.2">
      <c r="AO25713" s="7"/>
    </row>
    <row r="25714" spans="41:41" ht="12.75" x14ac:dyDescent="0.2">
      <c r="AO25714" s="7"/>
    </row>
    <row r="25715" spans="41:41" ht="12.75" x14ac:dyDescent="0.2">
      <c r="AO25715" s="7"/>
    </row>
    <row r="25716" spans="41:41" ht="12.75" x14ac:dyDescent="0.2">
      <c r="AO25716" s="7"/>
    </row>
    <row r="25717" spans="41:41" ht="12.75" x14ac:dyDescent="0.2">
      <c r="AO25717" s="7"/>
    </row>
    <row r="25718" spans="41:41" ht="12.75" x14ac:dyDescent="0.2">
      <c r="AO25718" s="7"/>
    </row>
    <row r="25719" spans="41:41" ht="12.75" x14ac:dyDescent="0.2">
      <c r="AO25719" s="7"/>
    </row>
    <row r="25720" spans="41:41" ht="12.75" x14ac:dyDescent="0.2">
      <c r="AO25720" s="7"/>
    </row>
    <row r="25721" spans="41:41" ht="12.75" x14ac:dyDescent="0.2">
      <c r="AO25721" s="7"/>
    </row>
    <row r="25722" spans="41:41" ht="12.75" x14ac:dyDescent="0.2">
      <c r="AO25722" s="7"/>
    </row>
    <row r="25723" spans="41:41" ht="12.75" x14ac:dyDescent="0.2">
      <c r="AO25723" s="7"/>
    </row>
    <row r="25724" spans="41:41" ht="12.75" x14ac:dyDescent="0.2">
      <c r="AO25724" s="7"/>
    </row>
    <row r="25725" spans="41:41" ht="12.75" x14ac:dyDescent="0.2">
      <c r="AO25725" s="7"/>
    </row>
    <row r="25726" spans="41:41" ht="12.75" x14ac:dyDescent="0.2">
      <c r="AO25726" s="7"/>
    </row>
    <row r="25727" spans="41:41" ht="12.75" x14ac:dyDescent="0.2">
      <c r="AO25727" s="7"/>
    </row>
    <row r="25728" spans="41:41" ht="12.75" x14ac:dyDescent="0.2">
      <c r="AO25728" s="7"/>
    </row>
    <row r="25729" spans="41:41" ht="12.75" x14ac:dyDescent="0.2">
      <c r="AO25729" s="7"/>
    </row>
    <row r="25730" spans="41:41" ht="12.75" x14ac:dyDescent="0.2">
      <c r="AO25730" s="7"/>
    </row>
    <row r="25731" spans="41:41" ht="12.75" x14ac:dyDescent="0.2">
      <c r="AO25731" s="7"/>
    </row>
    <row r="25732" spans="41:41" ht="12.75" x14ac:dyDescent="0.2">
      <c r="AO25732" s="7"/>
    </row>
    <row r="25733" spans="41:41" ht="12.75" x14ac:dyDescent="0.2">
      <c r="AO25733" s="7"/>
    </row>
    <row r="25734" spans="41:41" ht="12.75" x14ac:dyDescent="0.2">
      <c r="AO25734" s="7"/>
    </row>
    <row r="25735" spans="41:41" ht="12.75" x14ac:dyDescent="0.2">
      <c r="AO25735" s="7"/>
    </row>
    <row r="25736" spans="41:41" ht="12.75" x14ac:dyDescent="0.2">
      <c r="AO25736" s="7"/>
    </row>
    <row r="25737" spans="41:41" ht="12.75" x14ac:dyDescent="0.2">
      <c r="AO25737" s="7"/>
    </row>
    <row r="25738" spans="41:41" ht="12.75" x14ac:dyDescent="0.2">
      <c r="AO25738" s="7"/>
    </row>
    <row r="25739" spans="41:41" ht="12.75" x14ac:dyDescent="0.2">
      <c r="AO25739" s="7"/>
    </row>
    <row r="25740" spans="41:41" ht="12.75" x14ac:dyDescent="0.2">
      <c r="AO25740" s="7"/>
    </row>
    <row r="25741" spans="41:41" ht="12.75" x14ac:dyDescent="0.2">
      <c r="AO25741" s="7"/>
    </row>
    <row r="25742" spans="41:41" ht="12.75" x14ac:dyDescent="0.2">
      <c r="AO25742" s="7"/>
    </row>
    <row r="25743" spans="41:41" ht="12.75" x14ac:dyDescent="0.2">
      <c r="AO25743" s="7"/>
    </row>
    <row r="25744" spans="41:41" ht="12.75" x14ac:dyDescent="0.2">
      <c r="AO25744" s="7"/>
    </row>
    <row r="25745" spans="41:41" ht="12.75" x14ac:dyDescent="0.2">
      <c r="AO25745" s="7"/>
    </row>
    <row r="25746" spans="41:41" ht="12.75" x14ac:dyDescent="0.2">
      <c r="AO25746" s="7"/>
    </row>
    <row r="25747" spans="41:41" ht="12.75" x14ac:dyDescent="0.2">
      <c r="AO25747" s="7"/>
    </row>
    <row r="25748" spans="41:41" ht="12.75" x14ac:dyDescent="0.2">
      <c r="AO25748" s="7"/>
    </row>
    <row r="25749" spans="41:41" ht="12.75" x14ac:dyDescent="0.2">
      <c r="AO25749" s="7"/>
    </row>
    <row r="25750" spans="41:41" ht="12.75" x14ac:dyDescent="0.2">
      <c r="AO25750" s="7"/>
    </row>
    <row r="25751" spans="41:41" ht="12.75" x14ac:dyDescent="0.2">
      <c r="AO25751" s="7"/>
    </row>
    <row r="25752" spans="41:41" ht="12.75" x14ac:dyDescent="0.2">
      <c r="AO25752" s="7"/>
    </row>
    <row r="25753" spans="41:41" ht="12.75" x14ac:dyDescent="0.2">
      <c r="AO25753" s="7"/>
    </row>
    <row r="25754" spans="41:41" ht="12.75" x14ac:dyDescent="0.2">
      <c r="AO25754" s="7"/>
    </row>
    <row r="25755" spans="41:41" ht="12.75" x14ac:dyDescent="0.2">
      <c r="AO25755" s="7"/>
    </row>
    <row r="25756" spans="41:41" ht="12.75" x14ac:dyDescent="0.2">
      <c r="AO25756" s="7"/>
    </row>
    <row r="25757" spans="41:41" ht="12.75" x14ac:dyDescent="0.2">
      <c r="AO25757" s="7"/>
    </row>
    <row r="25758" spans="41:41" ht="12.75" x14ac:dyDescent="0.2">
      <c r="AO25758" s="7"/>
    </row>
    <row r="25759" spans="41:41" ht="12.75" x14ac:dyDescent="0.2">
      <c r="AO25759" s="7"/>
    </row>
    <row r="25760" spans="41:41" ht="12.75" x14ac:dyDescent="0.2">
      <c r="AO25760" s="7"/>
    </row>
    <row r="25761" spans="41:41" ht="12.75" x14ac:dyDescent="0.2">
      <c r="AO25761" s="7"/>
    </row>
    <row r="25762" spans="41:41" ht="12.75" x14ac:dyDescent="0.2">
      <c r="AO25762" s="7"/>
    </row>
    <row r="25763" spans="41:41" ht="12.75" x14ac:dyDescent="0.2">
      <c r="AO25763" s="7"/>
    </row>
    <row r="25764" spans="41:41" ht="12.75" x14ac:dyDescent="0.2">
      <c r="AO25764" s="7"/>
    </row>
    <row r="25765" spans="41:41" ht="12.75" x14ac:dyDescent="0.2">
      <c r="AO25765" s="7"/>
    </row>
    <row r="25766" spans="41:41" ht="12.75" x14ac:dyDescent="0.2">
      <c r="AO25766" s="7"/>
    </row>
    <row r="25767" spans="41:41" ht="12.75" x14ac:dyDescent="0.2">
      <c r="AO25767" s="7"/>
    </row>
    <row r="25768" spans="41:41" ht="12.75" x14ac:dyDescent="0.2">
      <c r="AO25768" s="7"/>
    </row>
    <row r="25769" spans="41:41" ht="12.75" x14ac:dyDescent="0.2">
      <c r="AO25769" s="7"/>
    </row>
    <row r="25770" spans="41:41" ht="12.75" x14ac:dyDescent="0.2">
      <c r="AO25770" s="7"/>
    </row>
    <row r="25771" spans="41:41" ht="12.75" x14ac:dyDescent="0.2">
      <c r="AO25771" s="7"/>
    </row>
    <row r="25772" spans="41:41" ht="12.75" x14ac:dyDescent="0.2">
      <c r="AO25772" s="7"/>
    </row>
    <row r="25773" spans="41:41" ht="12.75" x14ac:dyDescent="0.2">
      <c r="AO25773" s="7"/>
    </row>
    <row r="25774" spans="41:41" ht="12.75" x14ac:dyDescent="0.2">
      <c r="AO25774" s="7"/>
    </row>
    <row r="25775" spans="41:41" ht="12.75" x14ac:dyDescent="0.2">
      <c r="AO25775" s="7"/>
    </row>
    <row r="25776" spans="41:41" ht="12.75" x14ac:dyDescent="0.2">
      <c r="AO25776" s="7"/>
    </row>
    <row r="25777" spans="41:41" ht="12.75" x14ac:dyDescent="0.2">
      <c r="AO25777" s="7"/>
    </row>
    <row r="25778" spans="41:41" ht="12.75" x14ac:dyDescent="0.2">
      <c r="AO25778" s="7"/>
    </row>
    <row r="25779" spans="41:41" ht="12.75" x14ac:dyDescent="0.2">
      <c r="AO25779" s="7"/>
    </row>
    <row r="25780" spans="41:41" ht="12.75" x14ac:dyDescent="0.2">
      <c r="AO25780" s="7"/>
    </row>
    <row r="25781" spans="41:41" ht="12.75" x14ac:dyDescent="0.2">
      <c r="AO25781" s="7"/>
    </row>
    <row r="25782" spans="41:41" ht="12.75" x14ac:dyDescent="0.2">
      <c r="AO25782" s="7"/>
    </row>
    <row r="25783" spans="41:41" ht="12.75" x14ac:dyDescent="0.2">
      <c r="AO25783" s="7"/>
    </row>
    <row r="25784" spans="41:41" ht="12.75" x14ac:dyDescent="0.2">
      <c r="AO25784" s="7"/>
    </row>
    <row r="25785" spans="41:41" ht="12.75" x14ac:dyDescent="0.2">
      <c r="AO25785" s="7"/>
    </row>
    <row r="25786" spans="41:41" ht="12.75" x14ac:dyDescent="0.2">
      <c r="AO25786" s="7"/>
    </row>
    <row r="25787" spans="41:41" ht="12.75" x14ac:dyDescent="0.2">
      <c r="AO25787" s="7"/>
    </row>
    <row r="25788" spans="41:41" ht="12.75" x14ac:dyDescent="0.2">
      <c r="AO25788" s="7"/>
    </row>
    <row r="25789" spans="41:41" ht="12.75" x14ac:dyDescent="0.2">
      <c r="AO25789" s="7"/>
    </row>
    <row r="25790" spans="41:41" ht="12.75" x14ac:dyDescent="0.2">
      <c r="AO25790" s="7"/>
    </row>
    <row r="25791" spans="41:41" ht="12.75" x14ac:dyDescent="0.2">
      <c r="AO25791" s="7"/>
    </row>
    <row r="25792" spans="41:41" ht="12.75" x14ac:dyDescent="0.2">
      <c r="AO25792" s="7"/>
    </row>
    <row r="25793" spans="41:41" ht="12.75" x14ac:dyDescent="0.2">
      <c r="AO25793" s="7"/>
    </row>
    <row r="25794" spans="41:41" ht="12.75" x14ac:dyDescent="0.2">
      <c r="AO25794" s="7"/>
    </row>
    <row r="25795" spans="41:41" ht="12.75" x14ac:dyDescent="0.2">
      <c r="AO25795" s="7"/>
    </row>
    <row r="25796" spans="41:41" ht="12.75" x14ac:dyDescent="0.2">
      <c r="AO25796" s="7"/>
    </row>
    <row r="25797" spans="41:41" ht="12.75" x14ac:dyDescent="0.2">
      <c r="AO25797" s="7"/>
    </row>
    <row r="25798" spans="41:41" ht="12.75" x14ac:dyDescent="0.2">
      <c r="AO25798" s="7"/>
    </row>
    <row r="25799" spans="41:41" ht="12.75" x14ac:dyDescent="0.2">
      <c r="AO25799" s="7"/>
    </row>
    <row r="25800" spans="41:41" ht="12.75" x14ac:dyDescent="0.2">
      <c r="AO25800" s="7"/>
    </row>
    <row r="25801" spans="41:41" ht="12.75" x14ac:dyDescent="0.2">
      <c r="AO25801" s="7"/>
    </row>
    <row r="25802" spans="41:41" ht="12.75" x14ac:dyDescent="0.2">
      <c r="AO25802" s="7"/>
    </row>
    <row r="25803" spans="41:41" ht="12.75" x14ac:dyDescent="0.2">
      <c r="AO25803" s="7"/>
    </row>
    <row r="25804" spans="41:41" ht="12.75" x14ac:dyDescent="0.2">
      <c r="AO25804" s="7"/>
    </row>
    <row r="25805" spans="41:41" ht="12.75" x14ac:dyDescent="0.2">
      <c r="AO25805" s="7"/>
    </row>
    <row r="25806" spans="41:41" ht="12.75" x14ac:dyDescent="0.2">
      <c r="AO25806" s="7"/>
    </row>
    <row r="25807" spans="41:41" ht="12.75" x14ac:dyDescent="0.2">
      <c r="AO25807" s="7"/>
    </row>
    <row r="25808" spans="41:41" ht="12.75" x14ac:dyDescent="0.2">
      <c r="AO25808" s="7"/>
    </row>
    <row r="25809" spans="41:41" ht="12.75" x14ac:dyDescent="0.2">
      <c r="AO25809" s="7"/>
    </row>
    <row r="25810" spans="41:41" ht="12.75" x14ac:dyDescent="0.2">
      <c r="AO25810" s="7"/>
    </row>
    <row r="25811" spans="41:41" ht="12.75" x14ac:dyDescent="0.2">
      <c r="AO25811" s="7"/>
    </row>
    <row r="25812" spans="41:41" ht="12.75" x14ac:dyDescent="0.2">
      <c r="AO25812" s="7"/>
    </row>
    <row r="25813" spans="41:41" ht="12.75" x14ac:dyDescent="0.2">
      <c r="AO25813" s="7"/>
    </row>
    <row r="25814" spans="41:41" ht="12.75" x14ac:dyDescent="0.2">
      <c r="AO25814" s="7"/>
    </row>
    <row r="25815" spans="41:41" ht="12.75" x14ac:dyDescent="0.2">
      <c r="AO25815" s="7"/>
    </row>
    <row r="25816" spans="41:41" ht="12.75" x14ac:dyDescent="0.2">
      <c r="AO25816" s="7"/>
    </row>
    <row r="25817" spans="41:41" ht="12.75" x14ac:dyDescent="0.2">
      <c r="AO25817" s="7"/>
    </row>
    <row r="25818" spans="41:41" ht="12.75" x14ac:dyDescent="0.2">
      <c r="AO25818" s="7"/>
    </row>
    <row r="25819" spans="41:41" ht="12.75" x14ac:dyDescent="0.2">
      <c r="AO25819" s="7"/>
    </row>
    <row r="25820" spans="41:41" ht="12.75" x14ac:dyDescent="0.2">
      <c r="AO25820" s="7"/>
    </row>
    <row r="25821" spans="41:41" ht="12.75" x14ac:dyDescent="0.2">
      <c r="AO25821" s="7"/>
    </row>
    <row r="25822" spans="41:41" ht="12.75" x14ac:dyDescent="0.2">
      <c r="AO25822" s="7"/>
    </row>
    <row r="25823" spans="41:41" ht="12.75" x14ac:dyDescent="0.2">
      <c r="AO25823" s="7"/>
    </row>
    <row r="25824" spans="41:41" ht="12.75" x14ac:dyDescent="0.2">
      <c r="AO25824" s="7"/>
    </row>
    <row r="25825" spans="41:41" ht="12.75" x14ac:dyDescent="0.2">
      <c r="AO25825" s="7"/>
    </row>
    <row r="25826" spans="41:41" ht="12.75" x14ac:dyDescent="0.2">
      <c r="AO25826" s="7"/>
    </row>
    <row r="25827" spans="41:41" ht="12.75" x14ac:dyDescent="0.2">
      <c r="AO25827" s="7"/>
    </row>
    <row r="25828" spans="41:41" ht="12.75" x14ac:dyDescent="0.2">
      <c r="AO25828" s="7"/>
    </row>
    <row r="25829" spans="41:41" ht="12.75" x14ac:dyDescent="0.2">
      <c r="AO25829" s="7"/>
    </row>
    <row r="25830" spans="41:41" ht="12.75" x14ac:dyDescent="0.2">
      <c r="AO25830" s="7"/>
    </row>
    <row r="25831" spans="41:41" ht="12.75" x14ac:dyDescent="0.2">
      <c r="AO25831" s="7"/>
    </row>
    <row r="25832" spans="41:41" ht="12.75" x14ac:dyDescent="0.2">
      <c r="AO25832" s="7"/>
    </row>
    <row r="25833" spans="41:41" ht="12.75" x14ac:dyDescent="0.2">
      <c r="AO25833" s="7"/>
    </row>
    <row r="25834" spans="41:41" ht="12.75" x14ac:dyDescent="0.2">
      <c r="AO25834" s="7"/>
    </row>
    <row r="25835" spans="41:41" ht="12.75" x14ac:dyDescent="0.2">
      <c r="AO25835" s="7"/>
    </row>
    <row r="25836" spans="41:41" ht="12.75" x14ac:dyDescent="0.2">
      <c r="AO25836" s="7"/>
    </row>
    <row r="25837" spans="41:41" ht="12.75" x14ac:dyDescent="0.2">
      <c r="AO25837" s="7"/>
    </row>
    <row r="25838" spans="41:41" ht="12.75" x14ac:dyDescent="0.2">
      <c r="AO25838" s="7"/>
    </row>
    <row r="25839" spans="41:41" ht="12.75" x14ac:dyDescent="0.2">
      <c r="AO25839" s="7"/>
    </row>
    <row r="25840" spans="41:41" ht="12.75" x14ac:dyDescent="0.2">
      <c r="AO25840" s="7"/>
    </row>
    <row r="25841" spans="41:41" ht="12.75" x14ac:dyDescent="0.2">
      <c r="AO25841" s="7"/>
    </row>
    <row r="25842" spans="41:41" ht="12.75" x14ac:dyDescent="0.2">
      <c r="AO25842" s="7"/>
    </row>
    <row r="25843" spans="41:41" ht="12.75" x14ac:dyDescent="0.2">
      <c r="AO25843" s="7"/>
    </row>
    <row r="25844" spans="41:41" ht="12.75" x14ac:dyDescent="0.2">
      <c r="AO25844" s="7"/>
    </row>
    <row r="25845" spans="41:41" ht="12.75" x14ac:dyDescent="0.2">
      <c r="AO25845" s="7"/>
    </row>
    <row r="25846" spans="41:41" ht="12.75" x14ac:dyDescent="0.2">
      <c r="AO25846" s="7"/>
    </row>
    <row r="25847" spans="41:41" ht="12.75" x14ac:dyDescent="0.2">
      <c r="AO25847" s="7"/>
    </row>
    <row r="25848" spans="41:41" ht="12.75" x14ac:dyDescent="0.2">
      <c r="AO25848" s="7"/>
    </row>
    <row r="25849" spans="41:41" ht="12.75" x14ac:dyDescent="0.2">
      <c r="AO25849" s="7"/>
    </row>
    <row r="25850" spans="41:41" ht="12.75" x14ac:dyDescent="0.2">
      <c r="AO25850" s="7"/>
    </row>
    <row r="25851" spans="41:41" ht="12.75" x14ac:dyDescent="0.2">
      <c r="AO25851" s="7"/>
    </row>
    <row r="25852" spans="41:41" ht="12.75" x14ac:dyDescent="0.2">
      <c r="AO25852" s="7"/>
    </row>
    <row r="25853" spans="41:41" ht="12.75" x14ac:dyDescent="0.2">
      <c r="AO25853" s="7"/>
    </row>
    <row r="25854" spans="41:41" ht="12.75" x14ac:dyDescent="0.2">
      <c r="AO25854" s="7"/>
    </row>
    <row r="25855" spans="41:41" ht="12.75" x14ac:dyDescent="0.2">
      <c r="AO25855" s="7"/>
    </row>
    <row r="25856" spans="41:41" ht="12.75" x14ac:dyDescent="0.2">
      <c r="AO25856" s="7"/>
    </row>
    <row r="25857" spans="41:41" ht="12.75" x14ac:dyDescent="0.2">
      <c r="AO25857" s="7"/>
    </row>
    <row r="25858" spans="41:41" ht="12.75" x14ac:dyDescent="0.2">
      <c r="AO25858" s="7"/>
    </row>
    <row r="25859" spans="41:41" ht="12.75" x14ac:dyDescent="0.2">
      <c r="AO25859" s="7"/>
    </row>
    <row r="25860" spans="41:41" ht="12.75" x14ac:dyDescent="0.2">
      <c r="AO25860" s="7"/>
    </row>
    <row r="25861" spans="41:41" ht="12.75" x14ac:dyDescent="0.2">
      <c r="AO25861" s="7"/>
    </row>
    <row r="25862" spans="41:41" ht="12.75" x14ac:dyDescent="0.2">
      <c r="AO25862" s="7"/>
    </row>
    <row r="25863" spans="41:41" ht="12.75" x14ac:dyDescent="0.2">
      <c r="AO25863" s="7"/>
    </row>
    <row r="25864" spans="41:41" ht="12.75" x14ac:dyDescent="0.2">
      <c r="AO25864" s="7"/>
    </row>
    <row r="25865" spans="41:41" ht="12.75" x14ac:dyDescent="0.2">
      <c r="AO25865" s="7"/>
    </row>
    <row r="25866" spans="41:41" ht="12.75" x14ac:dyDescent="0.2">
      <c r="AO25866" s="7"/>
    </row>
    <row r="25867" spans="41:41" ht="12.75" x14ac:dyDescent="0.2">
      <c r="AO25867" s="7"/>
    </row>
    <row r="25868" spans="41:41" ht="12.75" x14ac:dyDescent="0.2">
      <c r="AO25868" s="7"/>
    </row>
    <row r="25869" spans="41:41" ht="12.75" x14ac:dyDescent="0.2">
      <c r="AO25869" s="7"/>
    </row>
    <row r="25870" spans="41:41" ht="12.75" x14ac:dyDescent="0.2">
      <c r="AO25870" s="7"/>
    </row>
    <row r="25871" spans="41:41" ht="12.75" x14ac:dyDescent="0.2">
      <c r="AO25871" s="7"/>
    </row>
    <row r="25872" spans="41:41" ht="12.75" x14ac:dyDescent="0.2">
      <c r="AO25872" s="7"/>
    </row>
    <row r="25873" spans="41:41" ht="12.75" x14ac:dyDescent="0.2">
      <c r="AO25873" s="7"/>
    </row>
    <row r="25874" spans="41:41" ht="12.75" x14ac:dyDescent="0.2">
      <c r="AO25874" s="7"/>
    </row>
    <row r="25875" spans="41:41" ht="12.75" x14ac:dyDescent="0.2">
      <c r="AO25875" s="7"/>
    </row>
    <row r="25876" spans="41:41" ht="12.75" x14ac:dyDescent="0.2">
      <c r="AO25876" s="7"/>
    </row>
    <row r="25877" spans="41:41" ht="12.75" x14ac:dyDescent="0.2">
      <c r="AO25877" s="7"/>
    </row>
    <row r="25878" spans="41:41" ht="12.75" x14ac:dyDescent="0.2">
      <c r="AO25878" s="7"/>
    </row>
    <row r="25879" spans="41:41" ht="12.75" x14ac:dyDescent="0.2">
      <c r="AO25879" s="7"/>
    </row>
    <row r="25880" spans="41:41" ht="12.75" x14ac:dyDescent="0.2">
      <c r="AO25880" s="7"/>
    </row>
    <row r="25881" spans="41:41" ht="12.75" x14ac:dyDescent="0.2">
      <c r="AO25881" s="7"/>
    </row>
    <row r="25882" spans="41:41" ht="12.75" x14ac:dyDescent="0.2">
      <c r="AO25882" s="7"/>
    </row>
    <row r="25883" spans="41:41" ht="12.75" x14ac:dyDescent="0.2">
      <c r="AO25883" s="7"/>
    </row>
    <row r="25884" spans="41:41" ht="12.75" x14ac:dyDescent="0.2">
      <c r="AO25884" s="7"/>
    </row>
    <row r="25885" spans="41:41" ht="12.75" x14ac:dyDescent="0.2">
      <c r="AO25885" s="7"/>
    </row>
    <row r="25886" spans="41:41" ht="12.75" x14ac:dyDescent="0.2">
      <c r="AO25886" s="7"/>
    </row>
    <row r="25887" spans="41:41" ht="12.75" x14ac:dyDescent="0.2">
      <c r="AO25887" s="7"/>
    </row>
    <row r="25888" spans="41:41" ht="12.75" x14ac:dyDescent="0.2">
      <c r="AO25888" s="7"/>
    </row>
    <row r="25889" spans="41:41" ht="12.75" x14ac:dyDescent="0.2">
      <c r="AO25889" s="7"/>
    </row>
    <row r="25890" spans="41:41" ht="12.75" x14ac:dyDescent="0.2">
      <c r="AO25890" s="7"/>
    </row>
    <row r="25891" spans="41:41" ht="12.75" x14ac:dyDescent="0.2">
      <c r="AO25891" s="7"/>
    </row>
    <row r="25892" spans="41:41" ht="12.75" x14ac:dyDescent="0.2">
      <c r="AO25892" s="7"/>
    </row>
    <row r="25893" spans="41:41" ht="12.75" x14ac:dyDescent="0.2">
      <c r="AO25893" s="7"/>
    </row>
    <row r="25894" spans="41:41" ht="12.75" x14ac:dyDescent="0.2">
      <c r="AO25894" s="7"/>
    </row>
    <row r="25895" spans="41:41" ht="12.75" x14ac:dyDescent="0.2">
      <c r="AO25895" s="7"/>
    </row>
    <row r="25896" spans="41:41" ht="12.75" x14ac:dyDescent="0.2">
      <c r="AO25896" s="7"/>
    </row>
    <row r="25897" spans="41:41" ht="12.75" x14ac:dyDescent="0.2">
      <c r="AO25897" s="7"/>
    </row>
    <row r="25898" spans="41:41" ht="12.75" x14ac:dyDescent="0.2">
      <c r="AO25898" s="7"/>
    </row>
    <row r="25899" spans="41:41" ht="12.75" x14ac:dyDescent="0.2">
      <c r="AO25899" s="7"/>
    </row>
    <row r="25900" spans="41:41" ht="12.75" x14ac:dyDescent="0.2">
      <c r="AO25900" s="7"/>
    </row>
    <row r="25901" spans="41:41" ht="12.75" x14ac:dyDescent="0.2">
      <c r="AO25901" s="7"/>
    </row>
    <row r="25902" spans="41:41" ht="12.75" x14ac:dyDescent="0.2">
      <c r="AO25902" s="7"/>
    </row>
    <row r="25903" spans="41:41" ht="12.75" x14ac:dyDescent="0.2">
      <c r="AO25903" s="7"/>
    </row>
    <row r="25904" spans="41:41" ht="12.75" x14ac:dyDescent="0.2">
      <c r="AO25904" s="7"/>
    </row>
    <row r="25905" spans="41:41" ht="12.75" x14ac:dyDescent="0.2">
      <c r="AO25905" s="7"/>
    </row>
    <row r="25906" spans="41:41" ht="12.75" x14ac:dyDescent="0.2">
      <c r="AO25906" s="7"/>
    </row>
    <row r="25907" spans="41:41" ht="12.75" x14ac:dyDescent="0.2">
      <c r="AO25907" s="7"/>
    </row>
    <row r="25908" spans="41:41" ht="12.75" x14ac:dyDescent="0.2">
      <c r="AO25908" s="7"/>
    </row>
    <row r="25909" spans="41:41" ht="12.75" x14ac:dyDescent="0.2">
      <c r="AO25909" s="7"/>
    </row>
    <row r="25910" spans="41:41" ht="12.75" x14ac:dyDescent="0.2">
      <c r="AO25910" s="7"/>
    </row>
    <row r="25911" spans="41:41" ht="12.75" x14ac:dyDescent="0.2">
      <c r="AO25911" s="7"/>
    </row>
    <row r="25912" spans="41:41" ht="12.75" x14ac:dyDescent="0.2">
      <c r="AO25912" s="7"/>
    </row>
    <row r="25913" spans="41:41" ht="12.75" x14ac:dyDescent="0.2">
      <c r="AO25913" s="7"/>
    </row>
    <row r="25914" spans="41:41" ht="12.75" x14ac:dyDescent="0.2">
      <c r="AO25914" s="7"/>
    </row>
    <row r="25915" spans="41:41" ht="12.75" x14ac:dyDescent="0.2">
      <c r="AO25915" s="7"/>
    </row>
    <row r="25916" spans="41:41" ht="12.75" x14ac:dyDescent="0.2">
      <c r="AO25916" s="7"/>
    </row>
    <row r="25917" spans="41:41" ht="12.75" x14ac:dyDescent="0.2">
      <c r="AO25917" s="7"/>
    </row>
    <row r="25918" spans="41:41" ht="12.75" x14ac:dyDescent="0.2">
      <c r="AO25918" s="7"/>
    </row>
    <row r="25919" spans="41:41" ht="12.75" x14ac:dyDescent="0.2">
      <c r="AO25919" s="7"/>
    </row>
    <row r="25920" spans="41:41" ht="12.75" x14ac:dyDescent="0.2">
      <c r="AO25920" s="7"/>
    </row>
    <row r="25921" spans="41:41" ht="12.75" x14ac:dyDescent="0.2">
      <c r="AO25921" s="7"/>
    </row>
    <row r="25922" spans="41:41" ht="12.75" x14ac:dyDescent="0.2">
      <c r="AO25922" s="7"/>
    </row>
    <row r="25923" spans="41:41" ht="12.75" x14ac:dyDescent="0.2">
      <c r="AO25923" s="7"/>
    </row>
    <row r="25924" spans="41:41" ht="12.75" x14ac:dyDescent="0.2">
      <c r="AO25924" s="7"/>
    </row>
    <row r="25925" spans="41:41" ht="12.75" x14ac:dyDescent="0.2">
      <c r="AO25925" s="7"/>
    </row>
    <row r="25926" spans="41:41" ht="12.75" x14ac:dyDescent="0.2">
      <c r="AO25926" s="7"/>
    </row>
    <row r="25927" spans="41:41" ht="12.75" x14ac:dyDescent="0.2">
      <c r="AO25927" s="7"/>
    </row>
    <row r="25928" spans="41:41" ht="12.75" x14ac:dyDescent="0.2">
      <c r="AO25928" s="7"/>
    </row>
    <row r="25929" spans="41:41" ht="12.75" x14ac:dyDescent="0.2">
      <c r="AO25929" s="7"/>
    </row>
    <row r="25930" spans="41:41" ht="12.75" x14ac:dyDescent="0.2">
      <c r="AO25930" s="7"/>
    </row>
    <row r="25931" spans="41:41" ht="12.75" x14ac:dyDescent="0.2">
      <c r="AO25931" s="7"/>
    </row>
    <row r="25932" spans="41:41" ht="12.75" x14ac:dyDescent="0.2">
      <c r="AO25932" s="7"/>
    </row>
    <row r="25933" spans="41:41" ht="12.75" x14ac:dyDescent="0.2">
      <c r="AO25933" s="7"/>
    </row>
    <row r="25934" spans="41:41" ht="12.75" x14ac:dyDescent="0.2">
      <c r="AO25934" s="7"/>
    </row>
    <row r="25935" spans="41:41" ht="12.75" x14ac:dyDescent="0.2">
      <c r="AO25935" s="7"/>
    </row>
    <row r="25936" spans="41:41" ht="12.75" x14ac:dyDescent="0.2">
      <c r="AO25936" s="7"/>
    </row>
    <row r="25937" spans="41:41" ht="12.75" x14ac:dyDescent="0.2">
      <c r="AO25937" s="7"/>
    </row>
    <row r="25938" spans="41:41" ht="12.75" x14ac:dyDescent="0.2">
      <c r="AO25938" s="7"/>
    </row>
    <row r="25939" spans="41:41" ht="12.75" x14ac:dyDescent="0.2">
      <c r="AO25939" s="7"/>
    </row>
    <row r="25940" spans="41:41" ht="12.75" x14ac:dyDescent="0.2">
      <c r="AO25940" s="7"/>
    </row>
    <row r="25941" spans="41:41" ht="12.75" x14ac:dyDescent="0.2">
      <c r="AO25941" s="7"/>
    </row>
    <row r="25942" spans="41:41" ht="12.75" x14ac:dyDescent="0.2">
      <c r="AO25942" s="7"/>
    </row>
    <row r="25943" spans="41:41" ht="12.75" x14ac:dyDescent="0.2">
      <c r="AO25943" s="7"/>
    </row>
    <row r="25944" spans="41:41" ht="12.75" x14ac:dyDescent="0.2">
      <c r="AO25944" s="7"/>
    </row>
    <row r="25945" spans="41:41" ht="12.75" x14ac:dyDescent="0.2">
      <c r="AO25945" s="7"/>
    </row>
    <row r="25946" spans="41:41" ht="12.75" x14ac:dyDescent="0.2">
      <c r="AO25946" s="7"/>
    </row>
    <row r="25947" spans="41:41" ht="12.75" x14ac:dyDescent="0.2">
      <c r="AO25947" s="7"/>
    </row>
    <row r="25948" spans="41:41" ht="12.75" x14ac:dyDescent="0.2">
      <c r="AO25948" s="7"/>
    </row>
    <row r="25949" spans="41:41" ht="12.75" x14ac:dyDescent="0.2">
      <c r="AO25949" s="7"/>
    </row>
    <row r="25950" spans="41:41" ht="12.75" x14ac:dyDescent="0.2">
      <c r="AO25950" s="7"/>
    </row>
    <row r="25951" spans="41:41" ht="12.75" x14ac:dyDescent="0.2">
      <c r="AO25951" s="7"/>
    </row>
    <row r="25952" spans="41:41" ht="12.75" x14ac:dyDescent="0.2">
      <c r="AO25952" s="7"/>
    </row>
    <row r="25953" spans="41:41" ht="12.75" x14ac:dyDescent="0.2">
      <c r="AO25953" s="7"/>
    </row>
    <row r="25954" spans="41:41" ht="12.75" x14ac:dyDescent="0.2">
      <c r="AO25954" s="7"/>
    </row>
    <row r="25955" spans="41:41" ht="12.75" x14ac:dyDescent="0.2">
      <c r="AO25955" s="7"/>
    </row>
    <row r="25956" spans="41:41" ht="12.75" x14ac:dyDescent="0.2">
      <c r="AO25956" s="7"/>
    </row>
    <row r="25957" spans="41:41" ht="12.75" x14ac:dyDescent="0.2">
      <c r="AO25957" s="7"/>
    </row>
    <row r="25958" spans="41:41" ht="12.75" x14ac:dyDescent="0.2">
      <c r="AO25958" s="7"/>
    </row>
    <row r="25959" spans="41:41" ht="12.75" x14ac:dyDescent="0.2">
      <c r="AO25959" s="7"/>
    </row>
    <row r="25960" spans="41:41" ht="12.75" x14ac:dyDescent="0.2">
      <c r="AO25960" s="7"/>
    </row>
    <row r="25961" spans="41:41" ht="12.75" x14ac:dyDescent="0.2">
      <c r="AO25961" s="7"/>
    </row>
    <row r="25962" spans="41:41" ht="12.75" x14ac:dyDescent="0.2">
      <c r="AO25962" s="7"/>
    </row>
    <row r="25963" spans="41:41" ht="12.75" x14ac:dyDescent="0.2">
      <c r="AO25963" s="7"/>
    </row>
    <row r="25964" spans="41:41" ht="12.75" x14ac:dyDescent="0.2">
      <c r="AO25964" s="7"/>
    </row>
    <row r="25965" spans="41:41" ht="12.75" x14ac:dyDescent="0.2">
      <c r="AO25965" s="7"/>
    </row>
    <row r="25966" spans="41:41" ht="12.75" x14ac:dyDescent="0.2">
      <c r="AO25966" s="7"/>
    </row>
    <row r="25967" spans="41:41" ht="12.75" x14ac:dyDescent="0.2">
      <c r="AO25967" s="7"/>
    </row>
    <row r="25968" spans="41:41" ht="12.75" x14ac:dyDescent="0.2">
      <c r="AO25968" s="7"/>
    </row>
    <row r="25969" spans="41:41" ht="12.75" x14ac:dyDescent="0.2">
      <c r="AO25969" s="7"/>
    </row>
    <row r="25970" spans="41:41" ht="12.75" x14ac:dyDescent="0.2">
      <c r="AO25970" s="7"/>
    </row>
    <row r="25971" spans="41:41" ht="12.75" x14ac:dyDescent="0.2">
      <c r="AO25971" s="7"/>
    </row>
    <row r="25972" spans="41:41" ht="12.75" x14ac:dyDescent="0.2">
      <c r="AO25972" s="7"/>
    </row>
    <row r="25973" spans="41:41" ht="12.75" x14ac:dyDescent="0.2">
      <c r="AO25973" s="7"/>
    </row>
    <row r="25974" spans="41:41" ht="12.75" x14ac:dyDescent="0.2">
      <c r="AO25974" s="7"/>
    </row>
    <row r="25975" spans="41:41" ht="12.75" x14ac:dyDescent="0.2">
      <c r="AO25975" s="7"/>
    </row>
    <row r="25976" spans="41:41" ht="12.75" x14ac:dyDescent="0.2">
      <c r="AO25976" s="7"/>
    </row>
    <row r="25977" spans="41:41" ht="12.75" x14ac:dyDescent="0.2">
      <c r="AO25977" s="7"/>
    </row>
    <row r="25978" spans="41:41" ht="12.75" x14ac:dyDescent="0.2">
      <c r="AO25978" s="7"/>
    </row>
    <row r="25979" spans="41:41" ht="12.75" x14ac:dyDescent="0.2">
      <c r="AO25979" s="7"/>
    </row>
    <row r="25980" spans="41:41" ht="12.75" x14ac:dyDescent="0.2">
      <c r="AO25980" s="7"/>
    </row>
    <row r="25981" spans="41:41" ht="12.75" x14ac:dyDescent="0.2">
      <c r="AO25981" s="7"/>
    </row>
    <row r="25982" spans="41:41" ht="12.75" x14ac:dyDescent="0.2">
      <c r="AO25982" s="7"/>
    </row>
    <row r="25983" spans="41:41" ht="12.75" x14ac:dyDescent="0.2">
      <c r="AO25983" s="7"/>
    </row>
    <row r="25984" spans="41:41" ht="12.75" x14ac:dyDescent="0.2">
      <c r="AO25984" s="7"/>
    </row>
    <row r="25985" spans="41:41" ht="12.75" x14ac:dyDescent="0.2">
      <c r="AO25985" s="7"/>
    </row>
    <row r="25986" spans="41:41" ht="12.75" x14ac:dyDescent="0.2">
      <c r="AO25986" s="7"/>
    </row>
    <row r="25987" spans="41:41" ht="12.75" x14ac:dyDescent="0.2">
      <c r="AO25987" s="7"/>
    </row>
    <row r="25988" spans="41:41" ht="12.75" x14ac:dyDescent="0.2">
      <c r="AO25988" s="7"/>
    </row>
    <row r="25989" spans="41:41" ht="12.75" x14ac:dyDescent="0.2">
      <c r="AO25989" s="7"/>
    </row>
    <row r="25990" spans="41:41" ht="12.75" x14ac:dyDescent="0.2">
      <c r="AO25990" s="7"/>
    </row>
    <row r="25991" spans="41:41" ht="12.75" x14ac:dyDescent="0.2">
      <c r="AO25991" s="7"/>
    </row>
    <row r="25992" spans="41:41" ht="12.75" x14ac:dyDescent="0.2">
      <c r="AO25992" s="7"/>
    </row>
    <row r="25993" spans="41:41" ht="12.75" x14ac:dyDescent="0.2">
      <c r="AO25993" s="7"/>
    </row>
    <row r="25994" spans="41:41" ht="12.75" x14ac:dyDescent="0.2">
      <c r="AO25994" s="7"/>
    </row>
    <row r="25995" spans="41:41" ht="12.75" x14ac:dyDescent="0.2">
      <c r="AO25995" s="7"/>
    </row>
    <row r="25996" spans="41:41" ht="12.75" x14ac:dyDescent="0.2">
      <c r="AO25996" s="7"/>
    </row>
    <row r="25997" spans="41:41" ht="12.75" x14ac:dyDescent="0.2">
      <c r="AO25997" s="7"/>
    </row>
    <row r="25998" spans="41:41" ht="12.75" x14ac:dyDescent="0.2">
      <c r="AO25998" s="7"/>
    </row>
    <row r="25999" spans="41:41" ht="12.75" x14ac:dyDescent="0.2">
      <c r="AO25999" s="7"/>
    </row>
    <row r="26000" spans="41:41" ht="12.75" x14ac:dyDescent="0.2">
      <c r="AO26000" s="7"/>
    </row>
    <row r="26001" spans="41:41" ht="12.75" x14ac:dyDescent="0.2">
      <c r="AO26001" s="7"/>
    </row>
    <row r="26002" spans="41:41" ht="12.75" x14ac:dyDescent="0.2">
      <c r="AO26002" s="7"/>
    </row>
    <row r="26003" spans="41:41" ht="12.75" x14ac:dyDescent="0.2">
      <c r="AO26003" s="7"/>
    </row>
    <row r="26004" spans="41:41" ht="12.75" x14ac:dyDescent="0.2">
      <c r="AO26004" s="7"/>
    </row>
    <row r="26005" spans="41:41" ht="12.75" x14ac:dyDescent="0.2">
      <c r="AO26005" s="7"/>
    </row>
    <row r="26006" spans="41:41" ht="12.75" x14ac:dyDescent="0.2">
      <c r="AO26006" s="7"/>
    </row>
    <row r="26007" spans="41:41" ht="12.75" x14ac:dyDescent="0.2">
      <c r="AO26007" s="7"/>
    </row>
    <row r="26008" spans="41:41" ht="12.75" x14ac:dyDescent="0.2">
      <c r="AO26008" s="7"/>
    </row>
    <row r="26009" spans="41:41" ht="12.75" x14ac:dyDescent="0.2">
      <c r="AO26009" s="7"/>
    </row>
    <row r="26010" spans="41:41" ht="12.75" x14ac:dyDescent="0.2">
      <c r="AO26010" s="7"/>
    </row>
    <row r="26011" spans="41:41" ht="12.75" x14ac:dyDescent="0.2">
      <c r="AO26011" s="7"/>
    </row>
    <row r="26012" spans="41:41" ht="12.75" x14ac:dyDescent="0.2">
      <c r="AO26012" s="7"/>
    </row>
    <row r="26013" spans="41:41" ht="12.75" x14ac:dyDescent="0.2">
      <c r="AO26013" s="7"/>
    </row>
    <row r="26014" spans="41:41" ht="12.75" x14ac:dyDescent="0.2">
      <c r="AO26014" s="7"/>
    </row>
    <row r="26015" spans="41:41" ht="12.75" x14ac:dyDescent="0.2">
      <c r="AO26015" s="7"/>
    </row>
    <row r="26016" spans="41:41" ht="12.75" x14ac:dyDescent="0.2">
      <c r="AO26016" s="7"/>
    </row>
    <row r="26017" spans="41:41" ht="12.75" x14ac:dyDescent="0.2">
      <c r="AO26017" s="7"/>
    </row>
    <row r="26018" spans="41:41" ht="12.75" x14ac:dyDescent="0.2">
      <c r="AO26018" s="7"/>
    </row>
    <row r="26019" spans="41:41" ht="12.75" x14ac:dyDescent="0.2">
      <c r="AO26019" s="7"/>
    </row>
    <row r="26020" spans="41:41" ht="12.75" x14ac:dyDescent="0.2">
      <c r="AO26020" s="7"/>
    </row>
    <row r="26021" spans="41:41" ht="12.75" x14ac:dyDescent="0.2">
      <c r="AO26021" s="7"/>
    </row>
    <row r="26022" spans="41:41" ht="12.75" x14ac:dyDescent="0.2">
      <c r="AO26022" s="7"/>
    </row>
    <row r="26023" spans="41:41" ht="12.75" x14ac:dyDescent="0.2">
      <c r="AO26023" s="7"/>
    </row>
    <row r="26024" spans="41:41" ht="12.75" x14ac:dyDescent="0.2">
      <c r="AO26024" s="7"/>
    </row>
    <row r="26025" spans="41:41" ht="12.75" x14ac:dyDescent="0.2">
      <c r="AO26025" s="7"/>
    </row>
    <row r="26026" spans="41:41" ht="12.75" x14ac:dyDescent="0.2">
      <c r="AO26026" s="7"/>
    </row>
    <row r="26027" spans="41:41" ht="12.75" x14ac:dyDescent="0.2">
      <c r="AO26027" s="7"/>
    </row>
    <row r="26028" spans="41:41" ht="12.75" x14ac:dyDescent="0.2">
      <c r="AO26028" s="7"/>
    </row>
    <row r="26029" spans="41:41" ht="12.75" x14ac:dyDescent="0.2">
      <c r="AO26029" s="7"/>
    </row>
    <row r="26030" spans="41:41" ht="12.75" x14ac:dyDescent="0.2">
      <c r="AO26030" s="7"/>
    </row>
    <row r="26031" spans="41:41" ht="12.75" x14ac:dyDescent="0.2">
      <c r="AO26031" s="7"/>
    </row>
    <row r="26032" spans="41:41" ht="12.75" x14ac:dyDescent="0.2">
      <c r="AO26032" s="7"/>
    </row>
    <row r="26033" spans="41:41" ht="12.75" x14ac:dyDescent="0.2">
      <c r="AO26033" s="7"/>
    </row>
    <row r="26034" spans="41:41" ht="12.75" x14ac:dyDescent="0.2">
      <c r="AO26034" s="7"/>
    </row>
    <row r="26035" spans="41:41" ht="12.75" x14ac:dyDescent="0.2">
      <c r="AO26035" s="7"/>
    </row>
    <row r="26036" spans="41:41" ht="12.75" x14ac:dyDescent="0.2">
      <c r="AO26036" s="7"/>
    </row>
    <row r="26037" spans="41:41" ht="12.75" x14ac:dyDescent="0.2">
      <c r="AO26037" s="7"/>
    </row>
    <row r="26038" spans="41:41" ht="12.75" x14ac:dyDescent="0.2">
      <c r="AO26038" s="7"/>
    </row>
    <row r="26039" spans="41:41" ht="12.75" x14ac:dyDescent="0.2">
      <c r="AO26039" s="7"/>
    </row>
    <row r="26040" spans="41:41" ht="12.75" x14ac:dyDescent="0.2">
      <c r="AO26040" s="7"/>
    </row>
    <row r="26041" spans="41:41" ht="12.75" x14ac:dyDescent="0.2">
      <c r="AO26041" s="7"/>
    </row>
    <row r="26042" spans="41:41" ht="12.75" x14ac:dyDescent="0.2">
      <c r="AO26042" s="7"/>
    </row>
    <row r="26043" spans="41:41" ht="12.75" x14ac:dyDescent="0.2">
      <c r="AO26043" s="7"/>
    </row>
    <row r="26044" spans="41:41" ht="12.75" x14ac:dyDescent="0.2">
      <c r="AO26044" s="7"/>
    </row>
    <row r="26045" spans="41:41" ht="12.75" x14ac:dyDescent="0.2">
      <c r="AO26045" s="7"/>
    </row>
    <row r="26046" spans="41:41" ht="12.75" x14ac:dyDescent="0.2">
      <c r="AO26046" s="7"/>
    </row>
    <row r="26047" spans="41:41" ht="12.75" x14ac:dyDescent="0.2">
      <c r="AO26047" s="7"/>
    </row>
    <row r="26048" spans="41:41" ht="12.75" x14ac:dyDescent="0.2">
      <c r="AO26048" s="7"/>
    </row>
    <row r="26049" spans="41:41" ht="12.75" x14ac:dyDescent="0.2">
      <c r="AO26049" s="7"/>
    </row>
    <row r="26050" spans="41:41" ht="12.75" x14ac:dyDescent="0.2">
      <c r="AO26050" s="7"/>
    </row>
    <row r="26051" spans="41:41" ht="12.75" x14ac:dyDescent="0.2">
      <c r="AO26051" s="7"/>
    </row>
    <row r="26052" spans="41:41" ht="12.75" x14ac:dyDescent="0.2">
      <c r="AO26052" s="7"/>
    </row>
    <row r="26053" spans="41:41" ht="12.75" x14ac:dyDescent="0.2">
      <c r="AO26053" s="7"/>
    </row>
    <row r="26054" spans="41:41" ht="12.75" x14ac:dyDescent="0.2">
      <c r="AO26054" s="7"/>
    </row>
    <row r="26055" spans="41:41" ht="12.75" x14ac:dyDescent="0.2">
      <c r="AO26055" s="7"/>
    </row>
    <row r="26056" spans="41:41" ht="12.75" x14ac:dyDescent="0.2">
      <c r="AO26056" s="7"/>
    </row>
    <row r="26057" spans="41:41" ht="12.75" x14ac:dyDescent="0.2">
      <c r="AO26057" s="7"/>
    </row>
    <row r="26058" spans="41:41" ht="12.75" x14ac:dyDescent="0.2">
      <c r="AO26058" s="7"/>
    </row>
    <row r="26059" spans="41:41" ht="12.75" x14ac:dyDescent="0.2">
      <c r="AO26059" s="7"/>
    </row>
    <row r="26060" spans="41:41" ht="12.75" x14ac:dyDescent="0.2">
      <c r="AO26060" s="7"/>
    </row>
    <row r="26061" spans="41:41" ht="12.75" x14ac:dyDescent="0.2">
      <c r="AO26061" s="7"/>
    </row>
    <row r="26062" spans="41:41" ht="12.75" x14ac:dyDescent="0.2">
      <c r="AO26062" s="7"/>
    </row>
    <row r="26063" spans="41:41" ht="12.75" x14ac:dyDescent="0.2">
      <c r="AO26063" s="7"/>
    </row>
    <row r="26064" spans="41:41" ht="12.75" x14ac:dyDescent="0.2">
      <c r="AO26064" s="7"/>
    </row>
    <row r="26065" spans="41:41" ht="12.75" x14ac:dyDescent="0.2">
      <c r="AO26065" s="7"/>
    </row>
    <row r="26066" spans="41:41" ht="12.75" x14ac:dyDescent="0.2">
      <c r="AO26066" s="7"/>
    </row>
    <row r="26067" spans="41:41" ht="12.75" x14ac:dyDescent="0.2">
      <c r="AO26067" s="7"/>
    </row>
    <row r="26068" spans="41:41" ht="12.75" x14ac:dyDescent="0.2">
      <c r="AO26068" s="7"/>
    </row>
    <row r="26069" spans="41:41" ht="12.75" x14ac:dyDescent="0.2">
      <c r="AO26069" s="7"/>
    </row>
    <row r="26070" spans="41:41" ht="12.75" x14ac:dyDescent="0.2">
      <c r="AO26070" s="7"/>
    </row>
    <row r="26071" spans="41:41" ht="12.75" x14ac:dyDescent="0.2">
      <c r="AO26071" s="7"/>
    </row>
    <row r="26072" spans="41:41" ht="12.75" x14ac:dyDescent="0.2">
      <c r="AO26072" s="7"/>
    </row>
    <row r="26073" spans="41:41" ht="12.75" x14ac:dyDescent="0.2">
      <c r="AO26073" s="7"/>
    </row>
    <row r="26074" spans="41:41" ht="12.75" x14ac:dyDescent="0.2">
      <c r="AO26074" s="7"/>
    </row>
    <row r="26075" spans="41:41" ht="12.75" x14ac:dyDescent="0.2">
      <c r="AO26075" s="7"/>
    </row>
    <row r="26076" spans="41:41" ht="12.75" x14ac:dyDescent="0.2">
      <c r="AO26076" s="7"/>
    </row>
    <row r="26077" spans="41:41" ht="12.75" x14ac:dyDescent="0.2">
      <c r="AO26077" s="7"/>
    </row>
    <row r="26078" spans="41:41" ht="12.75" x14ac:dyDescent="0.2">
      <c r="AO26078" s="7"/>
    </row>
    <row r="26079" spans="41:41" ht="12.75" x14ac:dyDescent="0.2">
      <c r="AO26079" s="7"/>
    </row>
    <row r="26080" spans="41:41" ht="12.75" x14ac:dyDescent="0.2">
      <c r="AO26080" s="7"/>
    </row>
    <row r="26081" spans="41:41" ht="12.75" x14ac:dyDescent="0.2">
      <c r="AO26081" s="7"/>
    </row>
    <row r="26082" spans="41:41" ht="12.75" x14ac:dyDescent="0.2">
      <c r="AO26082" s="7"/>
    </row>
    <row r="26083" spans="41:41" ht="12.75" x14ac:dyDescent="0.2">
      <c r="AO26083" s="7"/>
    </row>
    <row r="26084" spans="41:41" ht="12.75" x14ac:dyDescent="0.2">
      <c r="AO26084" s="7"/>
    </row>
    <row r="26085" spans="41:41" ht="12.75" x14ac:dyDescent="0.2">
      <c r="AO26085" s="7"/>
    </row>
    <row r="26086" spans="41:41" ht="12.75" x14ac:dyDescent="0.2">
      <c r="AO26086" s="7"/>
    </row>
    <row r="26087" spans="41:41" ht="12.75" x14ac:dyDescent="0.2">
      <c r="AO26087" s="7"/>
    </row>
    <row r="26088" spans="41:41" ht="12.75" x14ac:dyDescent="0.2">
      <c r="AO26088" s="7"/>
    </row>
    <row r="26089" spans="41:41" ht="12.75" x14ac:dyDescent="0.2">
      <c r="AO26089" s="7"/>
    </row>
    <row r="26090" spans="41:41" ht="12.75" x14ac:dyDescent="0.2">
      <c r="AO26090" s="7"/>
    </row>
    <row r="26091" spans="41:41" ht="12.75" x14ac:dyDescent="0.2">
      <c r="AO26091" s="7"/>
    </row>
    <row r="26092" spans="41:41" ht="12.75" x14ac:dyDescent="0.2">
      <c r="AO26092" s="7"/>
    </row>
    <row r="26093" spans="41:41" ht="12.75" x14ac:dyDescent="0.2">
      <c r="AO26093" s="7"/>
    </row>
    <row r="26094" spans="41:41" ht="12.75" x14ac:dyDescent="0.2">
      <c r="AO26094" s="7"/>
    </row>
    <row r="26095" spans="41:41" ht="12.75" x14ac:dyDescent="0.2">
      <c r="AO26095" s="7"/>
    </row>
    <row r="26096" spans="41:41" ht="12.75" x14ac:dyDescent="0.2">
      <c r="AO26096" s="7"/>
    </row>
    <row r="26097" spans="41:41" ht="12.75" x14ac:dyDescent="0.2">
      <c r="AO26097" s="7"/>
    </row>
    <row r="26098" spans="41:41" ht="12.75" x14ac:dyDescent="0.2">
      <c r="AO26098" s="7"/>
    </row>
    <row r="26099" spans="41:41" ht="12.75" x14ac:dyDescent="0.2">
      <c r="AO26099" s="7"/>
    </row>
    <row r="26100" spans="41:41" ht="12.75" x14ac:dyDescent="0.2">
      <c r="AO26100" s="7"/>
    </row>
    <row r="26101" spans="41:41" ht="12.75" x14ac:dyDescent="0.2">
      <c r="AO26101" s="7"/>
    </row>
    <row r="26102" spans="41:41" ht="12.75" x14ac:dyDescent="0.2">
      <c r="AO26102" s="7"/>
    </row>
    <row r="26103" spans="41:41" ht="12.75" x14ac:dyDescent="0.2">
      <c r="AO26103" s="7"/>
    </row>
    <row r="26104" spans="41:41" ht="12.75" x14ac:dyDescent="0.2">
      <c r="AO26104" s="7"/>
    </row>
    <row r="26105" spans="41:41" ht="12.75" x14ac:dyDescent="0.2">
      <c r="AO26105" s="7"/>
    </row>
    <row r="26106" spans="41:41" ht="12.75" x14ac:dyDescent="0.2">
      <c r="AO26106" s="7"/>
    </row>
    <row r="26107" spans="41:41" ht="12.75" x14ac:dyDescent="0.2">
      <c r="AO26107" s="7"/>
    </row>
    <row r="26108" spans="41:41" ht="12.75" x14ac:dyDescent="0.2">
      <c r="AO26108" s="7"/>
    </row>
    <row r="26109" spans="41:41" ht="12.75" x14ac:dyDescent="0.2">
      <c r="AO26109" s="7"/>
    </row>
    <row r="26110" spans="41:41" ht="12.75" x14ac:dyDescent="0.2">
      <c r="AO26110" s="7"/>
    </row>
    <row r="26111" spans="41:41" ht="12.75" x14ac:dyDescent="0.2">
      <c r="AO26111" s="7"/>
    </row>
    <row r="26112" spans="41:41" ht="12.75" x14ac:dyDescent="0.2">
      <c r="AO26112" s="7"/>
    </row>
    <row r="26113" spans="41:41" ht="12.75" x14ac:dyDescent="0.2">
      <c r="AO26113" s="7"/>
    </row>
    <row r="26114" spans="41:41" ht="12.75" x14ac:dyDescent="0.2">
      <c r="AO26114" s="7"/>
    </row>
    <row r="26115" spans="41:41" ht="12.75" x14ac:dyDescent="0.2">
      <c r="AO26115" s="7"/>
    </row>
    <row r="26116" spans="41:41" ht="12.75" x14ac:dyDescent="0.2">
      <c r="AO26116" s="7"/>
    </row>
    <row r="26117" spans="41:41" ht="12.75" x14ac:dyDescent="0.2">
      <c r="AO26117" s="7"/>
    </row>
    <row r="26118" spans="41:41" ht="12.75" x14ac:dyDescent="0.2">
      <c r="AO26118" s="7"/>
    </row>
    <row r="26119" spans="41:41" ht="12.75" x14ac:dyDescent="0.2">
      <c r="AO26119" s="7"/>
    </row>
    <row r="26120" spans="41:41" ht="12.75" x14ac:dyDescent="0.2">
      <c r="AO26120" s="7"/>
    </row>
    <row r="26121" spans="41:41" ht="12.75" x14ac:dyDescent="0.2">
      <c r="AO26121" s="7"/>
    </row>
    <row r="26122" spans="41:41" ht="12.75" x14ac:dyDescent="0.2">
      <c r="AO26122" s="7"/>
    </row>
    <row r="26123" spans="41:41" ht="12.75" x14ac:dyDescent="0.2">
      <c r="AO26123" s="7"/>
    </row>
    <row r="26124" spans="41:41" ht="12.75" x14ac:dyDescent="0.2">
      <c r="AO26124" s="7"/>
    </row>
    <row r="26125" spans="41:41" ht="12.75" x14ac:dyDescent="0.2">
      <c r="AO26125" s="7"/>
    </row>
    <row r="26126" spans="41:41" ht="12.75" x14ac:dyDescent="0.2">
      <c r="AO26126" s="7"/>
    </row>
    <row r="26127" spans="41:41" ht="12.75" x14ac:dyDescent="0.2">
      <c r="AO26127" s="7"/>
    </row>
    <row r="26128" spans="41:41" ht="12.75" x14ac:dyDescent="0.2">
      <c r="AO26128" s="7"/>
    </row>
    <row r="26129" spans="41:41" ht="12.75" x14ac:dyDescent="0.2">
      <c r="AO26129" s="7"/>
    </row>
    <row r="26130" spans="41:41" ht="12.75" x14ac:dyDescent="0.2">
      <c r="AO26130" s="7"/>
    </row>
    <row r="26131" spans="41:41" ht="12.75" x14ac:dyDescent="0.2">
      <c r="AO26131" s="7"/>
    </row>
    <row r="26132" spans="41:41" ht="12.75" x14ac:dyDescent="0.2">
      <c r="AO26132" s="7"/>
    </row>
    <row r="26133" spans="41:41" ht="12.75" x14ac:dyDescent="0.2">
      <c r="AO26133" s="7"/>
    </row>
    <row r="26134" spans="41:41" ht="12.75" x14ac:dyDescent="0.2">
      <c r="AO26134" s="7"/>
    </row>
    <row r="26135" spans="41:41" ht="12.75" x14ac:dyDescent="0.2">
      <c r="AO26135" s="7"/>
    </row>
    <row r="26136" spans="41:41" ht="12.75" x14ac:dyDescent="0.2">
      <c r="AO26136" s="7"/>
    </row>
    <row r="26137" spans="41:41" ht="12.75" x14ac:dyDescent="0.2">
      <c r="AO26137" s="7"/>
    </row>
    <row r="26138" spans="41:41" ht="12.75" x14ac:dyDescent="0.2">
      <c r="AO26138" s="7"/>
    </row>
    <row r="26139" spans="41:41" ht="12.75" x14ac:dyDescent="0.2">
      <c r="AO26139" s="7"/>
    </row>
    <row r="26140" spans="41:41" ht="12.75" x14ac:dyDescent="0.2">
      <c r="AO26140" s="7"/>
    </row>
    <row r="26141" spans="41:41" ht="12.75" x14ac:dyDescent="0.2">
      <c r="AO26141" s="7"/>
    </row>
    <row r="26142" spans="41:41" ht="12.75" x14ac:dyDescent="0.2">
      <c r="AO26142" s="7"/>
    </row>
    <row r="26143" spans="41:41" ht="12.75" x14ac:dyDescent="0.2">
      <c r="AO26143" s="7"/>
    </row>
    <row r="26144" spans="41:41" ht="12.75" x14ac:dyDescent="0.2">
      <c r="AO26144" s="7"/>
    </row>
    <row r="26145" spans="41:41" ht="12.75" x14ac:dyDescent="0.2">
      <c r="AO26145" s="7"/>
    </row>
    <row r="26146" spans="41:41" ht="12.75" x14ac:dyDescent="0.2">
      <c r="AO26146" s="7"/>
    </row>
    <row r="26147" spans="41:41" ht="12.75" x14ac:dyDescent="0.2">
      <c r="AO26147" s="7"/>
    </row>
    <row r="26148" spans="41:41" ht="12.75" x14ac:dyDescent="0.2">
      <c r="AO26148" s="7"/>
    </row>
    <row r="26149" spans="41:41" ht="12.75" x14ac:dyDescent="0.2">
      <c r="AO26149" s="7"/>
    </row>
    <row r="26150" spans="41:41" ht="12.75" x14ac:dyDescent="0.2">
      <c r="AO26150" s="7"/>
    </row>
    <row r="26151" spans="41:41" ht="12.75" x14ac:dyDescent="0.2">
      <c r="AO26151" s="7"/>
    </row>
    <row r="26152" spans="41:41" ht="12.75" x14ac:dyDescent="0.2">
      <c r="AO26152" s="7"/>
    </row>
    <row r="26153" spans="41:41" ht="12.75" x14ac:dyDescent="0.2">
      <c r="AO26153" s="7"/>
    </row>
    <row r="26154" spans="41:41" ht="12.75" x14ac:dyDescent="0.2">
      <c r="AO26154" s="7"/>
    </row>
    <row r="26155" spans="41:41" ht="12.75" x14ac:dyDescent="0.2">
      <c r="AO26155" s="7"/>
    </row>
    <row r="26156" spans="41:41" ht="12.75" x14ac:dyDescent="0.2">
      <c r="AO26156" s="7"/>
    </row>
    <row r="26157" spans="41:41" ht="12.75" x14ac:dyDescent="0.2">
      <c r="AO26157" s="7"/>
    </row>
    <row r="26158" spans="41:41" ht="12.75" x14ac:dyDescent="0.2">
      <c r="AO26158" s="7"/>
    </row>
    <row r="26159" spans="41:41" ht="12.75" x14ac:dyDescent="0.2">
      <c r="AO26159" s="7"/>
    </row>
    <row r="26160" spans="41:41" ht="12.75" x14ac:dyDescent="0.2">
      <c r="AO26160" s="7"/>
    </row>
    <row r="26161" spans="41:41" ht="12.75" x14ac:dyDescent="0.2">
      <c r="AO26161" s="7"/>
    </row>
    <row r="26162" spans="41:41" ht="12.75" x14ac:dyDescent="0.2">
      <c r="AO26162" s="7"/>
    </row>
    <row r="26163" spans="41:41" ht="12.75" x14ac:dyDescent="0.2">
      <c r="AO26163" s="7"/>
    </row>
    <row r="26164" spans="41:41" ht="12.75" x14ac:dyDescent="0.2">
      <c r="AO26164" s="7"/>
    </row>
    <row r="26165" spans="41:41" ht="12.75" x14ac:dyDescent="0.2">
      <c r="AO26165" s="7"/>
    </row>
    <row r="26166" spans="41:41" ht="12.75" x14ac:dyDescent="0.2">
      <c r="AO26166" s="7"/>
    </row>
    <row r="26167" spans="41:41" ht="12.75" x14ac:dyDescent="0.2">
      <c r="AO26167" s="7"/>
    </row>
    <row r="26168" spans="41:41" ht="12.75" x14ac:dyDescent="0.2">
      <c r="AO26168" s="7"/>
    </row>
    <row r="26169" spans="41:41" ht="12.75" x14ac:dyDescent="0.2">
      <c r="AO26169" s="7"/>
    </row>
    <row r="26170" spans="41:41" ht="12.75" x14ac:dyDescent="0.2">
      <c r="AO26170" s="7"/>
    </row>
    <row r="26171" spans="41:41" ht="12.75" x14ac:dyDescent="0.2">
      <c r="AO26171" s="7"/>
    </row>
    <row r="26172" spans="41:41" ht="12.75" x14ac:dyDescent="0.2">
      <c r="AO26172" s="7"/>
    </row>
    <row r="26173" spans="41:41" ht="12.75" x14ac:dyDescent="0.2">
      <c r="AO26173" s="7"/>
    </row>
    <row r="26174" spans="41:41" ht="12.75" x14ac:dyDescent="0.2">
      <c r="AO26174" s="7"/>
    </row>
    <row r="26175" spans="41:41" ht="12.75" x14ac:dyDescent="0.2">
      <c r="AO26175" s="7"/>
    </row>
    <row r="26176" spans="41:41" ht="12.75" x14ac:dyDescent="0.2">
      <c r="AO26176" s="7"/>
    </row>
    <row r="26177" spans="41:41" ht="12.75" x14ac:dyDescent="0.2">
      <c r="AO26177" s="7"/>
    </row>
    <row r="26178" spans="41:41" ht="12.75" x14ac:dyDescent="0.2">
      <c r="AO26178" s="7"/>
    </row>
    <row r="26179" spans="41:41" ht="12.75" x14ac:dyDescent="0.2">
      <c r="AO26179" s="7"/>
    </row>
    <row r="26180" spans="41:41" ht="12.75" x14ac:dyDescent="0.2">
      <c r="AO26180" s="7"/>
    </row>
    <row r="26181" spans="41:41" ht="12.75" x14ac:dyDescent="0.2">
      <c r="AO26181" s="7"/>
    </row>
    <row r="26182" spans="41:41" ht="12.75" x14ac:dyDescent="0.2">
      <c r="AO26182" s="7"/>
    </row>
    <row r="26183" spans="41:41" ht="12.75" x14ac:dyDescent="0.2">
      <c r="AO26183" s="7"/>
    </row>
    <row r="26184" spans="41:41" ht="12.75" x14ac:dyDescent="0.2">
      <c r="AO26184" s="7"/>
    </row>
    <row r="26185" spans="41:41" ht="12.75" x14ac:dyDescent="0.2">
      <c r="AO26185" s="7"/>
    </row>
    <row r="26186" spans="41:41" ht="12.75" x14ac:dyDescent="0.2">
      <c r="AO26186" s="7"/>
    </row>
    <row r="26187" spans="41:41" ht="12.75" x14ac:dyDescent="0.2">
      <c r="AO26187" s="7"/>
    </row>
    <row r="26188" spans="41:41" ht="12.75" x14ac:dyDescent="0.2">
      <c r="AO26188" s="7"/>
    </row>
    <row r="26189" spans="41:41" ht="12.75" x14ac:dyDescent="0.2">
      <c r="AO26189" s="7"/>
    </row>
    <row r="26190" spans="41:41" ht="12.75" x14ac:dyDescent="0.2">
      <c r="AO26190" s="7"/>
    </row>
    <row r="26191" spans="41:41" ht="12.75" x14ac:dyDescent="0.2">
      <c r="AO26191" s="7"/>
    </row>
    <row r="26192" spans="41:41" ht="12.75" x14ac:dyDescent="0.2">
      <c r="AO26192" s="7"/>
    </row>
    <row r="26193" spans="41:41" ht="12.75" x14ac:dyDescent="0.2">
      <c r="AO26193" s="7"/>
    </row>
    <row r="26194" spans="41:41" ht="12.75" x14ac:dyDescent="0.2">
      <c r="AO26194" s="7"/>
    </row>
    <row r="26195" spans="41:41" ht="12.75" x14ac:dyDescent="0.2">
      <c r="AO26195" s="7"/>
    </row>
    <row r="26196" spans="41:41" ht="12.75" x14ac:dyDescent="0.2">
      <c r="AO26196" s="7"/>
    </row>
    <row r="26197" spans="41:41" ht="12.75" x14ac:dyDescent="0.2">
      <c r="AO26197" s="7"/>
    </row>
    <row r="26198" spans="41:41" ht="12.75" x14ac:dyDescent="0.2">
      <c r="AO26198" s="7"/>
    </row>
    <row r="26199" spans="41:41" ht="12.75" x14ac:dyDescent="0.2">
      <c r="AO26199" s="7"/>
    </row>
    <row r="26200" spans="41:41" ht="12.75" x14ac:dyDescent="0.2">
      <c r="AO26200" s="7"/>
    </row>
    <row r="26201" spans="41:41" ht="12.75" x14ac:dyDescent="0.2">
      <c r="AO26201" s="7"/>
    </row>
    <row r="26202" spans="41:41" ht="12.75" x14ac:dyDescent="0.2">
      <c r="AO26202" s="7"/>
    </row>
    <row r="26203" spans="41:41" ht="12.75" x14ac:dyDescent="0.2">
      <c r="AO26203" s="7"/>
    </row>
    <row r="26204" spans="41:41" ht="12.75" x14ac:dyDescent="0.2">
      <c r="AO26204" s="7"/>
    </row>
    <row r="26205" spans="41:41" ht="12.75" x14ac:dyDescent="0.2">
      <c r="AO26205" s="7"/>
    </row>
    <row r="26206" spans="41:41" ht="12.75" x14ac:dyDescent="0.2">
      <c r="AO26206" s="7"/>
    </row>
    <row r="26207" spans="41:41" ht="12.75" x14ac:dyDescent="0.2">
      <c r="AO26207" s="7"/>
    </row>
    <row r="26208" spans="41:41" ht="12.75" x14ac:dyDescent="0.2">
      <c r="AO26208" s="7"/>
    </row>
    <row r="26209" spans="41:41" ht="12.75" x14ac:dyDescent="0.2">
      <c r="AO26209" s="7"/>
    </row>
    <row r="26210" spans="41:41" ht="12.75" x14ac:dyDescent="0.2">
      <c r="AO26210" s="7"/>
    </row>
    <row r="26211" spans="41:41" ht="12.75" x14ac:dyDescent="0.2">
      <c r="AO26211" s="7"/>
    </row>
    <row r="26212" spans="41:41" ht="12.75" x14ac:dyDescent="0.2">
      <c r="AO26212" s="7"/>
    </row>
    <row r="26213" spans="41:41" ht="12.75" x14ac:dyDescent="0.2">
      <c r="AO26213" s="7"/>
    </row>
    <row r="26214" spans="41:41" ht="12.75" x14ac:dyDescent="0.2">
      <c r="AO26214" s="7"/>
    </row>
    <row r="26215" spans="41:41" ht="12.75" x14ac:dyDescent="0.2">
      <c r="AO26215" s="7"/>
    </row>
    <row r="26216" spans="41:41" ht="12.75" x14ac:dyDescent="0.2">
      <c r="AO26216" s="7"/>
    </row>
    <row r="26217" spans="41:41" ht="12.75" x14ac:dyDescent="0.2">
      <c r="AO26217" s="7"/>
    </row>
    <row r="26218" spans="41:41" ht="12.75" x14ac:dyDescent="0.2">
      <c r="AO26218" s="7"/>
    </row>
    <row r="26219" spans="41:41" ht="12.75" x14ac:dyDescent="0.2">
      <c r="AO26219" s="7"/>
    </row>
    <row r="26220" spans="41:41" ht="12.75" x14ac:dyDescent="0.2">
      <c r="AO26220" s="7"/>
    </row>
    <row r="26221" spans="41:41" ht="12.75" x14ac:dyDescent="0.2">
      <c r="AO26221" s="7"/>
    </row>
    <row r="26222" spans="41:41" ht="12.75" x14ac:dyDescent="0.2">
      <c r="AO26222" s="7"/>
    </row>
    <row r="26223" spans="41:41" ht="12.75" x14ac:dyDescent="0.2">
      <c r="AO26223" s="7"/>
    </row>
    <row r="26224" spans="41:41" ht="12.75" x14ac:dyDescent="0.2">
      <c r="AO26224" s="7"/>
    </row>
    <row r="26225" spans="41:41" ht="12.75" x14ac:dyDescent="0.2">
      <c r="AO26225" s="7"/>
    </row>
    <row r="26226" spans="41:41" ht="12.75" x14ac:dyDescent="0.2">
      <c r="AO26226" s="7"/>
    </row>
    <row r="26227" spans="41:41" ht="12.75" x14ac:dyDescent="0.2">
      <c r="AO26227" s="7"/>
    </row>
    <row r="26228" spans="41:41" ht="12.75" x14ac:dyDescent="0.2">
      <c r="AO26228" s="7"/>
    </row>
    <row r="26229" spans="41:41" ht="12.75" x14ac:dyDescent="0.2">
      <c r="AO26229" s="7"/>
    </row>
    <row r="26230" spans="41:41" ht="12.75" x14ac:dyDescent="0.2">
      <c r="AO26230" s="7"/>
    </row>
    <row r="26231" spans="41:41" ht="12.75" x14ac:dyDescent="0.2">
      <c r="AO26231" s="7"/>
    </row>
    <row r="26232" spans="41:41" ht="12.75" x14ac:dyDescent="0.2">
      <c r="AO26232" s="7"/>
    </row>
    <row r="26233" spans="41:41" ht="12.75" x14ac:dyDescent="0.2">
      <c r="AO26233" s="7"/>
    </row>
    <row r="26234" spans="41:41" ht="12.75" x14ac:dyDescent="0.2">
      <c r="AO26234" s="7"/>
    </row>
    <row r="26235" spans="41:41" ht="12.75" x14ac:dyDescent="0.2">
      <c r="AO26235" s="7"/>
    </row>
    <row r="26236" spans="41:41" ht="12.75" x14ac:dyDescent="0.2">
      <c r="AO26236" s="7"/>
    </row>
    <row r="26237" spans="41:41" ht="12.75" x14ac:dyDescent="0.2">
      <c r="AO26237" s="7"/>
    </row>
    <row r="26238" spans="41:41" ht="12.75" x14ac:dyDescent="0.2">
      <c r="AO26238" s="7"/>
    </row>
    <row r="26239" spans="41:41" ht="12.75" x14ac:dyDescent="0.2">
      <c r="AO26239" s="7"/>
    </row>
    <row r="26240" spans="41:41" ht="12.75" x14ac:dyDescent="0.2">
      <c r="AO26240" s="7"/>
    </row>
    <row r="26241" spans="41:41" ht="12.75" x14ac:dyDescent="0.2">
      <c r="AO26241" s="7"/>
    </row>
    <row r="26242" spans="41:41" ht="12.75" x14ac:dyDescent="0.2">
      <c r="AO26242" s="7"/>
    </row>
    <row r="26243" spans="41:41" ht="12.75" x14ac:dyDescent="0.2">
      <c r="AO26243" s="7"/>
    </row>
    <row r="26244" spans="41:41" ht="12.75" x14ac:dyDescent="0.2">
      <c r="AO26244" s="7"/>
    </row>
    <row r="26245" spans="41:41" ht="12.75" x14ac:dyDescent="0.2">
      <c r="AO26245" s="7"/>
    </row>
    <row r="26246" spans="41:41" ht="12.75" x14ac:dyDescent="0.2">
      <c r="AO26246" s="7"/>
    </row>
    <row r="26247" spans="41:41" ht="12.75" x14ac:dyDescent="0.2">
      <c r="AO26247" s="7"/>
    </row>
    <row r="26248" spans="41:41" ht="12.75" x14ac:dyDescent="0.2">
      <c r="AO26248" s="7"/>
    </row>
    <row r="26249" spans="41:41" ht="12.75" x14ac:dyDescent="0.2">
      <c r="AO26249" s="7"/>
    </row>
    <row r="26250" spans="41:41" ht="12.75" x14ac:dyDescent="0.2">
      <c r="AO26250" s="7"/>
    </row>
    <row r="26251" spans="41:41" ht="12.75" x14ac:dyDescent="0.2">
      <c r="AO26251" s="7"/>
    </row>
    <row r="26252" spans="41:41" ht="12.75" x14ac:dyDescent="0.2">
      <c r="AO26252" s="7"/>
    </row>
    <row r="26253" spans="41:41" ht="12.75" x14ac:dyDescent="0.2">
      <c r="AO26253" s="7"/>
    </row>
    <row r="26254" spans="41:41" ht="12.75" x14ac:dyDescent="0.2">
      <c r="AO26254" s="7"/>
    </row>
    <row r="26255" spans="41:41" ht="12.75" x14ac:dyDescent="0.2">
      <c r="AO26255" s="7"/>
    </row>
    <row r="26256" spans="41:41" ht="12.75" x14ac:dyDescent="0.2">
      <c r="AO26256" s="7"/>
    </row>
    <row r="26257" spans="41:41" ht="12.75" x14ac:dyDescent="0.2">
      <c r="AO26257" s="7"/>
    </row>
    <row r="26258" spans="41:41" ht="12.75" x14ac:dyDescent="0.2">
      <c r="AO26258" s="7"/>
    </row>
    <row r="26259" spans="41:41" ht="12.75" x14ac:dyDescent="0.2">
      <c r="AO26259" s="7"/>
    </row>
    <row r="26260" spans="41:41" ht="12.75" x14ac:dyDescent="0.2">
      <c r="AO26260" s="7"/>
    </row>
    <row r="26261" spans="41:41" ht="12.75" x14ac:dyDescent="0.2">
      <c r="AO26261" s="7"/>
    </row>
    <row r="26262" spans="41:41" ht="12.75" x14ac:dyDescent="0.2">
      <c r="AO26262" s="7"/>
    </row>
    <row r="26263" spans="41:41" ht="12.75" x14ac:dyDescent="0.2">
      <c r="AO26263" s="7"/>
    </row>
    <row r="26264" spans="41:41" ht="12.75" x14ac:dyDescent="0.2">
      <c r="AO26264" s="7"/>
    </row>
    <row r="26265" spans="41:41" ht="12.75" x14ac:dyDescent="0.2">
      <c r="AO26265" s="7"/>
    </row>
    <row r="26266" spans="41:41" ht="12.75" x14ac:dyDescent="0.2">
      <c r="AO26266" s="7"/>
    </row>
    <row r="26267" spans="41:41" ht="12.75" x14ac:dyDescent="0.2">
      <c r="AO26267" s="7"/>
    </row>
    <row r="26268" spans="41:41" ht="12.75" x14ac:dyDescent="0.2">
      <c r="AO26268" s="7"/>
    </row>
    <row r="26269" spans="41:41" ht="12.75" x14ac:dyDescent="0.2">
      <c r="AO26269" s="7"/>
    </row>
    <row r="26270" spans="41:41" ht="12.75" x14ac:dyDescent="0.2">
      <c r="AO26270" s="7"/>
    </row>
    <row r="26271" spans="41:41" ht="12.75" x14ac:dyDescent="0.2">
      <c r="AO26271" s="7"/>
    </row>
    <row r="26272" spans="41:41" ht="12.75" x14ac:dyDescent="0.2">
      <c r="AO26272" s="7"/>
    </row>
    <row r="26273" spans="41:41" ht="12.75" x14ac:dyDescent="0.2">
      <c r="AO26273" s="7"/>
    </row>
    <row r="26274" spans="41:41" ht="12.75" x14ac:dyDescent="0.2">
      <c r="AO26274" s="7"/>
    </row>
    <row r="26275" spans="41:41" ht="12.75" x14ac:dyDescent="0.2">
      <c r="AO26275" s="7"/>
    </row>
    <row r="26276" spans="41:41" ht="12.75" x14ac:dyDescent="0.2">
      <c r="AO26276" s="7"/>
    </row>
    <row r="26277" spans="41:41" ht="12.75" x14ac:dyDescent="0.2">
      <c r="AO26277" s="7"/>
    </row>
    <row r="26278" spans="41:41" ht="12.75" x14ac:dyDescent="0.2">
      <c r="AO26278" s="7"/>
    </row>
    <row r="26279" spans="41:41" ht="12.75" x14ac:dyDescent="0.2">
      <c r="AO26279" s="7"/>
    </row>
    <row r="26280" spans="41:41" ht="12.75" x14ac:dyDescent="0.2">
      <c r="AO26280" s="7"/>
    </row>
    <row r="26281" spans="41:41" ht="12.75" x14ac:dyDescent="0.2">
      <c r="AO26281" s="7"/>
    </row>
    <row r="26282" spans="41:41" ht="12.75" x14ac:dyDescent="0.2">
      <c r="AO26282" s="7"/>
    </row>
    <row r="26283" spans="41:41" ht="12.75" x14ac:dyDescent="0.2">
      <c r="AO26283" s="7"/>
    </row>
    <row r="26284" spans="41:41" ht="12.75" x14ac:dyDescent="0.2">
      <c r="AO26284" s="7"/>
    </row>
    <row r="26285" spans="41:41" ht="12.75" x14ac:dyDescent="0.2">
      <c r="AO26285" s="7"/>
    </row>
    <row r="26286" spans="41:41" ht="12.75" x14ac:dyDescent="0.2">
      <c r="AO26286" s="7"/>
    </row>
    <row r="26287" spans="41:41" ht="12.75" x14ac:dyDescent="0.2">
      <c r="AO26287" s="7"/>
    </row>
    <row r="26288" spans="41:41" ht="12.75" x14ac:dyDescent="0.2">
      <c r="AO26288" s="7"/>
    </row>
    <row r="26289" spans="41:41" ht="12.75" x14ac:dyDescent="0.2">
      <c r="AO26289" s="7"/>
    </row>
    <row r="26290" spans="41:41" ht="12.75" x14ac:dyDescent="0.2">
      <c r="AO26290" s="7"/>
    </row>
    <row r="26291" spans="41:41" ht="12.75" x14ac:dyDescent="0.2">
      <c r="AO26291" s="7"/>
    </row>
    <row r="26292" spans="41:41" ht="12.75" x14ac:dyDescent="0.2">
      <c r="AO26292" s="7"/>
    </row>
    <row r="26293" spans="41:41" ht="12.75" x14ac:dyDescent="0.2">
      <c r="AO26293" s="7"/>
    </row>
    <row r="26294" spans="41:41" ht="12.75" x14ac:dyDescent="0.2">
      <c r="AO26294" s="7"/>
    </row>
    <row r="26295" spans="41:41" ht="12.75" x14ac:dyDescent="0.2">
      <c r="AO26295" s="7"/>
    </row>
    <row r="26296" spans="41:41" ht="12.75" x14ac:dyDescent="0.2">
      <c r="AO26296" s="7"/>
    </row>
    <row r="26297" spans="41:41" ht="12.75" x14ac:dyDescent="0.2">
      <c r="AO26297" s="7"/>
    </row>
    <row r="26298" spans="41:41" ht="12.75" x14ac:dyDescent="0.2">
      <c r="AO26298" s="7"/>
    </row>
    <row r="26299" spans="41:41" ht="12.75" x14ac:dyDescent="0.2">
      <c r="AO26299" s="7"/>
    </row>
    <row r="26300" spans="41:41" ht="12.75" x14ac:dyDescent="0.2">
      <c r="AO26300" s="7"/>
    </row>
    <row r="26301" spans="41:41" ht="12.75" x14ac:dyDescent="0.2">
      <c r="AO26301" s="7"/>
    </row>
    <row r="26302" spans="41:41" ht="12.75" x14ac:dyDescent="0.2">
      <c r="AO26302" s="7"/>
    </row>
    <row r="26303" spans="41:41" ht="12.75" x14ac:dyDescent="0.2">
      <c r="AO26303" s="7"/>
    </row>
    <row r="26304" spans="41:41" ht="12.75" x14ac:dyDescent="0.2">
      <c r="AO26304" s="7"/>
    </row>
    <row r="26305" spans="41:41" ht="12.75" x14ac:dyDescent="0.2">
      <c r="AO26305" s="7"/>
    </row>
    <row r="26306" spans="41:41" ht="12.75" x14ac:dyDescent="0.2">
      <c r="AO26306" s="7"/>
    </row>
    <row r="26307" spans="41:41" ht="12.75" x14ac:dyDescent="0.2">
      <c r="AO26307" s="7"/>
    </row>
    <row r="26308" spans="41:41" ht="12.75" x14ac:dyDescent="0.2">
      <c r="AO26308" s="7"/>
    </row>
    <row r="26309" spans="41:41" ht="12.75" x14ac:dyDescent="0.2">
      <c r="AO26309" s="7"/>
    </row>
    <row r="26310" spans="41:41" ht="12.75" x14ac:dyDescent="0.2">
      <c r="AO26310" s="7"/>
    </row>
    <row r="26311" spans="41:41" ht="12.75" x14ac:dyDescent="0.2">
      <c r="AO26311" s="7"/>
    </row>
    <row r="26312" spans="41:41" ht="12.75" x14ac:dyDescent="0.2">
      <c r="AO26312" s="7"/>
    </row>
    <row r="26313" spans="41:41" ht="12.75" x14ac:dyDescent="0.2">
      <c r="AO26313" s="7"/>
    </row>
    <row r="26314" spans="41:41" ht="12.75" x14ac:dyDescent="0.2">
      <c r="AO26314" s="7"/>
    </row>
    <row r="26315" spans="41:41" ht="12.75" x14ac:dyDescent="0.2">
      <c r="AO26315" s="7"/>
    </row>
    <row r="26316" spans="41:41" ht="12.75" x14ac:dyDescent="0.2">
      <c r="AO26316" s="7"/>
    </row>
    <row r="26317" spans="41:41" ht="12.75" x14ac:dyDescent="0.2">
      <c r="AO26317" s="7"/>
    </row>
    <row r="26318" spans="41:41" ht="12.75" x14ac:dyDescent="0.2">
      <c r="AO26318" s="7"/>
    </row>
    <row r="26319" spans="41:41" ht="12.75" x14ac:dyDescent="0.2">
      <c r="AO26319" s="7"/>
    </row>
    <row r="26320" spans="41:41" ht="12.75" x14ac:dyDescent="0.2">
      <c r="AO26320" s="7"/>
    </row>
    <row r="26321" spans="41:41" ht="12.75" x14ac:dyDescent="0.2">
      <c r="AO26321" s="7"/>
    </row>
    <row r="26322" spans="41:41" ht="12.75" x14ac:dyDescent="0.2">
      <c r="AO26322" s="7"/>
    </row>
    <row r="26323" spans="41:41" ht="12.75" x14ac:dyDescent="0.2">
      <c r="AO26323" s="7"/>
    </row>
    <row r="26324" spans="41:41" ht="12.75" x14ac:dyDescent="0.2">
      <c r="AO26324" s="7"/>
    </row>
    <row r="26325" spans="41:41" ht="12.75" x14ac:dyDescent="0.2">
      <c r="AO26325" s="7"/>
    </row>
    <row r="26326" spans="41:41" ht="12.75" x14ac:dyDescent="0.2">
      <c r="AO26326" s="7"/>
    </row>
    <row r="26327" spans="41:41" ht="12.75" x14ac:dyDescent="0.2">
      <c r="AO26327" s="7"/>
    </row>
    <row r="26328" spans="41:41" ht="12.75" x14ac:dyDescent="0.2">
      <c r="AO26328" s="7"/>
    </row>
    <row r="26329" spans="41:41" ht="12.75" x14ac:dyDescent="0.2">
      <c r="AO26329" s="7"/>
    </row>
    <row r="26330" spans="41:41" ht="12.75" x14ac:dyDescent="0.2">
      <c r="AO26330" s="7"/>
    </row>
    <row r="26331" spans="41:41" ht="12.75" x14ac:dyDescent="0.2">
      <c r="AO26331" s="7"/>
    </row>
    <row r="26332" spans="41:41" ht="12.75" x14ac:dyDescent="0.2">
      <c r="AO26332" s="7"/>
    </row>
    <row r="26333" spans="41:41" ht="12.75" x14ac:dyDescent="0.2">
      <c r="AO26333" s="7"/>
    </row>
    <row r="26334" spans="41:41" ht="12.75" x14ac:dyDescent="0.2">
      <c r="AO26334" s="7"/>
    </row>
    <row r="26335" spans="41:41" ht="12.75" x14ac:dyDescent="0.2">
      <c r="AO26335" s="7"/>
    </row>
    <row r="26336" spans="41:41" ht="12.75" x14ac:dyDescent="0.2">
      <c r="AO26336" s="7"/>
    </row>
    <row r="26337" spans="41:41" ht="12.75" x14ac:dyDescent="0.2">
      <c r="AO26337" s="7"/>
    </row>
    <row r="26338" spans="41:41" ht="12.75" x14ac:dyDescent="0.2">
      <c r="AO26338" s="7"/>
    </row>
    <row r="26339" spans="41:41" ht="12.75" x14ac:dyDescent="0.2">
      <c r="AO26339" s="7"/>
    </row>
    <row r="26340" spans="41:41" ht="12.75" x14ac:dyDescent="0.2">
      <c r="AO26340" s="7"/>
    </row>
    <row r="26341" spans="41:41" ht="12.75" x14ac:dyDescent="0.2">
      <c r="AO26341" s="7"/>
    </row>
    <row r="26342" spans="41:41" ht="12.75" x14ac:dyDescent="0.2">
      <c r="AO26342" s="7"/>
    </row>
    <row r="26343" spans="41:41" ht="12.75" x14ac:dyDescent="0.2">
      <c r="AO26343" s="7"/>
    </row>
    <row r="26344" spans="41:41" ht="12.75" x14ac:dyDescent="0.2">
      <c r="AO26344" s="7"/>
    </row>
    <row r="26345" spans="41:41" ht="12.75" x14ac:dyDescent="0.2">
      <c r="AO26345" s="7"/>
    </row>
    <row r="26346" spans="41:41" ht="12.75" x14ac:dyDescent="0.2">
      <c r="AO26346" s="7"/>
    </row>
    <row r="26347" spans="41:41" ht="12.75" x14ac:dyDescent="0.2">
      <c r="AO26347" s="7"/>
    </row>
    <row r="26348" spans="41:41" ht="12.75" x14ac:dyDescent="0.2">
      <c r="AO26348" s="7"/>
    </row>
    <row r="26349" spans="41:41" ht="12.75" x14ac:dyDescent="0.2">
      <c r="AO26349" s="7"/>
    </row>
    <row r="26350" spans="41:41" ht="12.75" x14ac:dyDescent="0.2">
      <c r="AO26350" s="7"/>
    </row>
    <row r="26351" spans="41:41" ht="12.75" x14ac:dyDescent="0.2">
      <c r="AO26351" s="7"/>
    </row>
    <row r="26352" spans="41:41" ht="12.75" x14ac:dyDescent="0.2">
      <c r="AO26352" s="7"/>
    </row>
    <row r="26353" spans="41:41" ht="12.75" x14ac:dyDescent="0.2">
      <c r="AO26353" s="7"/>
    </row>
    <row r="26354" spans="41:41" ht="12.75" x14ac:dyDescent="0.2">
      <c r="AO26354" s="7"/>
    </row>
    <row r="26355" spans="41:41" ht="12.75" x14ac:dyDescent="0.2">
      <c r="AO26355" s="7"/>
    </row>
    <row r="26356" spans="41:41" ht="12.75" x14ac:dyDescent="0.2">
      <c r="AO26356" s="7"/>
    </row>
    <row r="26357" spans="41:41" ht="12.75" x14ac:dyDescent="0.2">
      <c r="AO26357" s="7"/>
    </row>
    <row r="26358" spans="41:41" ht="12.75" x14ac:dyDescent="0.2">
      <c r="AO26358" s="7"/>
    </row>
    <row r="26359" spans="41:41" ht="12.75" x14ac:dyDescent="0.2">
      <c r="AO26359" s="7"/>
    </row>
    <row r="26360" spans="41:41" ht="12.75" x14ac:dyDescent="0.2">
      <c r="AO26360" s="7"/>
    </row>
    <row r="26361" spans="41:41" ht="12.75" x14ac:dyDescent="0.2">
      <c r="AO26361" s="7"/>
    </row>
    <row r="26362" spans="41:41" ht="12.75" x14ac:dyDescent="0.2">
      <c r="AO26362" s="7"/>
    </row>
    <row r="26363" spans="41:41" ht="12.75" x14ac:dyDescent="0.2">
      <c r="AO26363" s="7"/>
    </row>
    <row r="26364" spans="41:41" ht="12.75" x14ac:dyDescent="0.2">
      <c r="AO26364" s="7"/>
    </row>
    <row r="26365" spans="41:41" ht="12.75" x14ac:dyDescent="0.2">
      <c r="AO26365" s="7"/>
    </row>
    <row r="26366" spans="41:41" ht="12.75" x14ac:dyDescent="0.2">
      <c r="AO26366" s="7"/>
    </row>
    <row r="26367" spans="41:41" ht="12.75" x14ac:dyDescent="0.2">
      <c r="AO26367" s="7"/>
    </row>
    <row r="26368" spans="41:41" ht="12.75" x14ac:dyDescent="0.2">
      <c r="AO26368" s="7"/>
    </row>
    <row r="26369" spans="41:41" ht="12.75" x14ac:dyDescent="0.2">
      <c r="AO26369" s="7"/>
    </row>
    <row r="26370" spans="41:41" ht="12.75" x14ac:dyDescent="0.2">
      <c r="AO26370" s="7"/>
    </row>
    <row r="26371" spans="41:41" ht="12.75" x14ac:dyDescent="0.2">
      <c r="AO26371" s="7"/>
    </row>
    <row r="26372" spans="41:41" ht="12.75" x14ac:dyDescent="0.2">
      <c r="AO26372" s="7"/>
    </row>
    <row r="26373" spans="41:41" ht="12.75" x14ac:dyDescent="0.2">
      <c r="AO26373" s="7"/>
    </row>
    <row r="26374" spans="41:41" ht="12.75" x14ac:dyDescent="0.2">
      <c r="AO26374" s="7"/>
    </row>
    <row r="26375" spans="41:41" ht="12.75" x14ac:dyDescent="0.2">
      <c r="AO26375" s="7"/>
    </row>
    <row r="26376" spans="41:41" ht="12.75" x14ac:dyDescent="0.2">
      <c r="AO26376" s="7"/>
    </row>
    <row r="26377" spans="41:41" ht="12.75" x14ac:dyDescent="0.2">
      <c r="AO26377" s="7"/>
    </row>
    <row r="26378" spans="41:41" ht="12.75" x14ac:dyDescent="0.2">
      <c r="AO26378" s="7"/>
    </row>
    <row r="26379" spans="41:41" ht="12.75" x14ac:dyDescent="0.2">
      <c r="AO26379" s="7"/>
    </row>
    <row r="26380" spans="41:41" ht="12.75" x14ac:dyDescent="0.2">
      <c r="AO26380" s="7"/>
    </row>
    <row r="26381" spans="41:41" ht="12.75" x14ac:dyDescent="0.2">
      <c r="AO26381" s="7"/>
    </row>
    <row r="26382" spans="41:41" ht="12.75" x14ac:dyDescent="0.2">
      <c r="AO26382" s="7"/>
    </row>
    <row r="26383" spans="41:41" ht="12.75" x14ac:dyDescent="0.2">
      <c r="AO26383" s="7"/>
    </row>
    <row r="26384" spans="41:41" ht="12.75" x14ac:dyDescent="0.2">
      <c r="AO26384" s="7"/>
    </row>
    <row r="26385" spans="41:41" ht="12.75" x14ac:dyDescent="0.2">
      <c r="AO26385" s="7"/>
    </row>
    <row r="26386" spans="41:41" ht="12.75" x14ac:dyDescent="0.2">
      <c r="AO26386" s="7"/>
    </row>
    <row r="26387" spans="41:41" ht="12.75" x14ac:dyDescent="0.2">
      <c r="AO26387" s="7"/>
    </row>
    <row r="26388" spans="41:41" ht="12.75" x14ac:dyDescent="0.2">
      <c r="AO26388" s="7"/>
    </row>
    <row r="26389" spans="41:41" ht="12.75" x14ac:dyDescent="0.2">
      <c r="AO26389" s="7"/>
    </row>
    <row r="26390" spans="41:41" ht="12.75" x14ac:dyDescent="0.2">
      <c r="AO26390" s="7"/>
    </row>
    <row r="26391" spans="41:41" ht="12.75" x14ac:dyDescent="0.2">
      <c r="AO26391" s="7"/>
    </row>
    <row r="26392" spans="41:41" ht="12.75" x14ac:dyDescent="0.2">
      <c r="AO26392" s="7"/>
    </row>
    <row r="26393" spans="41:41" ht="12.75" x14ac:dyDescent="0.2">
      <c r="AO26393" s="7"/>
    </row>
    <row r="26394" spans="41:41" ht="12.75" x14ac:dyDescent="0.2">
      <c r="AO26394" s="7"/>
    </row>
    <row r="26395" spans="41:41" ht="12.75" x14ac:dyDescent="0.2">
      <c r="AO26395" s="7"/>
    </row>
    <row r="26396" spans="41:41" ht="12.75" x14ac:dyDescent="0.2">
      <c r="AO26396" s="7"/>
    </row>
    <row r="26397" spans="41:41" ht="12.75" x14ac:dyDescent="0.2">
      <c r="AO26397" s="7"/>
    </row>
    <row r="26398" spans="41:41" ht="12.75" x14ac:dyDescent="0.2">
      <c r="AO26398" s="7"/>
    </row>
    <row r="26399" spans="41:41" ht="12.75" x14ac:dyDescent="0.2">
      <c r="AO26399" s="7"/>
    </row>
    <row r="26400" spans="41:41" ht="12.75" x14ac:dyDescent="0.2">
      <c r="AO26400" s="7"/>
    </row>
    <row r="26401" spans="41:41" ht="12.75" x14ac:dyDescent="0.2">
      <c r="AO26401" s="7"/>
    </row>
    <row r="26402" spans="41:41" ht="12.75" x14ac:dyDescent="0.2">
      <c r="AO26402" s="7"/>
    </row>
    <row r="26403" spans="41:41" ht="12.75" x14ac:dyDescent="0.2">
      <c r="AO26403" s="7"/>
    </row>
    <row r="26404" spans="41:41" ht="12.75" x14ac:dyDescent="0.2">
      <c r="AO26404" s="7"/>
    </row>
    <row r="26405" spans="41:41" ht="12.75" x14ac:dyDescent="0.2">
      <c r="AO26405" s="7"/>
    </row>
    <row r="26406" spans="41:41" ht="12.75" x14ac:dyDescent="0.2">
      <c r="AO26406" s="7"/>
    </row>
    <row r="26407" spans="41:41" ht="12.75" x14ac:dyDescent="0.2">
      <c r="AO26407" s="7"/>
    </row>
    <row r="26408" spans="41:41" ht="12.75" x14ac:dyDescent="0.2">
      <c r="AO26408" s="7"/>
    </row>
    <row r="26409" spans="41:41" ht="12.75" x14ac:dyDescent="0.2">
      <c r="AO26409" s="7"/>
    </row>
    <row r="26410" spans="41:41" ht="12.75" x14ac:dyDescent="0.2">
      <c r="AO26410" s="7"/>
    </row>
    <row r="26411" spans="41:41" ht="12.75" x14ac:dyDescent="0.2">
      <c r="AO26411" s="7"/>
    </row>
    <row r="26412" spans="41:41" ht="12.75" x14ac:dyDescent="0.2">
      <c r="AO26412" s="7"/>
    </row>
    <row r="26413" spans="41:41" ht="12.75" x14ac:dyDescent="0.2">
      <c r="AO26413" s="7"/>
    </row>
    <row r="26414" spans="41:41" ht="12.75" x14ac:dyDescent="0.2">
      <c r="AO26414" s="7"/>
    </row>
    <row r="26415" spans="41:41" ht="12.75" x14ac:dyDescent="0.2">
      <c r="AO26415" s="7"/>
    </row>
    <row r="26416" spans="41:41" ht="12.75" x14ac:dyDescent="0.2">
      <c r="AO26416" s="7"/>
    </row>
    <row r="26417" spans="41:41" ht="12.75" x14ac:dyDescent="0.2">
      <c r="AO26417" s="7"/>
    </row>
    <row r="26418" spans="41:41" ht="12.75" x14ac:dyDescent="0.2">
      <c r="AO26418" s="7"/>
    </row>
    <row r="26419" spans="41:41" ht="12.75" x14ac:dyDescent="0.2">
      <c r="AO26419" s="7"/>
    </row>
    <row r="26420" spans="41:41" ht="12.75" x14ac:dyDescent="0.2">
      <c r="AO26420" s="7"/>
    </row>
    <row r="26421" spans="41:41" ht="12.75" x14ac:dyDescent="0.2">
      <c r="AO26421" s="7"/>
    </row>
    <row r="26422" spans="41:41" ht="12.75" x14ac:dyDescent="0.2">
      <c r="AO26422" s="7"/>
    </row>
    <row r="26423" spans="41:41" ht="12.75" x14ac:dyDescent="0.2">
      <c r="AO26423" s="7"/>
    </row>
    <row r="26424" spans="41:41" ht="12.75" x14ac:dyDescent="0.2">
      <c r="AO26424" s="7"/>
    </row>
    <row r="26425" spans="41:41" ht="12.75" x14ac:dyDescent="0.2">
      <c r="AO26425" s="7"/>
    </row>
    <row r="26426" spans="41:41" ht="12.75" x14ac:dyDescent="0.2">
      <c r="AO26426" s="7"/>
    </row>
    <row r="26427" spans="41:41" ht="12.75" x14ac:dyDescent="0.2">
      <c r="AO26427" s="7"/>
    </row>
    <row r="26428" spans="41:41" ht="12.75" x14ac:dyDescent="0.2">
      <c r="AO26428" s="7"/>
    </row>
    <row r="26429" spans="41:41" ht="12.75" x14ac:dyDescent="0.2">
      <c r="AO26429" s="7"/>
    </row>
    <row r="26430" spans="41:41" ht="12.75" x14ac:dyDescent="0.2">
      <c r="AO26430" s="7"/>
    </row>
    <row r="26431" spans="41:41" ht="12.75" x14ac:dyDescent="0.2">
      <c r="AO26431" s="7"/>
    </row>
    <row r="26432" spans="41:41" ht="12.75" x14ac:dyDescent="0.2">
      <c r="AO26432" s="7"/>
    </row>
    <row r="26433" spans="41:41" ht="12.75" x14ac:dyDescent="0.2">
      <c r="AO26433" s="7"/>
    </row>
    <row r="26434" spans="41:41" ht="12.75" x14ac:dyDescent="0.2">
      <c r="AO26434" s="7"/>
    </row>
    <row r="26435" spans="41:41" ht="12.75" x14ac:dyDescent="0.2">
      <c r="AO26435" s="7"/>
    </row>
    <row r="26436" spans="41:41" ht="12.75" x14ac:dyDescent="0.2">
      <c r="AO26436" s="7"/>
    </row>
    <row r="26437" spans="41:41" ht="12.75" x14ac:dyDescent="0.2">
      <c r="AO26437" s="7"/>
    </row>
    <row r="26438" spans="41:41" ht="12.75" x14ac:dyDescent="0.2">
      <c r="AO26438" s="7"/>
    </row>
    <row r="26439" spans="41:41" ht="12.75" x14ac:dyDescent="0.2">
      <c r="AO26439" s="7"/>
    </row>
    <row r="26440" spans="41:41" ht="12.75" x14ac:dyDescent="0.2">
      <c r="AO26440" s="7"/>
    </row>
    <row r="26441" spans="41:41" ht="12.75" x14ac:dyDescent="0.2">
      <c r="AO26441" s="7"/>
    </row>
    <row r="26442" spans="41:41" ht="12.75" x14ac:dyDescent="0.2">
      <c r="AO26442" s="7"/>
    </row>
    <row r="26443" spans="41:41" ht="12.75" x14ac:dyDescent="0.2">
      <c r="AO26443" s="7"/>
    </row>
    <row r="26444" spans="41:41" ht="12.75" x14ac:dyDescent="0.2">
      <c r="AO26444" s="7"/>
    </row>
    <row r="26445" spans="41:41" ht="12.75" x14ac:dyDescent="0.2">
      <c r="AO26445" s="7"/>
    </row>
    <row r="26446" spans="41:41" ht="12.75" x14ac:dyDescent="0.2">
      <c r="AO26446" s="7"/>
    </row>
    <row r="26447" spans="41:41" ht="12.75" x14ac:dyDescent="0.2">
      <c r="AO26447" s="7"/>
    </row>
    <row r="26448" spans="41:41" ht="12.75" x14ac:dyDescent="0.2">
      <c r="AO26448" s="7"/>
    </row>
    <row r="26449" spans="41:41" ht="12.75" x14ac:dyDescent="0.2">
      <c r="AO26449" s="7"/>
    </row>
    <row r="26450" spans="41:41" ht="12.75" x14ac:dyDescent="0.2">
      <c r="AO26450" s="7"/>
    </row>
    <row r="26451" spans="41:41" ht="12.75" x14ac:dyDescent="0.2">
      <c r="AO26451" s="7"/>
    </row>
    <row r="26452" spans="41:41" ht="12.75" x14ac:dyDescent="0.2">
      <c r="AO26452" s="7"/>
    </row>
    <row r="26453" spans="41:41" ht="12.75" x14ac:dyDescent="0.2">
      <c r="AO26453" s="7"/>
    </row>
    <row r="26454" spans="41:41" ht="12.75" x14ac:dyDescent="0.2">
      <c r="AO26454" s="7"/>
    </row>
    <row r="26455" spans="41:41" ht="12.75" x14ac:dyDescent="0.2">
      <c r="AO26455" s="7"/>
    </row>
    <row r="26456" spans="41:41" ht="12.75" x14ac:dyDescent="0.2">
      <c r="AO26456" s="7"/>
    </row>
    <row r="26457" spans="41:41" ht="12.75" x14ac:dyDescent="0.2">
      <c r="AO26457" s="7"/>
    </row>
    <row r="26458" spans="41:41" ht="12.75" x14ac:dyDescent="0.2">
      <c r="AO26458" s="7"/>
    </row>
    <row r="26459" spans="41:41" ht="12.75" x14ac:dyDescent="0.2">
      <c r="AO26459" s="7"/>
    </row>
    <row r="26460" spans="41:41" ht="12.75" x14ac:dyDescent="0.2">
      <c r="AO26460" s="7"/>
    </row>
    <row r="26461" spans="41:41" ht="12.75" x14ac:dyDescent="0.2">
      <c r="AO26461" s="7"/>
    </row>
    <row r="26462" spans="41:41" ht="12.75" x14ac:dyDescent="0.2">
      <c r="AO26462" s="7"/>
    </row>
    <row r="26463" spans="41:41" ht="12.75" x14ac:dyDescent="0.2">
      <c r="AO26463" s="7"/>
    </row>
    <row r="26464" spans="41:41" ht="12.75" x14ac:dyDescent="0.2">
      <c r="AO26464" s="7"/>
    </row>
    <row r="26465" spans="41:41" ht="12.75" x14ac:dyDescent="0.2">
      <c r="AO26465" s="7"/>
    </row>
    <row r="26466" spans="41:41" ht="12.75" x14ac:dyDescent="0.2">
      <c r="AO26466" s="7"/>
    </row>
    <row r="26467" spans="41:41" ht="12.75" x14ac:dyDescent="0.2">
      <c r="AO26467" s="7"/>
    </row>
    <row r="26468" spans="41:41" ht="12.75" x14ac:dyDescent="0.2">
      <c r="AO26468" s="7"/>
    </row>
    <row r="26469" spans="41:41" ht="12.75" x14ac:dyDescent="0.2">
      <c r="AO26469" s="7"/>
    </row>
    <row r="26470" spans="41:41" ht="12.75" x14ac:dyDescent="0.2">
      <c r="AO26470" s="7"/>
    </row>
    <row r="26471" spans="41:41" ht="12.75" x14ac:dyDescent="0.2">
      <c r="AO26471" s="7"/>
    </row>
    <row r="26472" spans="41:41" ht="12.75" x14ac:dyDescent="0.2">
      <c r="AO26472" s="7"/>
    </row>
    <row r="26473" spans="41:41" ht="12.75" x14ac:dyDescent="0.2">
      <c r="AO26473" s="7"/>
    </row>
    <row r="26474" spans="41:41" ht="12.75" x14ac:dyDescent="0.2">
      <c r="AO26474" s="7"/>
    </row>
    <row r="26475" spans="41:41" ht="12.75" x14ac:dyDescent="0.2">
      <c r="AO26475" s="7"/>
    </row>
    <row r="26476" spans="41:41" ht="12.75" x14ac:dyDescent="0.2">
      <c r="AO26476" s="7"/>
    </row>
    <row r="26477" spans="41:41" ht="12.75" x14ac:dyDescent="0.2">
      <c r="AO26477" s="7"/>
    </row>
    <row r="26478" spans="41:41" ht="12.75" x14ac:dyDescent="0.2">
      <c r="AO26478" s="7"/>
    </row>
    <row r="26479" spans="41:41" ht="12.75" x14ac:dyDescent="0.2">
      <c r="AO26479" s="7"/>
    </row>
    <row r="26480" spans="41:41" ht="12.75" x14ac:dyDescent="0.2">
      <c r="AO26480" s="7"/>
    </row>
    <row r="26481" spans="41:41" ht="12.75" x14ac:dyDescent="0.2">
      <c r="AO26481" s="7"/>
    </row>
    <row r="26482" spans="41:41" ht="12.75" x14ac:dyDescent="0.2">
      <c r="AO26482" s="7"/>
    </row>
    <row r="26483" spans="41:41" ht="12.75" x14ac:dyDescent="0.2">
      <c r="AO26483" s="7"/>
    </row>
    <row r="26484" spans="41:41" ht="12.75" x14ac:dyDescent="0.2">
      <c r="AO26484" s="7"/>
    </row>
    <row r="26485" spans="41:41" ht="12.75" x14ac:dyDescent="0.2">
      <c r="AO26485" s="7"/>
    </row>
    <row r="26486" spans="41:41" ht="12.75" x14ac:dyDescent="0.2">
      <c r="AO26486" s="7"/>
    </row>
    <row r="26487" spans="41:41" ht="12.75" x14ac:dyDescent="0.2">
      <c r="AO26487" s="7"/>
    </row>
    <row r="26488" spans="41:41" ht="12.75" x14ac:dyDescent="0.2">
      <c r="AO26488" s="7"/>
    </row>
    <row r="26489" spans="41:41" ht="12.75" x14ac:dyDescent="0.2">
      <c r="AO26489" s="7"/>
    </row>
    <row r="26490" spans="41:41" ht="12.75" x14ac:dyDescent="0.2">
      <c r="AO26490" s="7"/>
    </row>
    <row r="26491" spans="41:41" ht="12.75" x14ac:dyDescent="0.2">
      <c r="AO26491" s="7"/>
    </row>
    <row r="26492" spans="41:41" ht="12.75" x14ac:dyDescent="0.2">
      <c r="AO26492" s="7"/>
    </row>
    <row r="26493" spans="41:41" ht="12.75" x14ac:dyDescent="0.2">
      <c r="AO26493" s="7"/>
    </row>
    <row r="26494" spans="41:41" ht="12.75" x14ac:dyDescent="0.2">
      <c r="AO26494" s="7"/>
    </row>
    <row r="26495" spans="41:41" ht="12.75" x14ac:dyDescent="0.2">
      <c r="AO26495" s="7"/>
    </row>
    <row r="26496" spans="41:41" ht="12.75" x14ac:dyDescent="0.2">
      <c r="AO26496" s="7"/>
    </row>
    <row r="26497" spans="41:41" ht="12.75" x14ac:dyDescent="0.2">
      <c r="AO26497" s="7"/>
    </row>
    <row r="26498" spans="41:41" ht="12.75" x14ac:dyDescent="0.2">
      <c r="AO26498" s="7"/>
    </row>
    <row r="26499" spans="41:41" ht="12.75" x14ac:dyDescent="0.2">
      <c r="AO26499" s="7"/>
    </row>
    <row r="26500" spans="41:41" ht="12.75" x14ac:dyDescent="0.2">
      <c r="AO26500" s="7"/>
    </row>
    <row r="26501" spans="41:41" ht="12.75" x14ac:dyDescent="0.2">
      <c r="AO26501" s="7"/>
    </row>
    <row r="26502" spans="41:41" ht="12.75" x14ac:dyDescent="0.2">
      <c r="AO26502" s="7"/>
    </row>
    <row r="26503" spans="41:41" ht="12.75" x14ac:dyDescent="0.2">
      <c r="AO26503" s="7"/>
    </row>
    <row r="26504" spans="41:41" ht="12.75" x14ac:dyDescent="0.2">
      <c r="AO26504" s="7"/>
    </row>
    <row r="26505" spans="41:41" ht="12.75" x14ac:dyDescent="0.2">
      <c r="AO26505" s="7"/>
    </row>
    <row r="26506" spans="41:41" ht="12.75" x14ac:dyDescent="0.2">
      <c r="AO26506" s="7"/>
    </row>
    <row r="26507" spans="41:41" ht="12.75" x14ac:dyDescent="0.2">
      <c r="AO26507" s="7"/>
    </row>
    <row r="26508" spans="41:41" ht="12.75" x14ac:dyDescent="0.2">
      <c r="AO26508" s="7"/>
    </row>
    <row r="26509" spans="41:41" ht="12.75" x14ac:dyDescent="0.2">
      <c r="AO26509" s="7"/>
    </row>
    <row r="26510" spans="41:41" ht="12.75" x14ac:dyDescent="0.2">
      <c r="AO26510" s="7"/>
    </row>
    <row r="26511" spans="41:41" ht="12.75" x14ac:dyDescent="0.2">
      <c r="AO26511" s="7"/>
    </row>
    <row r="26512" spans="41:41" ht="12.75" x14ac:dyDescent="0.2">
      <c r="AO26512" s="7"/>
    </row>
    <row r="26513" spans="41:41" ht="12.75" x14ac:dyDescent="0.2">
      <c r="AO26513" s="7"/>
    </row>
    <row r="26514" spans="41:41" ht="12.75" x14ac:dyDescent="0.2">
      <c r="AO26514" s="7"/>
    </row>
    <row r="26515" spans="41:41" ht="12.75" x14ac:dyDescent="0.2">
      <c r="AO26515" s="7"/>
    </row>
    <row r="26516" spans="41:41" ht="12.75" x14ac:dyDescent="0.2">
      <c r="AO26516" s="7"/>
    </row>
    <row r="26517" spans="41:41" ht="12.75" x14ac:dyDescent="0.2">
      <c r="AO26517" s="7"/>
    </row>
    <row r="26518" spans="41:41" ht="12.75" x14ac:dyDescent="0.2">
      <c r="AO26518" s="7"/>
    </row>
    <row r="26519" spans="41:41" ht="12.75" x14ac:dyDescent="0.2">
      <c r="AO26519" s="7"/>
    </row>
    <row r="26520" spans="41:41" ht="12.75" x14ac:dyDescent="0.2">
      <c r="AO26520" s="7"/>
    </row>
    <row r="26521" spans="41:41" ht="12.75" x14ac:dyDescent="0.2">
      <c r="AO26521" s="7"/>
    </row>
    <row r="26522" spans="41:41" ht="12.75" x14ac:dyDescent="0.2">
      <c r="AO26522" s="7"/>
    </row>
    <row r="26523" spans="41:41" ht="12.75" x14ac:dyDescent="0.2">
      <c r="AO26523" s="7"/>
    </row>
    <row r="26524" spans="41:41" ht="12.75" x14ac:dyDescent="0.2">
      <c r="AO26524" s="7"/>
    </row>
    <row r="26525" spans="41:41" ht="12.75" x14ac:dyDescent="0.2">
      <c r="AO26525" s="7"/>
    </row>
    <row r="26526" spans="41:41" ht="12.75" x14ac:dyDescent="0.2">
      <c r="AO26526" s="7"/>
    </row>
    <row r="26527" spans="41:41" ht="12.75" x14ac:dyDescent="0.2">
      <c r="AO26527" s="7"/>
    </row>
    <row r="26528" spans="41:41" ht="12.75" x14ac:dyDescent="0.2">
      <c r="AO26528" s="7"/>
    </row>
    <row r="26529" spans="41:41" ht="12.75" x14ac:dyDescent="0.2">
      <c r="AO26529" s="7"/>
    </row>
    <row r="26530" spans="41:41" ht="12.75" x14ac:dyDescent="0.2">
      <c r="AO26530" s="7"/>
    </row>
    <row r="26531" spans="41:41" ht="12.75" x14ac:dyDescent="0.2">
      <c r="AO26531" s="7"/>
    </row>
    <row r="26532" spans="41:41" ht="12.75" x14ac:dyDescent="0.2">
      <c r="AO26532" s="7"/>
    </row>
    <row r="26533" spans="41:41" ht="12.75" x14ac:dyDescent="0.2">
      <c r="AO26533" s="7"/>
    </row>
    <row r="26534" spans="41:41" ht="12.75" x14ac:dyDescent="0.2">
      <c r="AO26534" s="7"/>
    </row>
    <row r="26535" spans="41:41" ht="12.75" x14ac:dyDescent="0.2">
      <c r="AO26535" s="7"/>
    </row>
    <row r="26536" spans="41:41" ht="12.75" x14ac:dyDescent="0.2">
      <c r="AO26536" s="7"/>
    </row>
    <row r="26537" spans="41:41" ht="12.75" x14ac:dyDescent="0.2">
      <c r="AO26537" s="7"/>
    </row>
    <row r="26538" spans="41:41" ht="12.75" x14ac:dyDescent="0.2">
      <c r="AO26538" s="7"/>
    </row>
    <row r="26539" spans="41:41" ht="12.75" x14ac:dyDescent="0.2">
      <c r="AO26539" s="7"/>
    </row>
    <row r="26540" spans="41:41" ht="12.75" x14ac:dyDescent="0.2">
      <c r="AO26540" s="7"/>
    </row>
    <row r="26541" spans="41:41" ht="12.75" x14ac:dyDescent="0.2">
      <c r="AO26541" s="7"/>
    </row>
    <row r="26542" spans="41:41" ht="12.75" x14ac:dyDescent="0.2">
      <c r="AO26542" s="7"/>
    </row>
    <row r="26543" spans="41:41" ht="12.75" x14ac:dyDescent="0.2">
      <c r="AO26543" s="7"/>
    </row>
    <row r="26544" spans="41:41" ht="12.75" x14ac:dyDescent="0.2">
      <c r="AO26544" s="7"/>
    </row>
    <row r="26545" spans="41:41" ht="12.75" x14ac:dyDescent="0.2">
      <c r="AO26545" s="7"/>
    </row>
    <row r="26546" spans="41:41" ht="12.75" x14ac:dyDescent="0.2">
      <c r="AO26546" s="7"/>
    </row>
    <row r="26547" spans="41:41" ht="12.75" x14ac:dyDescent="0.2">
      <c r="AO26547" s="7"/>
    </row>
    <row r="26548" spans="41:41" ht="12.75" x14ac:dyDescent="0.2">
      <c r="AO26548" s="7"/>
    </row>
    <row r="26549" spans="41:41" ht="12.75" x14ac:dyDescent="0.2">
      <c r="AO26549" s="7"/>
    </row>
    <row r="26550" spans="41:41" ht="12.75" x14ac:dyDescent="0.2">
      <c r="AO26550" s="7"/>
    </row>
    <row r="26551" spans="41:41" ht="12.75" x14ac:dyDescent="0.2">
      <c r="AO26551" s="7"/>
    </row>
    <row r="26552" spans="41:41" ht="12.75" x14ac:dyDescent="0.2">
      <c r="AO26552" s="7"/>
    </row>
    <row r="26553" spans="41:41" ht="12.75" x14ac:dyDescent="0.2">
      <c r="AO26553" s="7"/>
    </row>
    <row r="26554" spans="41:41" ht="12.75" x14ac:dyDescent="0.2">
      <c r="AO26554" s="7"/>
    </row>
    <row r="26555" spans="41:41" ht="12.75" x14ac:dyDescent="0.2">
      <c r="AO26555" s="7"/>
    </row>
    <row r="26556" spans="41:41" ht="12.75" x14ac:dyDescent="0.2">
      <c r="AO26556" s="7"/>
    </row>
    <row r="26557" spans="41:41" ht="12.75" x14ac:dyDescent="0.2">
      <c r="AO26557" s="7"/>
    </row>
    <row r="26558" spans="41:41" ht="12.75" x14ac:dyDescent="0.2">
      <c r="AO26558" s="7"/>
    </row>
    <row r="26559" spans="41:41" ht="12.75" x14ac:dyDescent="0.2">
      <c r="AO26559" s="7"/>
    </row>
    <row r="26560" spans="41:41" ht="12.75" x14ac:dyDescent="0.2">
      <c r="AO26560" s="7"/>
    </row>
    <row r="26561" spans="41:41" ht="12.75" x14ac:dyDescent="0.2">
      <c r="AO26561" s="7"/>
    </row>
    <row r="26562" spans="41:41" ht="12.75" x14ac:dyDescent="0.2">
      <c r="AO26562" s="7"/>
    </row>
    <row r="26563" spans="41:41" ht="12.75" x14ac:dyDescent="0.2">
      <c r="AO26563" s="7"/>
    </row>
    <row r="26564" spans="41:41" ht="12.75" x14ac:dyDescent="0.2">
      <c r="AO26564" s="7"/>
    </row>
    <row r="26565" spans="41:41" ht="12.75" x14ac:dyDescent="0.2">
      <c r="AO26565" s="7"/>
    </row>
    <row r="26566" spans="41:41" ht="12.75" x14ac:dyDescent="0.2">
      <c r="AO26566" s="7"/>
    </row>
    <row r="26567" spans="41:41" ht="12.75" x14ac:dyDescent="0.2">
      <c r="AO26567" s="7"/>
    </row>
    <row r="26568" spans="41:41" ht="12.75" x14ac:dyDescent="0.2">
      <c r="AO26568" s="7"/>
    </row>
    <row r="26569" spans="41:41" ht="12.75" x14ac:dyDescent="0.2">
      <c r="AO26569" s="7"/>
    </row>
    <row r="26570" spans="41:41" ht="12.75" x14ac:dyDescent="0.2">
      <c r="AO26570" s="7"/>
    </row>
    <row r="26571" spans="41:41" ht="12.75" x14ac:dyDescent="0.2">
      <c r="AO26571" s="7"/>
    </row>
    <row r="26572" spans="41:41" ht="12.75" x14ac:dyDescent="0.2">
      <c r="AO26572" s="7"/>
    </row>
    <row r="26573" spans="41:41" ht="12.75" x14ac:dyDescent="0.2">
      <c r="AO26573" s="7"/>
    </row>
    <row r="26574" spans="41:41" ht="12.75" x14ac:dyDescent="0.2">
      <c r="AO26574" s="7"/>
    </row>
    <row r="26575" spans="41:41" ht="12.75" x14ac:dyDescent="0.2">
      <c r="AO26575" s="7"/>
    </row>
    <row r="26576" spans="41:41" ht="12.75" x14ac:dyDescent="0.2">
      <c r="AO26576" s="7"/>
    </row>
    <row r="26577" spans="41:41" ht="12.75" x14ac:dyDescent="0.2">
      <c r="AO26577" s="7"/>
    </row>
    <row r="26578" spans="41:41" ht="12.75" x14ac:dyDescent="0.2">
      <c r="AO26578" s="7"/>
    </row>
    <row r="26579" spans="41:41" ht="12.75" x14ac:dyDescent="0.2">
      <c r="AO26579" s="7"/>
    </row>
    <row r="26580" spans="41:41" ht="12.75" x14ac:dyDescent="0.2">
      <c r="AO26580" s="7"/>
    </row>
    <row r="26581" spans="41:41" ht="12.75" x14ac:dyDescent="0.2">
      <c r="AO26581" s="7"/>
    </row>
    <row r="26582" spans="41:41" ht="12.75" x14ac:dyDescent="0.2">
      <c r="AO26582" s="7"/>
    </row>
    <row r="26583" spans="41:41" ht="12.75" x14ac:dyDescent="0.2">
      <c r="AO26583" s="7"/>
    </row>
    <row r="26584" spans="41:41" ht="12.75" x14ac:dyDescent="0.2">
      <c r="AO26584" s="7"/>
    </row>
    <row r="26585" spans="41:41" ht="12.75" x14ac:dyDescent="0.2">
      <c r="AO26585" s="7"/>
    </row>
    <row r="26586" spans="41:41" ht="12.75" x14ac:dyDescent="0.2">
      <c r="AO26586" s="7"/>
    </row>
    <row r="26587" spans="41:41" ht="12.75" x14ac:dyDescent="0.2">
      <c r="AO26587" s="7"/>
    </row>
    <row r="26588" spans="41:41" ht="12.75" x14ac:dyDescent="0.2">
      <c r="AO26588" s="7"/>
    </row>
    <row r="26589" spans="41:41" ht="12.75" x14ac:dyDescent="0.2">
      <c r="AO26589" s="7"/>
    </row>
    <row r="26590" spans="41:41" ht="12.75" x14ac:dyDescent="0.2">
      <c r="AO26590" s="7"/>
    </row>
    <row r="26591" spans="41:41" ht="12.75" x14ac:dyDescent="0.2">
      <c r="AO26591" s="7"/>
    </row>
    <row r="26592" spans="41:41" ht="12.75" x14ac:dyDescent="0.2">
      <c r="AO26592" s="7"/>
    </row>
    <row r="26593" spans="41:41" ht="12.75" x14ac:dyDescent="0.2">
      <c r="AO26593" s="7"/>
    </row>
    <row r="26594" spans="41:41" ht="12.75" x14ac:dyDescent="0.2">
      <c r="AO26594" s="7"/>
    </row>
    <row r="26595" spans="41:41" ht="12.75" x14ac:dyDescent="0.2">
      <c r="AO26595" s="7"/>
    </row>
    <row r="26596" spans="41:41" ht="12.75" x14ac:dyDescent="0.2">
      <c r="AO26596" s="7"/>
    </row>
    <row r="26597" spans="41:41" ht="12.75" x14ac:dyDescent="0.2">
      <c r="AO26597" s="7"/>
    </row>
    <row r="26598" spans="41:41" ht="12.75" x14ac:dyDescent="0.2">
      <c r="AO26598" s="7"/>
    </row>
    <row r="26599" spans="41:41" ht="12.75" x14ac:dyDescent="0.2">
      <c r="AO26599" s="7"/>
    </row>
    <row r="26600" spans="41:41" ht="12.75" x14ac:dyDescent="0.2">
      <c r="AO26600" s="7"/>
    </row>
    <row r="26601" spans="41:41" ht="12.75" x14ac:dyDescent="0.2">
      <c r="AO26601" s="7"/>
    </row>
    <row r="26602" spans="41:41" ht="12.75" x14ac:dyDescent="0.2">
      <c r="AO26602" s="7"/>
    </row>
    <row r="26603" spans="41:41" ht="12.75" x14ac:dyDescent="0.2">
      <c r="AO26603" s="7"/>
    </row>
    <row r="26604" spans="41:41" ht="12.75" x14ac:dyDescent="0.2">
      <c r="AO26604" s="7"/>
    </row>
    <row r="26605" spans="41:41" ht="12.75" x14ac:dyDescent="0.2">
      <c r="AO26605" s="7"/>
    </row>
    <row r="26606" spans="41:41" ht="12.75" x14ac:dyDescent="0.2">
      <c r="AO26606" s="7"/>
    </row>
    <row r="26607" spans="41:41" ht="12.75" x14ac:dyDescent="0.2">
      <c r="AO26607" s="7"/>
    </row>
    <row r="26608" spans="41:41" ht="12.75" x14ac:dyDescent="0.2">
      <c r="AO26608" s="7"/>
    </row>
    <row r="26609" spans="41:41" ht="12.75" x14ac:dyDescent="0.2">
      <c r="AO26609" s="7"/>
    </row>
    <row r="26610" spans="41:41" ht="12.75" x14ac:dyDescent="0.2">
      <c r="AO26610" s="7"/>
    </row>
    <row r="26611" spans="41:41" ht="12.75" x14ac:dyDescent="0.2">
      <c r="AO26611" s="7"/>
    </row>
    <row r="26612" spans="41:41" ht="12.75" x14ac:dyDescent="0.2">
      <c r="AO26612" s="7"/>
    </row>
    <row r="26613" spans="41:41" ht="12.75" x14ac:dyDescent="0.2">
      <c r="AO26613" s="7"/>
    </row>
    <row r="26614" spans="41:41" ht="12.75" x14ac:dyDescent="0.2">
      <c r="AO26614" s="7"/>
    </row>
    <row r="26615" spans="41:41" ht="12.75" x14ac:dyDescent="0.2">
      <c r="AO26615" s="7"/>
    </row>
    <row r="26616" spans="41:41" ht="12.75" x14ac:dyDescent="0.2">
      <c r="AO26616" s="7"/>
    </row>
    <row r="26617" spans="41:41" ht="12.75" x14ac:dyDescent="0.2">
      <c r="AO26617" s="7"/>
    </row>
    <row r="26618" spans="41:41" ht="12.75" x14ac:dyDescent="0.2">
      <c r="AO26618" s="7"/>
    </row>
    <row r="26619" spans="41:41" ht="12.75" x14ac:dyDescent="0.2">
      <c r="AO26619" s="7"/>
    </row>
    <row r="26620" spans="41:41" ht="12.75" x14ac:dyDescent="0.2">
      <c r="AO26620" s="7"/>
    </row>
    <row r="26621" spans="41:41" ht="12.75" x14ac:dyDescent="0.2">
      <c r="AO26621" s="7"/>
    </row>
    <row r="26622" spans="41:41" ht="12.75" x14ac:dyDescent="0.2">
      <c r="AO26622" s="7"/>
    </row>
    <row r="26623" spans="41:41" ht="12.75" x14ac:dyDescent="0.2">
      <c r="AO26623" s="7"/>
    </row>
    <row r="26624" spans="41:41" ht="12.75" x14ac:dyDescent="0.2">
      <c r="AO26624" s="7"/>
    </row>
    <row r="26625" spans="41:41" ht="12.75" x14ac:dyDescent="0.2">
      <c r="AO26625" s="7"/>
    </row>
    <row r="26626" spans="41:41" ht="12.75" x14ac:dyDescent="0.2">
      <c r="AO26626" s="7"/>
    </row>
    <row r="26627" spans="41:41" ht="12.75" x14ac:dyDescent="0.2">
      <c r="AO26627" s="7"/>
    </row>
    <row r="26628" spans="41:41" ht="12.75" x14ac:dyDescent="0.2">
      <c r="AO26628" s="7"/>
    </row>
    <row r="26629" spans="41:41" ht="12.75" x14ac:dyDescent="0.2">
      <c r="AO26629" s="7"/>
    </row>
    <row r="26630" spans="41:41" ht="12.75" x14ac:dyDescent="0.2">
      <c r="AO26630" s="7"/>
    </row>
    <row r="26631" spans="41:41" ht="12.75" x14ac:dyDescent="0.2">
      <c r="AO26631" s="7"/>
    </row>
    <row r="26632" spans="41:41" ht="12.75" x14ac:dyDescent="0.2">
      <c r="AO26632" s="7"/>
    </row>
    <row r="26633" spans="41:41" ht="12.75" x14ac:dyDescent="0.2">
      <c r="AO26633" s="7"/>
    </row>
    <row r="26634" spans="41:41" ht="12.75" x14ac:dyDescent="0.2">
      <c r="AO26634" s="7"/>
    </row>
    <row r="26635" spans="41:41" ht="12.75" x14ac:dyDescent="0.2">
      <c r="AO26635" s="7"/>
    </row>
    <row r="26636" spans="41:41" ht="12.75" x14ac:dyDescent="0.2">
      <c r="AO26636" s="7"/>
    </row>
    <row r="26637" spans="41:41" ht="12.75" x14ac:dyDescent="0.2">
      <c r="AO26637" s="7"/>
    </row>
    <row r="26638" spans="41:41" ht="12.75" x14ac:dyDescent="0.2">
      <c r="AO26638" s="7"/>
    </row>
    <row r="26639" spans="41:41" ht="12.75" x14ac:dyDescent="0.2">
      <c r="AO26639" s="7"/>
    </row>
    <row r="26640" spans="41:41" ht="12.75" x14ac:dyDescent="0.2">
      <c r="AO26640" s="7"/>
    </row>
    <row r="26641" spans="41:41" ht="12.75" x14ac:dyDescent="0.2">
      <c r="AO26641" s="7"/>
    </row>
    <row r="26642" spans="41:41" ht="12.75" x14ac:dyDescent="0.2">
      <c r="AO26642" s="7"/>
    </row>
    <row r="26643" spans="41:41" ht="12.75" x14ac:dyDescent="0.2">
      <c r="AO26643" s="7"/>
    </row>
    <row r="26644" spans="41:41" ht="12.75" x14ac:dyDescent="0.2">
      <c r="AO26644" s="7"/>
    </row>
    <row r="26645" spans="41:41" ht="12.75" x14ac:dyDescent="0.2">
      <c r="AO26645" s="7"/>
    </row>
    <row r="26646" spans="41:41" ht="12.75" x14ac:dyDescent="0.2">
      <c r="AO26646" s="7"/>
    </row>
    <row r="26647" spans="41:41" ht="12.75" x14ac:dyDescent="0.2">
      <c r="AO26647" s="7"/>
    </row>
    <row r="26648" spans="41:41" ht="12.75" x14ac:dyDescent="0.2">
      <c r="AO26648" s="7"/>
    </row>
    <row r="26649" spans="41:41" ht="12.75" x14ac:dyDescent="0.2">
      <c r="AO26649" s="7"/>
    </row>
    <row r="26650" spans="41:41" ht="12.75" x14ac:dyDescent="0.2">
      <c r="AO26650" s="7"/>
    </row>
    <row r="26651" spans="41:41" ht="12.75" x14ac:dyDescent="0.2">
      <c r="AO26651" s="7"/>
    </row>
    <row r="26652" spans="41:41" ht="12.75" x14ac:dyDescent="0.2">
      <c r="AO26652" s="7"/>
    </row>
    <row r="26653" spans="41:41" ht="12.75" x14ac:dyDescent="0.2">
      <c r="AO26653" s="7"/>
    </row>
    <row r="26654" spans="41:41" ht="12.75" x14ac:dyDescent="0.2">
      <c r="AO26654" s="7"/>
    </row>
    <row r="26655" spans="41:41" ht="12.75" x14ac:dyDescent="0.2">
      <c r="AO26655" s="7"/>
    </row>
    <row r="26656" spans="41:41" ht="12.75" x14ac:dyDescent="0.2">
      <c r="AO26656" s="7"/>
    </row>
    <row r="26657" spans="41:41" ht="12.75" x14ac:dyDescent="0.2">
      <c r="AO26657" s="7"/>
    </row>
    <row r="26658" spans="41:41" ht="12.75" x14ac:dyDescent="0.2">
      <c r="AO26658" s="7"/>
    </row>
    <row r="26659" spans="41:41" ht="12.75" x14ac:dyDescent="0.2">
      <c r="AO26659" s="7"/>
    </row>
    <row r="26660" spans="41:41" ht="12.75" x14ac:dyDescent="0.2">
      <c r="AO26660" s="7"/>
    </row>
    <row r="26661" spans="41:41" ht="12.75" x14ac:dyDescent="0.2">
      <c r="AO26661" s="7"/>
    </row>
    <row r="26662" spans="41:41" ht="12.75" x14ac:dyDescent="0.2">
      <c r="AO26662" s="7"/>
    </row>
    <row r="26663" spans="41:41" ht="12.75" x14ac:dyDescent="0.2">
      <c r="AO26663" s="7"/>
    </row>
    <row r="26664" spans="41:41" ht="12.75" x14ac:dyDescent="0.2">
      <c r="AO26664" s="7"/>
    </row>
    <row r="26665" spans="41:41" ht="12.75" x14ac:dyDescent="0.2">
      <c r="AO26665" s="7"/>
    </row>
    <row r="26666" spans="41:41" ht="12.75" x14ac:dyDescent="0.2">
      <c r="AO26666" s="7"/>
    </row>
    <row r="26667" spans="41:41" ht="12.75" x14ac:dyDescent="0.2">
      <c r="AO26667" s="7"/>
    </row>
    <row r="26668" spans="41:41" ht="12.75" x14ac:dyDescent="0.2">
      <c r="AO26668" s="7"/>
    </row>
    <row r="26669" spans="41:41" ht="12.75" x14ac:dyDescent="0.2">
      <c r="AO26669" s="7"/>
    </row>
    <row r="26670" spans="41:41" ht="12.75" x14ac:dyDescent="0.2">
      <c r="AO26670" s="7"/>
    </row>
    <row r="26671" spans="41:41" ht="12.75" x14ac:dyDescent="0.2">
      <c r="AO26671" s="7"/>
    </row>
    <row r="26672" spans="41:41" ht="12.75" x14ac:dyDescent="0.2">
      <c r="AO26672" s="7"/>
    </row>
    <row r="26673" spans="41:41" ht="12.75" x14ac:dyDescent="0.2">
      <c r="AO26673" s="7"/>
    </row>
    <row r="26674" spans="41:41" ht="12.75" x14ac:dyDescent="0.2">
      <c r="AO26674" s="7"/>
    </row>
    <row r="26675" spans="41:41" ht="12.75" x14ac:dyDescent="0.2">
      <c r="AO26675" s="7"/>
    </row>
    <row r="26676" spans="41:41" ht="12.75" x14ac:dyDescent="0.2">
      <c r="AO26676" s="7"/>
    </row>
    <row r="26677" spans="41:41" ht="12.75" x14ac:dyDescent="0.2">
      <c r="AO26677" s="7"/>
    </row>
    <row r="26678" spans="41:41" ht="12.75" x14ac:dyDescent="0.2">
      <c r="AO26678" s="7"/>
    </row>
    <row r="26679" spans="41:41" ht="12.75" x14ac:dyDescent="0.2">
      <c r="AO26679" s="7"/>
    </row>
    <row r="26680" spans="41:41" ht="12.75" x14ac:dyDescent="0.2">
      <c r="AO26680" s="7"/>
    </row>
    <row r="26681" spans="41:41" ht="12.75" x14ac:dyDescent="0.2">
      <c r="AO26681" s="7"/>
    </row>
    <row r="26682" spans="41:41" ht="12.75" x14ac:dyDescent="0.2">
      <c r="AO26682" s="7"/>
    </row>
    <row r="26683" spans="41:41" ht="12.75" x14ac:dyDescent="0.2">
      <c r="AO26683" s="7"/>
    </row>
    <row r="26684" spans="41:41" ht="12.75" x14ac:dyDescent="0.2">
      <c r="AO26684" s="7"/>
    </row>
    <row r="26685" spans="41:41" ht="12.75" x14ac:dyDescent="0.2">
      <c r="AO26685" s="7"/>
    </row>
    <row r="26686" spans="41:41" ht="12.75" x14ac:dyDescent="0.2">
      <c r="AO26686" s="7"/>
    </row>
    <row r="26687" spans="41:41" ht="12.75" x14ac:dyDescent="0.2">
      <c r="AO26687" s="7"/>
    </row>
    <row r="26688" spans="41:41" ht="12.75" x14ac:dyDescent="0.2">
      <c r="AO26688" s="7"/>
    </row>
    <row r="26689" spans="41:41" ht="12.75" x14ac:dyDescent="0.2">
      <c r="AO26689" s="7"/>
    </row>
    <row r="26690" spans="41:41" ht="12.75" x14ac:dyDescent="0.2">
      <c r="AO26690" s="7"/>
    </row>
    <row r="26691" spans="41:41" ht="12.75" x14ac:dyDescent="0.2">
      <c r="AO26691" s="7"/>
    </row>
    <row r="26692" spans="41:41" ht="12.75" x14ac:dyDescent="0.2">
      <c r="AO26692" s="7"/>
    </row>
    <row r="26693" spans="41:41" ht="12.75" x14ac:dyDescent="0.2">
      <c r="AO26693" s="7"/>
    </row>
    <row r="26694" spans="41:41" ht="12.75" x14ac:dyDescent="0.2">
      <c r="AO26694" s="7"/>
    </row>
    <row r="26695" spans="41:41" ht="12.75" x14ac:dyDescent="0.2">
      <c r="AO26695" s="7"/>
    </row>
    <row r="26696" spans="41:41" ht="12.75" x14ac:dyDescent="0.2">
      <c r="AO26696" s="7"/>
    </row>
    <row r="26697" spans="41:41" ht="12.75" x14ac:dyDescent="0.2">
      <c r="AO26697" s="7"/>
    </row>
    <row r="26698" spans="41:41" ht="12.75" x14ac:dyDescent="0.2">
      <c r="AO26698" s="7"/>
    </row>
    <row r="26699" spans="41:41" ht="12.75" x14ac:dyDescent="0.2">
      <c r="AO26699" s="7"/>
    </row>
    <row r="26700" spans="41:41" ht="12.75" x14ac:dyDescent="0.2">
      <c r="AO26700" s="7"/>
    </row>
    <row r="26701" spans="41:41" ht="12.75" x14ac:dyDescent="0.2">
      <c r="AO26701" s="7"/>
    </row>
    <row r="26702" spans="41:41" ht="12.75" x14ac:dyDescent="0.2">
      <c r="AO26702" s="7"/>
    </row>
    <row r="26703" spans="41:41" ht="12.75" x14ac:dyDescent="0.2">
      <c r="AO26703" s="7"/>
    </row>
    <row r="26704" spans="41:41" ht="12.75" x14ac:dyDescent="0.2">
      <c r="AO26704" s="7"/>
    </row>
    <row r="26705" spans="41:41" ht="12.75" x14ac:dyDescent="0.2">
      <c r="AO26705" s="7"/>
    </row>
    <row r="26706" spans="41:41" ht="12.75" x14ac:dyDescent="0.2">
      <c r="AO26706" s="7"/>
    </row>
    <row r="26707" spans="41:41" ht="12.75" x14ac:dyDescent="0.2">
      <c r="AO26707" s="7"/>
    </row>
    <row r="26708" spans="41:41" ht="12.75" x14ac:dyDescent="0.2">
      <c r="AO26708" s="7"/>
    </row>
    <row r="26709" spans="41:41" ht="12.75" x14ac:dyDescent="0.2">
      <c r="AO26709" s="7"/>
    </row>
    <row r="26710" spans="41:41" ht="12.75" x14ac:dyDescent="0.2">
      <c r="AO26710" s="7"/>
    </row>
    <row r="26711" spans="41:41" ht="12.75" x14ac:dyDescent="0.2">
      <c r="AO26711" s="7"/>
    </row>
    <row r="26712" spans="41:41" ht="12.75" x14ac:dyDescent="0.2">
      <c r="AO26712" s="7"/>
    </row>
    <row r="26713" spans="41:41" ht="12.75" x14ac:dyDescent="0.2">
      <c r="AO26713" s="7"/>
    </row>
    <row r="26714" spans="41:41" ht="12.75" x14ac:dyDescent="0.2">
      <c r="AO26714" s="7"/>
    </row>
    <row r="26715" spans="41:41" ht="12.75" x14ac:dyDescent="0.2">
      <c r="AO26715" s="7"/>
    </row>
    <row r="26716" spans="41:41" ht="12.75" x14ac:dyDescent="0.2">
      <c r="AO26716" s="7"/>
    </row>
    <row r="26717" spans="41:41" ht="12.75" x14ac:dyDescent="0.2">
      <c r="AO26717" s="7"/>
    </row>
    <row r="26718" spans="41:41" ht="12.75" x14ac:dyDescent="0.2">
      <c r="AO26718" s="7"/>
    </row>
    <row r="26719" spans="41:41" ht="12.75" x14ac:dyDescent="0.2">
      <c r="AO26719" s="7"/>
    </row>
    <row r="26720" spans="41:41" ht="12.75" x14ac:dyDescent="0.2">
      <c r="AO26720" s="7"/>
    </row>
    <row r="26721" spans="41:41" ht="12.75" x14ac:dyDescent="0.2">
      <c r="AO26721" s="7"/>
    </row>
    <row r="26722" spans="41:41" ht="12.75" x14ac:dyDescent="0.2">
      <c r="AO26722" s="7"/>
    </row>
    <row r="26723" spans="41:41" ht="12.75" x14ac:dyDescent="0.2">
      <c r="AO26723" s="7"/>
    </row>
    <row r="26724" spans="41:41" ht="12.75" x14ac:dyDescent="0.2">
      <c r="AO26724" s="7"/>
    </row>
    <row r="26725" spans="41:41" ht="12.75" x14ac:dyDescent="0.2">
      <c r="AO26725" s="7"/>
    </row>
    <row r="26726" spans="41:41" ht="12.75" x14ac:dyDescent="0.2">
      <c r="AO26726" s="7"/>
    </row>
    <row r="26727" spans="41:41" ht="12.75" x14ac:dyDescent="0.2">
      <c r="AO26727" s="7"/>
    </row>
    <row r="26728" spans="41:41" ht="12.75" x14ac:dyDescent="0.2">
      <c r="AO26728" s="7"/>
    </row>
    <row r="26729" spans="41:41" ht="12.75" x14ac:dyDescent="0.2">
      <c r="AO26729" s="7"/>
    </row>
    <row r="26730" spans="41:41" ht="12.75" x14ac:dyDescent="0.2">
      <c r="AO26730" s="7"/>
    </row>
    <row r="26731" spans="41:41" ht="12.75" x14ac:dyDescent="0.2">
      <c r="AO26731" s="7"/>
    </row>
    <row r="26732" spans="41:41" ht="12.75" x14ac:dyDescent="0.2">
      <c r="AO26732" s="7"/>
    </row>
    <row r="26733" spans="41:41" ht="12.75" x14ac:dyDescent="0.2">
      <c r="AO26733" s="7"/>
    </row>
    <row r="26734" spans="41:41" ht="12.75" x14ac:dyDescent="0.2">
      <c r="AO26734" s="7"/>
    </row>
    <row r="26735" spans="41:41" ht="12.75" x14ac:dyDescent="0.2">
      <c r="AO26735" s="7"/>
    </row>
    <row r="26736" spans="41:41" ht="12.75" x14ac:dyDescent="0.2">
      <c r="AO26736" s="7"/>
    </row>
    <row r="26737" spans="41:41" ht="12.75" x14ac:dyDescent="0.2">
      <c r="AO26737" s="7"/>
    </row>
    <row r="26738" spans="41:41" ht="12.75" x14ac:dyDescent="0.2">
      <c r="AO26738" s="7"/>
    </row>
    <row r="26739" spans="41:41" ht="12.75" x14ac:dyDescent="0.2">
      <c r="AO26739" s="7"/>
    </row>
    <row r="26740" spans="41:41" ht="12.75" x14ac:dyDescent="0.2">
      <c r="AO26740" s="7"/>
    </row>
    <row r="26741" spans="41:41" ht="12.75" x14ac:dyDescent="0.2">
      <c r="AO26741" s="7"/>
    </row>
    <row r="26742" spans="41:41" ht="12.75" x14ac:dyDescent="0.2">
      <c r="AO26742" s="7"/>
    </row>
    <row r="26743" spans="41:41" ht="12.75" x14ac:dyDescent="0.2">
      <c r="AO26743" s="7"/>
    </row>
    <row r="26744" spans="41:41" ht="12.75" x14ac:dyDescent="0.2">
      <c r="AO26744" s="7"/>
    </row>
    <row r="26745" spans="41:41" ht="12.75" x14ac:dyDescent="0.2">
      <c r="AO26745" s="7"/>
    </row>
    <row r="26746" spans="41:41" ht="12.75" x14ac:dyDescent="0.2">
      <c r="AO26746" s="7"/>
    </row>
    <row r="26747" spans="41:41" ht="12.75" x14ac:dyDescent="0.2">
      <c r="AO26747" s="7"/>
    </row>
    <row r="26748" spans="41:41" ht="12.75" x14ac:dyDescent="0.2">
      <c r="AO26748" s="7"/>
    </row>
    <row r="26749" spans="41:41" ht="12.75" x14ac:dyDescent="0.2">
      <c r="AO26749" s="7"/>
    </row>
    <row r="26750" spans="41:41" ht="12.75" x14ac:dyDescent="0.2">
      <c r="AO26750" s="7"/>
    </row>
    <row r="26751" spans="41:41" ht="12.75" x14ac:dyDescent="0.2">
      <c r="AO26751" s="7"/>
    </row>
    <row r="26752" spans="41:41" ht="12.75" x14ac:dyDescent="0.2">
      <c r="AO26752" s="7"/>
    </row>
    <row r="26753" spans="41:41" ht="12.75" x14ac:dyDescent="0.2">
      <c r="AO26753" s="7"/>
    </row>
    <row r="26754" spans="41:41" ht="12.75" x14ac:dyDescent="0.2">
      <c r="AO26754" s="7"/>
    </row>
    <row r="26755" spans="41:41" ht="12.75" x14ac:dyDescent="0.2">
      <c r="AO26755" s="7"/>
    </row>
    <row r="26756" spans="41:41" ht="12.75" x14ac:dyDescent="0.2">
      <c r="AO26756" s="7"/>
    </row>
    <row r="26757" spans="41:41" ht="12.75" x14ac:dyDescent="0.2">
      <c r="AO26757" s="7"/>
    </row>
    <row r="26758" spans="41:41" ht="12.75" x14ac:dyDescent="0.2">
      <c r="AO26758" s="7"/>
    </row>
    <row r="26759" spans="41:41" ht="12.75" x14ac:dyDescent="0.2">
      <c r="AO26759" s="7"/>
    </row>
    <row r="26760" spans="41:41" ht="12.75" x14ac:dyDescent="0.2">
      <c r="AO26760" s="7"/>
    </row>
    <row r="26761" spans="41:41" ht="12.75" x14ac:dyDescent="0.2">
      <c r="AO26761" s="7"/>
    </row>
    <row r="26762" spans="41:41" ht="12.75" x14ac:dyDescent="0.2">
      <c r="AO26762" s="7"/>
    </row>
    <row r="26763" spans="41:41" ht="12.75" x14ac:dyDescent="0.2">
      <c r="AO26763" s="7"/>
    </row>
    <row r="26764" spans="41:41" ht="12.75" x14ac:dyDescent="0.2">
      <c r="AO26764" s="7"/>
    </row>
    <row r="26765" spans="41:41" ht="12.75" x14ac:dyDescent="0.2">
      <c r="AO26765" s="7"/>
    </row>
    <row r="26766" spans="41:41" ht="12.75" x14ac:dyDescent="0.2">
      <c r="AO26766" s="7"/>
    </row>
    <row r="26767" spans="41:41" ht="12.75" x14ac:dyDescent="0.2">
      <c r="AO26767" s="7"/>
    </row>
    <row r="26768" spans="41:41" ht="12.75" x14ac:dyDescent="0.2">
      <c r="AO26768" s="7"/>
    </row>
    <row r="26769" spans="41:41" ht="12.75" x14ac:dyDescent="0.2">
      <c r="AO26769" s="7"/>
    </row>
    <row r="26770" spans="41:41" ht="12.75" x14ac:dyDescent="0.2">
      <c r="AO26770" s="7"/>
    </row>
    <row r="26771" spans="41:41" ht="12.75" x14ac:dyDescent="0.2">
      <c r="AO26771" s="7"/>
    </row>
    <row r="26772" spans="41:41" ht="12.75" x14ac:dyDescent="0.2">
      <c r="AO26772" s="7"/>
    </row>
    <row r="26773" spans="41:41" ht="12.75" x14ac:dyDescent="0.2">
      <c r="AO26773" s="7"/>
    </row>
    <row r="26774" spans="41:41" ht="12.75" x14ac:dyDescent="0.2">
      <c r="AO26774" s="7"/>
    </row>
    <row r="26775" spans="41:41" ht="12.75" x14ac:dyDescent="0.2">
      <c r="AO26775" s="7"/>
    </row>
    <row r="26776" spans="41:41" ht="12.75" x14ac:dyDescent="0.2">
      <c r="AO26776" s="7"/>
    </row>
    <row r="26777" spans="41:41" ht="12.75" x14ac:dyDescent="0.2">
      <c r="AO26777" s="7"/>
    </row>
    <row r="26778" spans="41:41" ht="12.75" x14ac:dyDescent="0.2">
      <c r="AO26778" s="7"/>
    </row>
    <row r="26779" spans="41:41" ht="12.75" x14ac:dyDescent="0.2">
      <c r="AO26779" s="7"/>
    </row>
    <row r="26780" spans="41:41" ht="12.75" x14ac:dyDescent="0.2">
      <c r="AO26780" s="7"/>
    </row>
    <row r="26781" spans="41:41" ht="12.75" x14ac:dyDescent="0.2">
      <c r="AO26781" s="7"/>
    </row>
    <row r="26782" spans="41:41" ht="12.75" x14ac:dyDescent="0.2">
      <c r="AO26782" s="7"/>
    </row>
    <row r="26783" spans="41:41" ht="12.75" x14ac:dyDescent="0.2">
      <c r="AO26783" s="7"/>
    </row>
    <row r="26784" spans="41:41" ht="12.75" x14ac:dyDescent="0.2">
      <c r="AO26784" s="7"/>
    </row>
    <row r="26785" spans="41:41" ht="12.75" x14ac:dyDescent="0.2">
      <c r="AO26785" s="7"/>
    </row>
    <row r="26786" spans="41:41" ht="12.75" x14ac:dyDescent="0.2">
      <c r="AO26786" s="7"/>
    </row>
    <row r="26787" spans="41:41" ht="12.75" x14ac:dyDescent="0.2">
      <c r="AO26787" s="7"/>
    </row>
    <row r="26788" spans="41:41" ht="12.75" x14ac:dyDescent="0.2">
      <c r="AO26788" s="7"/>
    </row>
    <row r="26789" spans="41:41" ht="12.75" x14ac:dyDescent="0.2">
      <c r="AO26789" s="7"/>
    </row>
    <row r="26790" spans="41:41" ht="12.75" x14ac:dyDescent="0.2">
      <c r="AO26790" s="7"/>
    </row>
    <row r="26791" spans="41:41" ht="12.75" x14ac:dyDescent="0.2">
      <c r="AO26791" s="7"/>
    </row>
    <row r="26792" spans="41:41" ht="12.75" x14ac:dyDescent="0.2">
      <c r="AO26792" s="7"/>
    </row>
    <row r="26793" spans="41:41" ht="12.75" x14ac:dyDescent="0.2">
      <c r="AO26793" s="7"/>
    </row>
    <row r="26794" spans="41:41" ht="12.75" x14ac:dyDescent="0.2">
      <c r="AO26794" s="7"/>
    </row>
    <row r="26795" spans="41:41" ht="12.75" x14ac:dyDescent="0.2">
      <c r="AO26795" s="7"/>
    </row>
    <row r="26796" spans="41:41" ht="12.75" x14ac:dyDescent="0.2">
      <c r="AO26796" s="7"/>
    </row>
    <row r="26797" spans="41:41" ht="12.75" x14ac:dyDescent="0.2">
      <c r="AO26797" s="7"/>
    </row>
    <row r="26798" spans="41:41" ht="12.75" x14ac:dyDescent="0.2">
      <c r="AO26798" s="7"/>
    </row>
    <row r="26799" spans="41:41" ht="12.75" x14ac:dyDescent="0.2">
      <c r="AO26799" s="7"/>
    </row>
    <row r="26800" spans="41:41" ht="12.75" x14ac:dyDescent="0.2">
      <c r="AO26800" s="7"/>
    </row>
    <row r="26801" spans="41:41" ht="12.75" x14ac:dyDescent="0.2">
      <c r="AO26801" s="7"/>
    </row>
    <row r="26802" spans="41:41" ht="12.75" x14ac:dyDescent="0.2">
      <c r="AO26802" s="7"/>
    </row>
    <row r="26803" spans="41:41" ht="12.75" x14ac:dyDescent="0.2">
      <c r="AO26803" s="7"/>
    </row>
    <row r="26804" spans="41:41" ht="12.75" x14ac:dyDescent="0.2">
      <c r="AO26804" s="7"/>
    </row>
    <row r="26805" spans="41:41" ht="12.75" x14ac:dyDescent="0.2">
      <c r="AO26805" s="7"/>
    </row>
    <row r="26806" spans="41:41" ht="12.75" x14ac:dyDescent="0.2">
      <c r="AO26806" s="7"/>
    </row>
    <row r="26807" spans="41:41" ht="12.75" x14ac:dyDescent="0.2">
      <c r="AO26807" s="7"/>
    </row>
    <row r="26808" spans="41:41" ht="12.75" x14ac:dyDescent="0.2">
      <c r="AO26808" s="7"/>
    </row>
    <row r="26809" spans="41:41" ht="12.75" x14ac:dyDescent="0.2">
      <c r="AO26809" s="7"/>
    </row>
    <row r="26810" spans="41:41" ht="12.75" x14ac:dyDescent="0.2">
      <c r="AO26810" s="7"/>
    </row>
    <row r="26811" spans="41:41" ht="12.75" x14ac:dyDescent="0.2">
      <c r="AO26811" s="7"/>
    </row>
    <row r="26812" spans="41:41" ht="12.75" x14ac:dyDescent="0.2">
      <c r="AO26812" s="7"/>
    </row>
    <row r="26813" spans="41:41" ht="12.75" x14ac:dyDescent="0.2">
      <c r="AO26813" s="7"/>
    </row>
    <row r="26814" spans="41:41" ht="12.75" x14ac:dyDescent="0.2">
      <c r="AO26814" s="7"/>
    </row>
    <row r="26815" spans="41:41" ht="12.75" x14ac:dyDescent="0.2">
      <c r="AO26815" s="7"/>
    </row>
    <row r="26816" spans="41:41" ht="12.75" x14ac:dyDescent="0.2">
      <c r="AO26816" s="7"/>
    </row>
    <row r="26817" spans="41:41" ht="12.75" x14ac:dyDescent="0.2">
      <c r="AO26817" s="7"/>
    </row>
    <row r="26818" spans="41:41" ht="12.75" x14ac:dyDescent="0.2">
      <c r="AO26818" s="7"/>
    </row>
    <row r="26819" spans="41:41" ht="12.75" x14ac:dyDescent="0.2">
      <c r="AO26819" s="7"/>
    </row>
    <row r="26820" spans="41:41" ht="12.75" x14ac:dyDescent="0.2">
      <c r="AO26820" s="7"/>
    </row>
    <row r="26821" spans="41:41" ht="12.75" x14ac:dyDescent="0.2">
      <c r="AO26821" s="7"/>
    </row>
    <row r="26822" spans="41:41" ht="12.75" x14ac:dyDescent="0.2">
      <c r="AO26822" s="7"/>
    </row>
    <row r="26823" spans="41:41" ht="12.75" x14ac:dyDescent="0.2">
      <c r="AO26823" s="7"/>
    </row>
    <row r="26824" spans="41:41" ht="12.75" x14ac:dyDescent="0.2">
      <c r="AO26824" s="7"/>
    </row>
    <row r="26825" spans="41:41" ht="12.75" x14ac:dyDescent="0.2">
      <c r="AO26825" s="7"/>
    </row>
    <row r="26826" spans="41:41" ht="12.75" x14ac:dyDescent="0.2">
      <c r="AO26826" s="7"/>
    </row>
    <row r="26827" spans="41:41" ht="12.75" x14ac:dyDescent="0.2">
      <c r="AO26827" s="7"/>
    </row>
    <row r="26828" spans="41:41" ht="12.75" x14ac:dyDescent="0.2">
      <c r="AO26828" s="7"/>
    </row>
    <row r="26829" spans="41:41" ht="12.75" x14ac:dyDescent="0.2">
      <c r="AO26829" s="7"/>
    </row>
    <row r="26830" spans="41:41" ht="12.75" x14ac:dyDescent="0.2">
      <c r="AO26830" s="7"/>
    </row>
    <row r="26831" spans="41:41" ht="12.75" x14ac:dyDescent="0.2">
      <c r="AO26831" s="7"/>
    </row>
    <row r="26832" spans="41:41" ht="12.75" x14ac:dyDescent="0.2">
      <c r="AO26832" s="7"/>
    </row>
    <row r="26833" spans="41:41" ht="12.75" x14ac:dyDescent="0.2">
      <c r="AO26833" s="7"/>
    </row>
    <row r="26834" spans="41:41" ht="12.75" x14ac:dyDescent="0.2">
      <c r="AO26834" s="7"/>
    </row>
    <row r="26835" spans="41:41" ht="12.75" x14ac:dyDescent="0.2">
      <c r="AO26835" s="7"/>
    </row>
    <row r="26836" spans="41:41" ht="12.75" x14ac:dyDescent="0.2">
      <c r="AO26836" s="7"/>
    </row>
    <row r="26837" spans="41:41" ht="12.75" x14ac:dyDescent="0.2">
      <c r="AO26837" s="7"/>
    </row>
    <row r="26838" spans="41:41" ht="12.75" x14ac:dyDescent="0.2">
      <c r="AO26838" s="7"/>
    </row>
    <row r="26839" spans="41:41" ht="12.75" x14ac:dyDescent="0.2">
      <c r="AO26839" s="7"/>
    </row>
    <row r="26840" spans="41:41" ht="12.75" x14ac:dyDescent="0.2">
      <c r="AO26840" s="7"/>
    </row>
    <row r="26841" spans="41:41" ht="12.75" x14ac:dyDescent="0.2">
      <c r="AO26841" s="7"/>
    </row>
    <row r="26842" spans="41:41" ht="12.75" x14ac:dyDescent="0.2">
      <c r="AO26842" s="7"/>
    </row>
    <row r="26843" spans="41:41" ht="12.75" x14ac:dyDescent="0.2">
      <c r="AO26843" s="7"/>
    </row>
    <row r="26844" spans="41:41" ht="12.75" x14ac:dyDescent="0.2">
      <c r="AO26844" s="7"/>
    </row>
    <row r="26845" spans="41:41" ht="12.75" x14ac:dyDescent="0.2">
      <c r="AO26845" s="7"/>
    </row>
    <row r="26846" spans="41:41" ht="12.75" x14ac:dyDescent="0.2">
      <c r="AO26846" s="7"/>
    </row>
    <row r="26847" spans="41:41" ht="12.75" x14ac:dyDescent="0.2">
      <c r="AO26847" s="7"/>
    </row>
    <row r="26848" spans="41:41" ht="12.75" x14ac:dyDescent="0.2">
      <c r="AO26848" s="7"/>
    </row>
    <row r="26849" spans="41:41" ht="12.75" x14ac:dyDescent="0.2">
      <c r="AO26849" s="7"/>
    </row>
    <row r="26850" spans="41:41" ht="12.75" x14ac:dyDescent="0.2">
      <c r="AO26850" s="7"/>
    </row>
    <row r="26851" spans="41:41" ht="12.75" x14ac:dyDescent="0.2">
      <c r="AO26851" s="7"/>
    </row>
    <row r="26852" spans="41:41" ht="12.75" x14ac:dyDescent="0.2">
      <c r="AO26852" s="7"/>
    </row>
    <row r="26853" spans="41:41" ht="12.75" x14ac:dyDescent="0.2">
      <c r="AO26853" s="7"/>
    </row>
    <row r="26854" spans="41:41" ht="12.75" x14ac:dyDescent="0.2">
      <c r="AO26854" s="7"/>
    </row>
    <row r="26855" spans="41:41" ht="12.75" x14ac:dyDescent="0.2">
      <c r="AO26855" s="7"/>
    </row>
    <row r="26856" spans="41:41" ht="12.75" x14ac:dyDescent="0.2">
      <c r="AO26856" s="7"/>
    </row>
    <row r="26857" spans="41:41" ht="12.75" x14ac:dyDescent="0.2">
      <c r="AO26857" s="7"/>
    </row>
    <row r="26858" spans="41:41" ht="12.75" x14ac:dyDescent="0.2">
      <c r="AO26858" s="7"/>
    </row>
    <row r="26859" spans="41:41" ht="12.75" x14ac:dyDescent="0.2">
      <c r="AO26859" s="7"/>
    </row>
    <row r="26860" spans="41:41" ht="12.75" x14ac:dyDescent="0.2">
      <c r="AO26860" s="7"/>
    </row>
    <row r="26861" spans="41:41" ht="12.75" x14ac:dyDescent="0.2">
      <c r="AO26861" s="7"/>
    </row>
    <row r="26862" spans="41:41" ht="12.75" x14ac:dyDescent="0.2">
      <c r="AO26862" s="7"/>
    </row>
    <row r="26863" spans="41:41" ht="12.75" x14ac:dyDescent="0.2">
      <c r="AO26863" s="7"/>
    </row>
    <row r="26864" spans="41:41" ht="12.75" x14ac:dyDescent="0.2">
      <c r="AO26864" s="7"/>
    </row>
    <row r="26865" spans="41:41" ht="12.75" x14ac:dyDescent="0.2">
      <c r="AO26865" s="7"/>
    </row>
    <row r="26866" spans="41:41" ht="12.75" x14ac:dyDescent="0.2">
      <c r="AO26866" s="7"/>
    </row>
    <row r="26867" spans="41:41" ht="12.75" x14ac:dyDescent="0.2">
      <c r="AO26867" s="7"/>
    </row>
    <row r="26868" spans="41:41" ht="12.75" x14ac:dyDescent="0.2">
      <c r="AO26868" s="7"/>
    </row>
    <row r="26869" spans="41:41" ht="12.75" x14ac:dyDescent="0.2">
      <c r="AO26869" s="7"/>
    </row>
    <row r="26870" spans="41:41" ht="12.75" x14ac:dyDescent="0.2">
      <c r="AO26870" s="7"/>
    </row>
    <row r="26871" spans="41:41" ht="12.75" x14ac:dyDescent="0.2">
      <c r="AO26871" s="7"/>
    </row>
    <row r="26872" spans="41:41" ht="12.75" x14ac:dyDescent="0.2">
      <c r="AO26872" s="7"/>
    </row>
    <row r="26873" spans="41:41" ht="12.75" x14ac:dyDescent="0.2">
      <c r="AO26873" s="7"/>
    </row>
    <row r="26874" spans="41:41" ht="12.75" x14ac:dyDescent="0.2">
      <c r="AO26874" s="7"/>
    </row>
    <row r="26875" spans="41:41" ht="12.75" x14ac:dyDescent="0.2">
      <c r="AO26875" s="7"/>
    </row>
    <row r="26876" spans="41:41" ht="12.75" x14ac:dyDescent="0.2">
      <c r="AO26876" s="7"/>
    </row>
    <row r="26877" spans="41:41" ht="12.75" x14ac:dyDescent="0.2">
      <c r="AO26877" s="7"/>
    </row>
    <row r="26878" spans="41:41" ht="12.75" x14ac:dyDescent="0.2">
      <c r="AO26878" s="7"/>
    </row>
    <row r="26879" spans="41:41" ht="12.75" x14ac:dyDescent="0.2">
      <c r="AO26879" s="7"/>
    </row>
    <row r="26880" spans="41:41" ht="12.75" x14ac:dyDescent="0.2">
      <c r="AO26880" s="7"/>
    </row>
    <row r="26881" spans="41:41" ht="12.75" x14ac:dyDescent="0.2">
      <c r="AO26881" s="7"/>
    </row>
    <row r="26882" spans="41:41" ht="12.75" x14ac:dyDescent="0.2">
      <c r="AO26882" s="7"/>
    </row>
    <row r="26883" spans="41:41" ht="12.75" x14ac:dyDescent="0.2">
      <c r="AO26883" s="7"/>
    </row>
    <row r="26884" spans="41:41" ht="12.75" x14ac:dyDescent="0.2">
      <c r="AO26884" s="7"/>
    </row>
    <row r="26885" spans="41:41" ht="12.75" x14ac:dyDescent="0.2">
      <c r="AO26885" s="7"/>
    </row>
    <row r="26886" spans="41:41" ht="12.75" x14ac:dyDescent="0.2">
      <c r="AO26886" s="7"/>
    </row>
    <row r="26887" spans="41:41" ht="12.75" x14ac:dyDescent="0.2">
      <c r="AO26887" s="7"/>
    </row>
    <row r="26888" spans="41:41" ht="12.75" x14ac:dyDescent="0.2">
      <c r="AO26888" s="7"/>
    </row>
    <row r="26889" spans="41:41" ht="12.75" x14ac:dyDescent="0.2">
      <c r="AO26889" s="7"/>
    </row>
    <row r="26890" spans="41:41" ht="12.75" x14ac:dyDescent="0.2">
      <c r="AO26890" s="7"/>
    </row>
    <row r="26891" spans="41:41" ht="12.75" x14ac:dyDescent="0.2">
      <c r="AO26891" s="7"/>
    </row>
    <row r="26892" spans="41:41" ht="12.75" x14ac:dyDescent="0.2">
      <c r="AO26892" s="7"/>
    </row>
    <row r="26893" spans="41:41" ht="12.75" x14ac:dyDescent="0.2">
      <c r="AO26893" s="7"/>
    </row>
    <row r="26894" spans="41:41" ht="12.75" x14ac:dyDescent="0.2">
      <c r="AO26894" s="7"/>
    </row>
    <row r="26895" spans="41:41" ht="12.75" x14ac:dyDescent="0.2">
      <c r="AO26895" s="7"/>
    </row>
    <row r="26896" spans="41:41" ht="12.75" x14ac:dyDescent="0.2">
      <c r="AO26896" s="7"/>
    </row>
    <row r="26897" spans="41:41" ht="12.75" x14ac:dyDescent="0.2">
      <c r="AO26897" s="7"/>
    </row>
    <row r="26898" spans="41:41" ht="12.75" x14ac:dyDescent="0.2">
      <c r="AO26898" s="7"/>
    </row>
    <row r="26899" spans="41:41" ht="12.75" x14ac:dyDescent="0.2">
      <c r="AO26899" s="7"/>
    </row>
    <row r="26900" spans="41:41" ht="12.75" x14ac:dyDescent="0.2">
      <c r="AO26900" s="7"/>
    </row>
    <row r="26901" spans="41:41" ht="12.75" x14ac:dyDescent="0.2">
      <c r="AO26901" s="7"/>
    </row>
    <row r="26902" spans="41:41" ht="12.75" x14ac:dyDescent="0.2">
      <c r="AO26902" s="7"/>
    </row>
    <row r="26903" spans="41:41" ht="12.75" x14ac:dyDescent="0.2">
      <c r="AO26903" s="7"/>
    </row>
    <row r="26904" spans="41:41" ht="12.75" x14ac:dyDescent="0.2">
      <c r="AO26904" s="7"/>
    </row>
    <row r="26905" spans="41:41" ht="12.75" x14ac:dyDescent="0.2">
      <c r="AO26905" s="7"/>
    </row>
    <row r="26906" spans="41:41" ht="12.75" x14ac:dyDescent="0.2">
      <c r="AO26906" s="7"/>
    </row>
    <row r="26907" spans="41:41" ht="12.75" x14ac:dyDescent="0.2">
      <c r="AO26907" s="7"/>
    </row>
    <row r="26908" spans="41:41" ht="12.75" x14ac:dyDescent="0.2">
      <c r="AO26908" s="7"/>
    </row>
    <row r="26909" spans="41:41" ht="12.75" x14ac:dyDescent="0.2">
      <c r="AO26909" s="7"/>
    </row>
    <row r="26910" spans="41:41" ht="12.75" x14ac:dyDescent="0.2">
      <c r="AO26910" s="7"/>
    </row>
    <row r="26911" spans="41:41" ht="12.75" x14ac:dyDescent="0.2">
      <c r="AO26911" s="7"/>
    </row>
    <row r="26912" spans="41:41" ht="12.75" x14ac:dyDescent="0.2">
      <c r="AO26912" s="7"/>
    </row>
    <row r="26913" spans="41:41" ht="12.75" x14ac:dyDescent="0.2">
      <c r="AO26913" s="7"/>
    </row>
    <row r="26914" spans="41:41" ht="12.75" x14ac:dyDescent="0.2">
      <c r="AO26914" s="7"/>
    </row>
    <row r="26915" spans="41:41" ht="12.75" x14ac:dyDescent="0.2">
      <c r="AO26915" s="7"/>
    </row>
    <row r="26916" spans="41:41" ht="12.75" x14ac:dyDescent="0.2">
      <c r="AO26916" s="7"/>
    </row>
    <row r="26917" spans="41:41" ht="12.75" x14ac:dyDescent="0.2">
      <c r="AO26917" s="7"/>
    </row>
    <row r="26918" spans="41:41" ht="12.75" x14ac:dyDescent="0.2">
      <c r="AO26918" s="7"/>
    </row>
    <row r="26919" spans="41:41" ht="12.75" x14ac:dyDescent="0.2">
      <c r="AO26919" s="7"/>
    </row>
    <row r="26920" spans="41:41" ht="12.75" x14ac:dyDescent="0.2">
      <c r="AO26920" s="7"/>
    </row>
    <row r="26921" spans="41:41" ht="12.75" x14ac:dyDescent="0.2">
      <c r="AO26921" s="7"/>
    </row>
    <row r="26922" spans="41:41" ht="12.75" x14ac:dyDescent="0.2">
      <c r="AO26922" s="7"/>
    </row>
    <row r="26923" spans="41:41" ht="12.75" x14ac:dyDescent="0.2">
      <c r="AO26923" s="7"/>
    </row>
    <row r="26924" spans="41:41" ht="12.75" x14ac:dyDescent="0.2">
      <c r="AO26924" s="7"/>
    </row>
    <row r="26925" spans="41:41" ht="12.75" x14ac:dyDescent="0.2">
      <c r="AO26925" s="7"/>
    </row>
    <row r="26926" spans="41:41" ht="12.75" x14ac:dyDescent="0.2">
      <c r="AO26926" s="7"/>
    </row>
    <row r="26927" spans="41:41" ht="12.75" x14ac:dyDescent="0.2">
      <c r="AO26927" s="7"/>
    </row>
    <row r="26928" spans="41:41" ht="12.75" x14ac:dyDescent="0.2">
      <c r="AO26928" s="7"/>
    </row>
    <row r="26929" spans="41:41" ht="12.75" x14ac:dyDescent="0.2">
      <c r="AO26929" s="7"/>
    </row>
    <row r="26930" spans="41:41" ht="12.75" x14ac:dyDescent="0.2">
      <c r="AO26930" s="7"/>
    </row>
    <row r="26931" spans="41:41" ht="12.75" x14ac:dyDescent="0.2">
      <c r="AO26931" s="7"/>
    </row>
    <row r="26932" spans="41:41" ht="12.75" x14ac:dyDescent="0.2">
      <c r="AO26932" s="7"/>
    </row>
    <row r="26933" spans="41:41" ht="12.75" x14ac:dyDescent="0.2">
      <c r="AO26933" s="7"/>
    </row>
    <row r="26934" spans="41:41" ht="12.75" x14ac:dyDescent="0.2">
      <c r="AO26934" s="7"/>
    </row>
    <row r="26935" spans="41:41" ht="12.75" x14ac:dyDescent="0.2">
      <c r="AO26935" s="7"/>
    </row>
    <row r="26936" spans="41:41" ht="12.75" x14ac:dyDescent="0.2">
      <c r="AO26936" s="7"/>
    </row>
    <row r="26937" spans="41:41" ht="12.75" x14ac:dyDescent="0.2">
      <c r="AO26937" s="7"/>
    </row>
    <row r="26938" spans="41:41" ht="12.75" x14ac:dyDescent="0.2">
      <c r="AO26938" s="7"/>
    </row>
    <row r="26939" spans="41:41" ht="12.75" x14ac:dyDescent="0.2">
      <c r="AO26939" s="7"/>
    </row>
    <row r="26940" spans="41:41" ht="12.75" x14ac:dyDescent="0.2">
      <c r="AO26940" s="7"/>
    </row>
    <row r="26941" spans="41:41" ht="12.75" x14ac:dyDescent="0.2">
      <c r="AO26941" s="7"/>
    </row>
    <row r="26942" spans="41:41" ht="12.75" x14ac:dyDescent="0.2">
      <c r="AO26942" s="7"/>
    </row>
    <row r="26943" spans="41:41" ht="12.75" x14ac:dyDescent="0.2">
      <c r="AO26943" s="7"/>
    </row>
    <row r="26944" spans="41:41" ht="12.75" x14ac:dyDescent="0.2">
      <c r="AO26944" s="7"/>
    </row>
    <row r="26945" spans="41:41" ht="12.75" x14ac:dyDescent="0.2">
      <c r="AO26945" s="7"/>
    </row>
    <row r="26946" spans="41:41" ht="12.75" x14ac:dyDescent="0.2">
      <c r="AO26946" s="7"/>
    </row>
    <row r="26947" spans="41:41" ht="12.75" x14ac:dyDescent="0.2">
      <c r="AO26947" s="7"/>
    </row>
    <row r="26948" spans="41:41" ht="12.75" x14ac:dyDescent="0.2">
      <c r="AO26948" s="7"/>
    </row>
    <row r="26949" spans="41:41" ht="12.75" x14ac:dyDescent="0.2">
      <c r="AO26949" s="7"/>
    </row>
    <row r="26950" spans="41:41" ht="12.75" x14ac:dyDescent="0.2">
      <c r="AO26950" s="7"/>
    </row>
    <row r="26951" spans="41:41" ht="12.75" x14ac:dyDescent="0.2">
      <c r="AO26951" s="7"/>
    </row>
    <row r="26952" spans="41:41" ht="12.75" x14ac:dyDescent="0.2">
      <c r="AO26952" s="7"/>
    </row>
    <row r="26953" spans="41:41" ht="12.75" x14ac:dyDescent="0.2">
      <c r="AO26953" s="7"/>
    </row>
    <row r="26954" spans="41:41" ht="12.75" x14ac:dyDescent="0.2">
      <c r="AO26954" s="7"/>
    </row>
    <row r="26955" spans="41:41" ht="12.75" x14ac:dyDescent="0.2">
      <c r="AO26955" s="7"/>
    </row>
    <row r="26956" spans="41:41" ht="12.75" x14ac:dyDescent="0.2">
      <c r="AO26956" s="7"/>
    </row>
    <row r="26957" spans="41:41" ht="12.75" x14ac:dyDescent="0.2">
      <c r="AO26957" s="7"/>
    </row>
    <row r="26958" spans="41:41" ht="12.75" x14ac:dyDescent="0.2">
      <c r="AO26958" s="7"/>
    </row>
    <row r="26959" spans="41:41" ht="12.75" x14ac:dyDescent="0.2">
      <c r="AO26959" s="7"/>
    </row>
    <row r="26960" spans="41:41" ht="12.75" x14ac:dyDescent="0.2">
      <c r="AO26960" s="7"/>
    </row>
    <row r="26961" spans="41:41" ht="12.75" x14ac:dyDescent="0.2">
      <c r="AO26961" s="7"/>
    </row>
    <row r="26962" spans="41:41" ht="12.75" x14ac:dyDescent="0.2">
      <c r="AO26962" s="7"/>
    </row>
    <row r="26963" spans="41:41" ht="12.75" x14ac:dyDescent="0.2">
      <c r="AO26963" s="7"/>
    </row>
    <row r="26964" spans="41:41" ht="12.75" x14ac:dyDescent="0.2">
      <c r="AO26964" s="7"/>
    </row>
    <row r="26965" spans="41:41" ht="12.75" x14ac:dyDescent="0.2">
      <c r="AO26965" s="7"/>
    </row>
    <row r="26966" spans="41:41" ht="12.75" x14ac:dyDescent="0.2">
      <c r="AO26966" s="7"/>
    </row>
    <row r="26967" spans="41:41" ht="12.75" x14ac:dyDescent="0.2">
      <c r="AO26967" s="7"/>
    </row>
    <row r="26968" spans="41:41" ht="12.75" x14ac:dyDescent="0.2">
      <c r="AO26968" s="7"/>
    </row>
    <row r="26969" spans="41:41" ht="12.75" x14ac:dyDescent="0.2">
      <c r="AO26969" s="7"/>
    </row>
    <row r="26970" spans="41:41" ht="12.75" x14ac:dyDescent="0.2">
      <c r="AO26970" s="7"/>
    </row>
    <row r="26971" spans="41:41" ht="12.75" x14ac:dyDescent="0.2">
      <c r="AO26971" s="7"/>
    </row>
    <row r="26972" spans="41:41" ht="12.75" x14ac:dyDescent="0.2">
      <c r="AO26972" s="7"/>
    </row>
    <row r="26973" spans="41:41" ht="12.75" x14ac:dyDescent="0.2">
      <c r="AO26973" s="7"/>
    </row>
    <row r="26974" spans="41:41" ht="12.75" x14ac:dyDescent="0.2">
      <c r="AO26974" s="7"/>
    </row>
    <row r="26975" spans="41:41" ht="12.75" x14ac:dyDescent="0.2">
      <c r="AO26975" s="7"/>
    </row>
    <row r="26976" spans="41:41" ht="12.75" x14ac:dyDescent="0.2">
      <c r="AO26976" s="7"/>
    </row>
    <row r="26977" spans="41:41" ht="12.75" x14ac:dyDescent="0.2">
      <c r="AO26977" s="7"/>
    </row>
    <row r="26978" spans="41:41" ht="12.75" x14ac:dyDescent="0.2">
      <c r="AO26978" s="7"/>
    </row>
    <row r="26979" spans="41:41" ht="12.75" x14ac:dyDescent="0.2">
      <c r="AO26979" s="7"/>
    </row>
    <row r="26980" spans="41:41" ht="12.75" x14ac:dyDescent="0.2">
      <c r="AO26980" s="7"/>
    </row>
    <row r="26981" spans="41:41" ht="12.75" x14ac:dyDescent="0.2">
      <c r="AO26981" s="7"/>
    </row>
    <row r="26982" spans="41:41" ht="12.75" x14ac:dyDescent="0.2">
      <c r="AO26982" s="7"/>
    </row>
    <row r="26983" spans="41:41" ht="12.75" x14ac:dyDescent="0.2">
      <c r="AO26983" s="7"/>
    </row>
    <row r="26984" spans="41:41" ht="12.75" x14ac:dyDescent="0.2">
      <c r="AO26984" s="7"/>
    </row>
    <row r="26985" spans="41:41" ht="12.75" x14ac:dyDescent="0.2">
      <c r="AO26985" s="7"/>
    </row>
    <row r="26986" spans="41:41" ht="12.75" x14ac:dyDescent="0.2">
      <c r="AO26986" s="7"/>
    </row>
    <row r="26987" spans="41:41" ht="12.75" x14ac:dyDescent="0.2">
      <c r="AO26987" s="7"/>
    </row>
    <row r="26988" spans="41:41" ht="12.75" x14ac:dyDescent="0.2">
      <c r="AO26988" s="7"/>
    </row>
    <row r="26989" spans="41:41" ht="12.75" x14ac:dyDescent="0.2">
      <c r="AO26989" s="7"/>
    </row>
    <row r="26990" spans="41:41" ht="12.75" x14ac:dyDescent="0.2">
      <c r="AO26990" s="7"/>
    </row>
    <row r="26991" spans="41:41" ht="12.75" x14ac:dyDescent="0.2">
      <c r="AO26991" s="7"/>
    </row>
    <row r="26992" spans="41:41" ht="12.75" x14ac:dyDescent="0.2">
      <c r="AO26992" s="7"/>
    </row>
    <row r="26993" spans="41:41" ht="12.75" x14ac:dyDescent="0.2">
      <c r="AO26993" s="7"/>
    </row>
    <row r="26994" spans="41:41" ht="12.75" x14ac:dyDescent="0.2">
      <c r="AO26994" s="7"/>
    </row>
    <row r="26995" spans="41:41" ht="12.75" x14ac:dyDescent="0.2">
      <c r="AO26995" s="7"/>
    </row>
    <row r="26996" spans="41:41" ht="12.75" x14ac:dyDescent="0.2">
      <c r="AO26996" s="7"/>
    </row>
    <row r="26997" spans="41:41" ht="12.75" x14ac:dyDescent="0.2">
      <c r="AO26997" s="7"/>
    </row>
    <row r="26998" spans="41:41" ht="12.75" x14ac:dyDescent="0.2">
      <c r="AO26998" s="7"/>
    </row>
    <row r="26999" spans="41:41" ht="12.75" x14ac:dyDescent="0.2">
      <c r="AO26999" s="7"/>
    </row>
    <row r="27000" spans="41:41" ht="12.75" x14ac:dyDescent="0.2">
      <c r="AO27000" s="7"/>
    </row>
    <row r="27001" spans="41:41" ht="12.75" x14ac:dyDescent="0.2">
      <c r="AO27001" s="7"/>
    </row>
    <row r="27002" spans="41:41" ht="12.75" x14ac:dyDescent="0.2">
      <c r="AO27002" s="7"/>
    </row>
    <row r="27003" spans="41:41" ht="12.75" x14ac:dyDescent="0.2">
      <c r="AO27003" s="7"/>
    </row>
    <row r="27004" spans="41:41" ht="12.75" x14ac:dyDescent="0.2">
      <c r="AO27004" s="7"/>
    </row>
    <row r="27005" spans="41:41" ht="12.75" x14ac:dyDescent="0.2">
      <c r="AO27005" s="7"/>
    </row>
    <row r="27006" spans="41:41" ht="12.75" x14ac:dyDescent="0.2">
      <c r="AO27006" s="7"/>
    </row>
    <row r="27007" spans="41:41" ht="12.75" x14ac:dyDescent="0.2">
      <c r="AO27007" s="7"/>
    </row>
    <row r="27008" spans="41:41" ht="12.75" x14ac:dyDescent="0.2">
      <c r="AO27008" s="7"/>
    </row>
    <row r="27009" spans="41:41" ht="12.75" x14ac:dyDescent="0.2">
      <c r="AO27009" s="7"/>
    </row>
    <row r="27010" spans="41:41" ht="12.75" x14ac:dyDescent="0.2">
      <c r="AO27010" s="7"/>
    </row>
    <row r="27011" spans="41:41" ht="12.75" x14ac:dyDescent="0.2">
      <c r="AO27011" s="7"/>
    </row>
    <row r="27012" spans="41:41" ht="12.75" x14ac:dyDescent="0.2">
      <c r="AO27012" s="7"/>
    </row>
    <row r="27013" spans="41:41" ht="12.75" x14ac:dyDescent="0.2">
      <c r="AO27013" s="7"/>
    </row>
    <row r="27014" spans="41:41" ht="12.75" x14ac:dyDescent="0.2">
      <c r="AO27014" s="7"/>
    </row>
    <row r="27015" spans="41:41" ht="12.75" x14ac:dyDescent="0.2">
      <c r="AO27015" s="7"/>
    </row>
    <row r="27016" spans="41:41" ht="12.75" x14ac:dyDescent="0.2">
      <c r="AO27016" s="7"/>
    </row>
    <row r="27017" spans="41:41" ht="12.75" x14ac:dyDescent="0.2">
      <c r="AO27017" s="7"/>
    </row>
    <row r="27018" spans="41:41" ht="12.75" x14ac:dyDescent="0.2">
      <c r="AO27018" s="7"/>
    </row>
    <row r="27019" spans="41:41" ht="12.75" x14ac:dyDescent="0.2">
      <c r="AO27019" s="7"/>
    </row>
    <row r="27020" spans="41:41" ht="12.75" x14ac:dyDescent="0.2">
      <c r="AO27020" s="7"/>
    </row>
    <row r="27021" spans="41:41" ht="12.75" x14ac:dyDescent="0.2">
      <c r="AO27021" s="7"/>
    </row>
    <row r="27022" spans="41:41" ht="12.75" x14ac:dyDescent="0.2">
      <c r="AO27022" s="7"/>
    </row>
    <row r="27023" spans="41:41" ht="12.75" x14ac:dyDescent="0.2">
      <c r="AO27023" s="7"/>
    </row>
    <row r="27024" spans="41:41" ht="12.75" x14ac:dyDescent="0.2">
      <c r="AO27024" s="7"/>
    </row>
    <row r="27025" spans="41:41" ht="12.75" x14ac:dyDescent="0.2">
      <c r="AO27025" s="7"/>
    </row>
    <row r="27026" spans="41:41" ht="12.75" x14ac:dyDescent="0.2">
      <c r="AO27026" s="7"/>
    </row>
    <row r="27027" spans="41:41" ht="12.75" x14ac:dyDescent="0.2">
      <c r="AO27027" s="7"/>
    </row>
    <row r="27028" spans="41:41" ht="12.75" x14ac:dyDescent="0.2">
      <c r="AO27028" s="7"/>
    </row>
    <row r="27029" spans="41:41" ht="12.75" x14ac:dyDescent="0.2">
      <c r="AO27029" s="7"/>
    </row>
    <row r="27030" spans="41:41" ht="12.75" x14ac:dyDescent="0.2">
      <c r="AO27030" s="7"/>
    </row>
    <row r="27031" spans="41:41" ht="12.75" x14ac:dyDescent="0.2">
      <c r="AO27031" s="7"/>
    </row>
    <row r="27032" spans="41:41" ht="12.75" x14ac:dyDescent="0.2">
      <c r="AO27032" s="7"/>
    </row>
    <row r="27033" spans="41:41" ht="12.75" x14ac:dyDescent="0.2">
      <c r="AO27033" s="7"/>
    </row>
    <row r="27034" spans="41:41" ht="12.75" x14ac:dyDescent="0.2">
      <c r="AO27034" s="7"/>
    </row>
    <row r="27035" spans="41:41" ht="12.75" x14ac:dyDescent="0.2">
      <c r="AO27035" s="7"/>
    </row>
    <row r="27036" spans="41:41" ht="12.75" x14ac:dyDescent="0.2">
      <c r="AO27036" s="7"/>
    </row>
    <row r="27037" spans="41:41" ht="12.75" x14ac:dyDescent="0.2">
      <c r="AO27037" s="7"/>
    </row>
    <row r="27038" spans="41:41" ht="12.75" x14ac:dyDescent="0.2">
      <c r="AO27038" s="7"/>
    </row>
    <row r="27039" spans="41:41" ht="12.75" x14ac:dyDescent="0.2">
      <c r="AO27039" s="7"/>
    </row>
    <row r="27040" spans="41:41" ht="12.75" x14ac:dyDescent="0.2">
      <c r="AO27040" s="7"/>
    </row>
    <row r="27041" spans="41:41" ht="12.75" x14ac:dyDescent="0.2">
      <c r="AO27041" s="7"/>
    </row>
    <row r="27042" spans="41:41" ht="12.75" x14ac:dyDescent="0.2">
      <c r="AO27042" s="7"/>
    </row>
    <row r="27043" spans="41:41" ht="12.75" x14ac:dyDescent="0.2">
      <c r="AO27043" s="7"/>
    </row>
    <row r="27044" spans="41:41" ht="12.75" x14ac:dyDescent="0.2">
      <c r="AO27044" s="7"/>
    </row>
    <row r="27045" spans="41:41" ht="12.75" x14ac:dyDescent="0.2">
      <c r="AO27045" s="7"/>
    </row>
    <row r="27046" spans="41:41" ht="12.75" x14ac:dyDescent="0.2">
      <c r="AO27046" s="7"/>
    </row>
    <row r="27047" spans="41:41" ht="12.75" x14ac:dyDescent="0.2">
      <c r="AO27047" s="7"/>
    </row>
    <row r="27048" spans="41:41" ht="12.75" x14ac:dyDescent="0.2">
      <c r="AO27048" s="7"/>
    </row>
    <row r="27049" spans="41:41" ht="12.75" x14ac:dyDescent="0.2">
      <c r="AO27049" s="7"/>
    </row>
    <row r="27050" spans="41:41" ht="12.75" x14ac:dyDescent="0.2">
      <c r="AO27050" s="7"/>
    </row>
    <row r="27051" spans="41:41" ht="12.75" x14ac:dyDescent="0.2">
      <c r="AO27051" s="7"/>
    </row>
    <row r="27052" spans="41:41" ht="12.75" x14ac:dyDescent="0.2">
      <c r="AO27052" s="7"/>
    </row>
    <row r="27053" spans="41:41" ht="12.75" x14ac:dyDescent="0.2">
      <c r="AO27053" s="7"/>
    </row>
    <row r="27054" spans="41:41" ht="12.75" x14ac:dyDescent="0.2">
      <c r="AO27054" s="7"/>
    </row>
    <row r="27055" spans="41:41" ht="12.75" x14ac:dyDescent="0.2">
      <c r="AO27055" s="7"/>
    </row>
    <row r="27056" spans="41:41" ht="12.75" x14ac:dyDescent="0.2">
      <c r="AO27056" s="7"/>
    </row>
    <row r="27057" spans="41:41" ht="12.75" x14ac:dyDescent="0.2">
      <c r="AO27057" s="7"/>
    </row>
    <row r="27058" spans="41:41" ht="12.75" x14ac:dyDescent="0.2">
      <c r="AO27058" s="7"/>
    </row>
    <row r="27059" spans="41:41" ht="12.75" x14ac:dyDescent="0.2">
      <c r="AO27059" s="7"/>
    </row>
    <row r="27060" spans="41:41" ht="12.75" x14ac:dyDescent="0.2">
      <c r="AO27060" s="7"/>
    </row>
    <row r="27061" spans="41:41" ht="12.75" x14ac:dyDescent="0.2">
      <c r="AO27061" s="7"/>
    </row>
    <row r="27062" spans="41:41" ht="12.75" x14ac:dyDescent="0.2">
      <c r="AO27062" s="7"/>
    </row>
    <row r="27063" spans="41:41" ht="12.75" x14ac:dyDescent="0.2">
      <c r="AO27063" s="7"/>
    </row>
    <row r="27064" spans="41:41" ht="12.75" x14ac:dyDescent="0.2">
      <c r="AO27064" s="7"/>
    </row>
    <row r="27065" spans="41:41" ht="12.75" x14ac:dyDescent="0.2">
      <c r="AO27065" s="7"/>
    </row>
    <row r="27066" spans="41:41" ht="12.75" x14ac:dyDescent="0.2">
      <c r="AO27066" s="7"/>
    </row>
    <row r="27067" spans="41:41" ht="12.75" x14ac:dyDescent="0.2">
      <c r="AO27067" s="7"/>
    </row>
    <row r="27068" spans="41:41" ht="12.75" x14ac:dyDescent="0.2">
      <c r="AO27068" s="7"/>
    </row>
    <row r="27069" spans="41:41" ht="12.75" x14ac:dyDescent="0.2">
      <c r="AO27069" s="7"/>
    </row>
    <row r="27070" spans="41:41" ht="12.75" x14ac:dyDescent="0.2">
      <c r="AO27070" s="7"/>
    </row>
    <row r="27071" spans="41:41" ht="12.75" x14ac:dyDescent="0.2">
      <c r="AO27071" s="7"/>
    </row>
    <row r="27072" spans="41:41" ht="12.75" x14ac:dyDescent="0.2">
      <c r="AO27072" s="7"/>
    </row>
    <row r="27073" spans="41:41" ht="12.75" x14ac:dyDescent="0.2">
      <c r="AO27073" s="7"/>
    </row>
    <row r="27074" spans="41:41" ht="12.75" x14ac:dyDescent="0.2">
      <c r="AO27074" s="7"/>
    </row>
    <row r="27075" spans="41:41" ht="12.75" x14ac:dyDescent="0.2">
      <c r="AO27075" s="7"/>
    </row>
    <row r="27076" spans="41:41" ht="12.75" x14ac:dyDescent="0.2">
      <c r="AO27076" s="7"/>
    </row>
    <row r="27077" spans="41:41" ht="12.75" x14ac:dyDescent="0.2">
      <c r="AO27077" s="7"/>
    </row>
    <row r="27078" spans="41:41" ht="12.75" x14ac:dyDescent="0.2">
      <c r="AO27078" s="7"/>
    </row>
    <row r="27079" spans="41:41" ht="12.75" x14ac:dyDescent="0.2">
      <c r="AO27079" s="7"/>
    </row>
    <row r="27080" spans="41:41" ht="12.75" x14ac:dyDescent="0.2">
      <c r="AO27080" s="7"/>
    </row>
    <row r="27081" spans="41:41" ht="12.75" x14ac:dyDescent="0.2">
      <c r="AO27081" s="7"/>
    </row>
    <row r="27082" spans="41:41" ht="12.75" x14ac:dyDescent="0.2">
      <c r="AO27082" s="7"/>
    </row>
    <row r="27083" spans="41:41" ht="12.75" x14ac:dyDescent="0.2">
      <c r="AO27083" s="7"/>
    </row>
    <row r="27084" spans="41:41" ht="12.75" x14ac:dyDescent="0.2">
      <c r="AO27084" s="7"/>
    </row>
    <row r="27085" spans="41:41" ht="12.75" x14ac:dyDescent="0.2">
      <c r="AO27085" s="7"/>
    </row>
    <row r="27086" spans="41:41" ht="12.75" x14ac:dyDescent="0.2">
      <c r="AO27086" s="7"/>
    </row>
    <row r="27087" spans="41:41" ht="12.75" x14ac:dyDescent="0.2">
      <c r="AO27087" s="7"/>
    </row>
    <row r="27088" spans="41:41" ht="12.75" x14ac:dyDescent="0.2">
      <c r="AO27088" s="7"/>
    </row>
    <row r="27089" spans="41:41" ht="12.75" x14ac:dyDescent="0.2">
      <c r="AO27089" s="7"/>
    </row>
    <row r="27090" spans="41:41" ht="12.75" x14ac:dyDescent="0.2">
      <c r="AO27090" s="7"/>
    </row>
    <row r="27091" spans="41:41" ht="12.75" x14ac:dyDescent="0.2">
      <c r="AO27091" s="7"/>
    </row>
    <row r="27092" spans="41:41" ht="12.75" x14ac:dyDescent="0.2">
      <c r="AO27092" s="7"/>
    </row>
    <row r="27093" spans="41:41" ht="12.75" x14ac:dyDescent="0.2">
      <c r="AO27093" s="7"/>
    </row>
    <row r="27094" spans="41:41" ht="12.75" x14ac:dyDescent="0.2">
      <c r="AO27094" s="7"/>
    </row>
    <row r="27095" spans="41:41" ht="12.75" x14ac:dyDescent="0.2">
      <c r="AO27095" s="7"/>
    </row>
    <row r="27096" spans="41:41" ht="12.75" x14ac:dyDescent="0.2">
      <c r="AO27096" s="7"/>
    </row>
    <row r="27097" spans="41:41" ht="12.75" x14ac:dyDescent="0.2">
      <c r="AO27097" s="7"/>
    </row>
    <row r="27098" spans="41:41" ht="12.75" x14ac:dyDescent="0.2">
      <c r="AO27098" s="7"/>
    </row>
    <row r="27099" spans="41:41" ht="12.75" x14ac:dyDescent="0.2">
      <c r="AO27099" s="7"/>
    </row>
    <row r="27100" spans="41:41" ht="12.75" x14ac:dyDescent="0.2">
      <c r="AO27100" s="7"/>
    </row>
    <row r="27101" spans="41:41" ht="12.75" x14ac:dyDescent="0.2">
      <c r="AO27101" s="7"/>
    </row>
    <row r="27102" spans="41:41" ht="12.75" x14ac:dyDescent="0.2">
      <c r="AO27102" s="7"/>
    </row>
    <row r="27103" spans="41:41" ht="12.75" x14ac:dyDescent="0.2">
      <c r="AO27103" s="7"/>
    </row>
    <row r="27104" spans="41:41" ht="12.75" x14ac:dyDescent="0.2">
      <c r="AO27104" s="7"/>
    </row>
    <row r="27105" spans="41:41" ht="12.75" x14ac:dyDescent="0.2">
      <c r="AO27105" s="7"/>
    </row>
    <row r="27106" spans="41:41" ht="12.75" x14ac:dyDescent="0.2">
      <c r="AO27106" s="7"/>
    </row>
    <row r="27107" spans="41:41" ht="12.75" x14ac:dyDescent="0.2">
      <c r="AO27107" s="7"/>
    </row>
    <row r="27108" spans="41:41" ht="12.75" x14ac:dyDescent="0.2">
      <c r="AO27108" s="7"/>
    </row>
    <row r="27109" spans="41:41" ht="12.75" x14ac:dyDescent="0.2">
      <c r="AO27109" s="7"/>
    </row>
    <row r="27110" spans="41:41" ht="12.75" x14ac:dyDescent="0.2">
      <c r="AO27110" s="7"/>
    </row>
    <row r="27111" spans="41:41" ht="12.75" x14ac:dyDescent="0.2">
      <c r="AO27111" s="7"/>
    </row>
    <row r="27112" spans="41:41" ht="12.75" x14ac:dyDescent="0.2">
      <c r="AO27112" s="7"/>
    </row>
    <row r="27113" spans="41:41" ht="12.75" x14ac:dyDescent="0.2">
      <c r="AO27113" s="7"/>
    </row>
    <row r="27114" spans="41:41" ht="12.75" x14ac:dyDescent="0.2">
      <c r="AO27114" s="7"/>
    </row>
    <row r="27115" spans="41:41" ht="12.75" x14ac:dyDescent="0.2">
      <c r="AO27115" s="7"/>
    </row>
    <row r="27116" spans="41:41" ht="12.75" x14ac:dyDescent="0.2">
      <c r="AO27116" s="7"/>
    </row>
    <row r="27117" spans="41:41" ht="12.75" x14ac:dyDescent="0.2">
      <c r="AO27117" s="7"/>
    </row>
    <row r="27118" spans="41:41" ht="12.75" x14ac:dyDescent="0.2">
      <c r="AO27118" s="7"/>
    </row>
    <row r="27119" spans="41:41" ht="12.75" x14ac:dyDescent="0.2">
      <c r="AO27119" s="7"/>
    </row>
    <row r="27120" spans="41:41" ht="12.75" x14ac:dyDescent="0.2">
      <c r="AO27120" s="7"/>
    </row>
    <row r="27121" spans="41:41" ht="12.75" x14ac:dyDescent="0.2">
      <c r="AO27121" s="7"/>
    </row>
    <row r="27122" spans="41:41" ht="12.75" x14ac:dyDescent="0.2">
      <c r="AO27122" s="7"/>
    </row>
    <row r="27123" spans="41:41" ht="12.75" x14ac:dyDescent="0.2">
      <c r="AO27123" s="7"/>
    </row>
    <row r="27124" spans="41:41" ht="12.75" x14ac:dyDescent="0.2">
      <c r="AO27124" s="7"/>
    </row>
    <row r="27125" spans="41:41" ht="12.75" x14ac:dyDescent="0.2">
      <c r="AO27125" s="7"/>
    </row>
    <row r="27126" spans="41:41" ht="12.75" x14ac:dyDescent="0.2">
      <c r="AO27126" s="7"/>
    </row>
    <row r="27127" spans="41:41" ht="12.75" x14ac:dyDescent="0.2">
      <c r="AO27127" s="7"/>
    </row>
    <row r="27128" spans="41:41" ht="12.75" x14ac:dyDescent="0.2">
      <c r="AO27128" s="7"/>
    </row>
    <row r="27129" spans="41:41" ht="12.75" x14ac:dyDescent="0.2">
      <c r="AO27129" s="7"/>
    </row>
    <row r="27130" spans="41:41" ht="12.75" x14ac:dyDescent="0.2">
      <c r="AO27130" s="7"/>
    </row>
    <row r="27131" spans="41:41" ht="12.75" x14ac:dyDescent="0.2">
      <c r="AO27131" s="7"/>
    </row>
    <row r="27132" spans="41:41" ht="12.75" x14ac:dyDescent="0.2">
      <c r="AO27132" s="7"/>
    </row>
    <row r="27133" spans="41:41" ht="12.75" x14ac:dyDescent="0.2">
      <c r="AO27133" s="7"/>
    </row>
    <row r="27134" spans="41:41" ht="12.75" x14ac:dyDescent="0.2">
      <c r="AO27134" s="7"/>
    </row>
    <row r="27135" spans="41:41" ht="12.75" x14ac:dyDescent="0.2">
      <c r="AO27135" s="7"/>
    </row>
    <row r="27136" spans="41:41" ht="12.75" x14ac:dyDescent="0.2">
      <c r="AO27136" s="7"/>
    </row>
    <row r="27137" spans="41:41" ht="12.75" x14ac:dyDescent="0.2">
      <c r="AO27137" s="7"/>
    </row>
    <row r="27138" spans="41:41" ht="12.75" x14ac:dyDescent="0.2">
      <c r="AO27138" s="7"/>
    </row>
    <row r="27139" spans="41:41" ht="12.75" x14ac:dyDescent="0.2">
      <c r="AO27139" s="7"/>
    </row>
    <row r="27140" spans="41:41" ht="12.75" x14ac:dyDescent="0.2">
      <c r="AO27140" s="7"/>
    </row>
    <row r="27141" spans="41:41" ht="12.75" x14ac:dyDescent="0.2">
      <c r="AO27141" s="7"/>
    </row>
    <row r="27142" spans="41:41" ht="12.75" x14ac:dyDescent="0.2">
      <c r="AO27142" s="7"/>
    </row>
    <row r="27143" spans="41:41" ht="12.75" x14ac:dyDescent="0.2">
      <c r="AO27143" s="7"/>
    </row>
    <row r="27144" spans="41:41" ht="12.75" x14ac:dyDescent="0.2">
      <c r="AO27144" s="7"/>
    </row>
    <row r="27145" spans="41:41" ht="12.75" x14ac:dyDescent="0.2">
      <c r="AO27145" s="7"/>
    </row>
    <row r="27146" spans="41:41" ht="12.75" x14ac:dyDescent="0.2">
      <c r="AO27146" s="7"/>
    </row>
    <row r="27147" spans="41:41" ht="12.75" x14ac:dyDescent="0.2">
      <c r="AO27147" s="7"/>
    </row>
    <row r="27148" spans="41:41" ht="12.75" x14ac:dyDescent="0.2">
      <c r="AO27148" s="7"/>
    </row>
    <row r="27149" spans="41:41" ht="12.75" x14ac:dyDescent="0.2">
      <c r="AO27149" s="7"/>
    </row>
    <row r="27150" spans="41:41" ht="12.75" x14ac:dyDescent="0.2">
      <c r="AO27150" s="7"/>
    </row>
    <row r="27151" spans="41:41" ht="12.75" x14ac:dyDescent="0.2">
      <c r="AO27151" s="7"/>
    </row>
    <row r="27152" spans="41:41" ht="12.75" x14ac:dyDescent="0.2">
      <c r="AO27152" s="7"/>
    </row>
    <row r="27153" spans="41:41" ht="12.75" x14ac:dyDescent="0.2">
      <c r="AO27153" s="7"/>
    </row>
    <row r="27154" spans="41:41" ht="12.75" x14ac:dyDescent="0.2">
      <c r="AO27154" s="7"/>
    </row>
    <row r="27155" spans="41:41" ht="12.75" x14ac:dyDescent="0.2">
      <c r="AO27155" s="7"/>
    </row>
    <row r="27156" spans="41:41" ht="12.75" x14ac:dyDescent="0.2">
      <c r="AO27156" s="7"/>
    </row>
    <row r="27157" spans="41:41" ht="12.75" x14ac:dyDescent="0.2">
      <c r="AO27157" s="7"/>
    </row>
    <row r="27158" spans="41:41" ht="12.75" x14ac:dyDescent="0.2">
      <c r="AO27158" s="7"/>
    </row>
    <row r="27159" spans="41:41" ht="12.75" x14ac:dyDescent="0.2">
      <c r="AO27159" s="7"/>
    </row>
    <row r="27160" spans="41:41" ht="12.75" x14ac:dyDescent="0.2">
      <c r="AO27160" s="7"/>
    </row>
    <row r="27161" spans="41:41" ht="12.75" x14ac:dyDescent="0.2">
      <c r="AO27161" s="7"/>
    </row>
    <row r="27162" spans="41:41" ht="12.75" x14ac:dyDescent="0.2">
      <c r="AO27162" s="7"/>
    </row>
    <row r="27163" spans="41:41" ht="12.75" x14ac:dyDescent="0.2">
      <c r="AO27163" s="7"/>
    </row>
    <row r="27164" spans="41:41" ht="12.75" x14ac:dyDescent="0.2">
      <c r="AO27164" s="7"/>
    </row>
    <row r="27165" spans="41:41" ht="12.75" x14ac:dyDescent="0.2">
      <c r="AO27165" s="7"/>
    </row>
    <row r="27166" spans="41:41" ht="12.75" x14ac:dyDescent="0.2">
      <c r="AO27166" s="7"/>
    </row>
    <row r="27167" spans="41:41" ht="12.75" x14ac:dyDescent="0.2">
      <c r="AO27167" s="7"/>
    </row>
    <row r="27168" spans="41:41" ht="12.75" x14ac:dyDescent="0.2">
      <c r="AO27168" s="7"/>
    </row>
    <row r="27169" spans="41:41" ht="12.75" x14ac:dyDescent="0.2">
      <c r="AO27169" s="7"/>
    </row>
    <row r="27170" spans="41:41" ht="12.75" x14ac:dyDescent="0.2">
      <c r="AO27170" s="7"/>
    </row>
    <row r="27171" spans="41:41" ht="12.75" x14ac:dyDescent="0.2">
      <c r="AO27171" s="7"/>
    </row>
    <row r="27172" spans="41:41" ht="12.75" x14ac:dyDescent="0.2">
      <c r="AO27172" s="7"/>
    </row>
    <row r="27173" spans="41:41" ht="12.75" x14ac:dyDescent="0.2">
      <c r="AO27173" s="7"/>
    </row>
    <row r="27174" spans="41:41" ht="12.75" x14ac:dyDescent="0.2">
      <c r="AO27174" s="7"/>
    </row>
    <row r="27175" spans="41:41" ht="12.75" x14ac:dyDescent="0.2">
      <c r="AO27175" s="7"/>
    </row>
    <row r="27176" spans="41:41" ht="12.75" x14ac:dyDescent="0.2">
      <c r="AO27176" s="7"/>
    </row>
    <row r="27177" spans="41:41" ht="12.75" x14ac:dyDescent="0.2">
      <c r="AO27177" s="7"/>
    </row>
    <row r="27178" spans="41:41" ht="12.75" x14ac:dyDescent="0.2">
      <c r="AO27178" s="7"/>
    </row>
    <row r="27179" spans="41:41" ht="12.75" x14ac:dyDescent="0.2">
      <c r="AO27179" s="7"/>
    </row>
    <row r="27180" spans="41:41" ht="12.75" x14ac:dyDescent="0.2">
      <c r="AO27180" s="7"/>
    </row>
    <row r="27181" spans="41:41" ht="12.75" x14ac:dyDescent="0.2">
      <c r="AO27181" s="7"/>
    </row>
    <row r="27182" spans="41:41" ht="12.75" x14ac:dyDescent="0.2">
      <c r="AO27182" s="7"/>
    </row>
    <row r="27183" spans="41:41" ht="12.75" x14ac:dyDescent="0.2">
      <c r="AO27183" s="7"/>
    </row>
    <row r="27184" spans="41:41" ht="12.75" x14ac:dyDescent="0.2">
      <c r="AO27184" s="7"/>
    </row>
    <row r="27185" spans="41:41" ht="12.75" x14ac:dyDescent="0.2">
      <c r="AO27185" s="7"/>
    </row>
    <row r="27186" spans="41:41" ht="12.75" x14ac:dyDescent="0.2">
      <c r="AO27186" s="7"/>
    </row>
    <row r="27187" spans="41:41" ht="12.75" x14ac:dyDescent="0.2">
      <c r="AO27187" s="7"/>
    </row>
    <row r="27188" spans="41:41" ht="12.75" x14ac:dyDescent="0.2">
      <c r="AO27188" s="7"/>
    </row>
    <row r="27189" spans="41:41" ht="12.75" x14ac:dyDescent="0.2">
      <c r="AO27189" s="7"/>
    </row>
    <row r="27190" spans="41:41" ht="12.75" x14ac:dyDescent="0.2">
      <c r="AO27190" s="7"/>
    </row>
    <row r="27191" spans="41:41" ht="12.75" x14ac:dyDescent="0.2">
      <c r="AO27191" s="7"/>
    </row>
    <row r="27192" spans="41:41" ht="12.75" x14ac:dyDescent="0.2">
      <c r="AO27192" s="7"/>
    </row>
    <row r="27193" spans="41:41" ht="12.75" x14ac:dyDescent="0.2">
      <c r="AO27193" s="7"/>
    </row>
    <row r="27194" spans="41:41" ht="12.75" x14ac:dyDescent="0.2">
      <c r="AO27194" s="7"/>
    </row>
    <row r="27195" spans="41:41" ht="12.75" x14ac:dyDescent="0.2">
      <c r="AO27195" s="7"/>
    </row>
    <row r="27196" spans="41:41" ht="12.75" x14ac:dyDescent="0.2">
      <c r="AO27196" s="7"/>
    </row>
    <row r="27197" spans="41:41" ht="12.75" x14ac:dyDescent="0.2">
      <c r="AO27197" s="7"/>
    </row>
    <row r="27198" spans="41:41" ht="12.75" x14ac:dyDescent="0.2">
      <c r="AO27198" s="7"/>
    </row>
    <row r="27199" spans="41:41" ht="12.75" x14ac:dyDescent="0.2">
      <c r="AO27199" s="7"/>
    </row>
    <row r="27200" spans="41:41" ht="12.75" x14ac:dyDescent="0.2">
      <c r="AO27200" s="7"/>
    </row>
    <row r="27201" spans="41:41" ht="12.75" x14ac:dyDescent="0.2">
      <c r="AO27201" s="7"/>
    </row>
    <row r="27202" spans="41:41" ht="12.75" x14ac:dyDescent="0.2">
      <c r="AO27202" s="7"/>
    </row>
    <row r="27203" spans="41:41" ht="12.75" x14ac:dyDescent="0.2">
      <c r="AO27203" s="7"/>
    </row>
    <row r="27204" spans="41:41" ht="12.75" x14ac:dyDescent="0.2">
      <c r="AO27204" s="7"/>
    </row>
    <row r="27205" spans="41:41" ht="12.75" x14ac:dyDescent="0.2">
      <c r="AO27205" s="7"/>
    </row>
    <row r="27206" spans="41:41" ht="12.75" x14ac:dyDescent="0.2">
      <c r="AO27206" s="7"/>
    </row>
    <row r="27207" spans="41:41" ht="12.75" x14ac:dyDescent="0.2">
      <c r="AO27207" s="7"/>
    </row>
    <row r="27208" spans="41:41" ht="12.75" x14ac:dyDescent="0.2">
      <c r="AO27208" s="7"/>
    </row>
    <row r="27209" spans="41:41" ht="12.75" x14ac:dyDescent="0.2">
      <c r="AO27209" s="7"/>
    </row>
    <row r="27210" spans="41:41" ht="12.75" x14ac:dyDescent="0.2">
      <c r="AO27210" s="7"/>
    </row>
    <row r="27211" spans="41:41" ht="12.75" x14ac:dyDescent="0.2">
      <c r="AO27211" s="7"/>
    </row>
    <row r="27212" spans="41:41" ht="12.75" x14ac:dyDescent="0.2">
      <c r="AO27212" s="7"/>
    </row>
    <row r="27213" spans="41:41" ht="12.75" x14ac:dyDescent="0.2">
      <c r="AO27213" s="7"/>
    </row>
    <row r="27214" spans="41:41" ht="12.75" x14ac:dyDescent="0.2">
      <c r="AO27214" s="7"/>
    </row>
    <row r="27215" spans="41:41" ht="12.75" x14ac:dyDescent="0.2">
      <c r="AO27215" s="7"/>
    </row>
    <row r="27216" spans="41:41" ht="12.75" x14ac:dyDescent="0.2">
      <c r="AO27216" s="7"/>
    </row>
    <row r="27217" spans="41:41" ht="12.75" x14ac:dyDescent="0.2">
      <c r="AO27217" s="7"/>
    </row>
    <row r="27218" spans="41:41" ht="12.75" x14ac:dyDescent="0.2">
      <c r="AO27218" s="7"/>
    </row>
    <row r="27219" spans="41:41" ht="12.75" x14ac:dyDescent="0.2">
      <c r="AO27219" s="7"/>
    </row>
    <row r="27220" spans="41:41" ht="12.75" x14ac:dyDescent="0.2">
      <c r="AO27220" s="7"/>
    </row>
    <row r="27221" spans="41:41" ht="12.75" x14ac:dyDescent="0.2">
      <c r="AO27221" s="7"/>
    </row>
    <row r="27222" spans="41:41" ht="12.75" x14ac:dyDescent="0.2">
      <c r="AO27222" s="7"/>
    </row>
    <row r="27223" spans="41:41" ht="12.75" x14ac:dyDescent="0.2">
      <c r="AO27223" s="7"/>
    </row>
    <row r="27224" spans="41:41" ht="12.75" x14ac:dyDescent="0.2">
      <c r="AO27224" s="7"/>
    </row>
    <row r="27225" spans="41:41" ht="12.75" x14ac:dyDescent="0.2">
      <c r="AO27225" s="7"/>
    </row>
    <row r="27226" spans="41:41" ht="12.75" x14ac:dyDescent="0.2">
      <c r="AO27226" s="7"/>
    </row>
    <row r="27227" spans="41:41" ht="12.75" x14ac:dyDescent="0.2">
      <c r="AO27227" s="7"/>
    </row>
    <row r="27228" spans="41:41" ht="12.75" x14ac:dyDescent="0.2">
      <c r="AO27228" s="7"/>
    </row>
    <row r="27229" spans="41:41" ht="12.75" x14ac:dyDescent="0.2">
      <c r="AO27229" s="7"/>
    </row>
    <row r="27230" spans="41:41" ht="12.75" x14ac:dyDescent="0.2">
      <c r="AO27230" s="7"/>
    </row>
    <row r="27231" spans="41:41" ht="12.75" x14ac:dyDescent="0.2">
      <c r="AO27231" s="7"/>
    </row>
    <row r="27232" spans="41:41" ht="12.75" x14ac:dyDescent="0.2">
      <c r="AO27232" s="7"/>
    </row>
    <row r="27233" spans="41:41" ht="12.75" x14ac:dyDescent="0.2">
      <c r="AO27233" s="7"/>
    </row>
    <row r="27234" spans="41:41" ht="12.75" x14ac:dyDescent="0.2">
      <c r="AO27234" s="7"/>
    </row>
    <row r="27235" spans="41:41" ht="12.75" x14ac:dyDescent="0.2">
      <c r="AO27235" s="7"/>
    </row>
    <row r="27236" spans="41:41" ht="12.75" x14ac:dyDescent="0.2">
      <c r="AO27236" s="7"/>
    </row>
    <row r="27237" spans="41:41" ht="12.75" x14ac:dyDescent="0.2">
      <c r="AO27237" s="7"/>
    </row>
    <row r="27238" spans="41:41" ht="12.75" x14ac:dyDescent="0.2">
      <c r="AO27238" s="7"/>
    </row>
    <row r="27239" spans="41:41" ht="12.75" x14ac:dyDescent="0.2">
      <c r="AO27239" s="7"/>
    </row>
    <row r="27240" spans="41:41" ht="12.75" x14ac:dyDescent="0.2">
      <c r="AO27240" s="7"/>
    </row>
    <row r="27241" spans="41:41" ht="12.75" x14ac:dyDescent="0.2">
      <c r="AO27241" s="7"/>
    </row>
    <row r="27242" spans="41:41" ht="12.75" x14ac:dyDescent="0.2">
      <c r="AO27242" s="7"/>
    </row>
    <row r="27243" spans="41:41" ht="12.75" x14ac:dyDescent="0.2">
      <c r="AO27243" s="7"/>
    </row>
    <row r="27244" spans="41:41" ht="12.75" x14ac:dyDescent="0.2">
      <c r="AO27244" s="7"/>
    </row>
    <row r="27245" spans="41:41" ht="12.75" x14ac:dyDescent="0.2">
      <c r="AO27245" s="7"/>
    </row>
    <row r="27246" spans="41:41" ht="12.75" x14ac:dyDescent="0.2">
      <c r="AO27246" s="7"/>
    </row>
    <row r="27247" spans="41:41" ht="12.75" x14ac:dyDescent="0.2">
      <c r="AO27247" s="7"/>
    </row>
    <row r="27248" spans="41:41" ht="12.75" x14ac:dyDescent="0.2">
      <c r="AO27248" s="7"/>
    </row>
    <row r="27249" spans="41:41" ht="12.75" x14ac:dyDescent="0.2">
      <c r="AO27249" s="7"/>
    </row>
    <row r="27250" spans="41:41" ht="12.75" x14ac:dyDescent="0.2">
      <c r="AO27250" s="7"/>
    </row>
    <row r="27251" spans="41:41" ht="12.75" x14ac:dyDescent="0.2">
      <c r="AO27251" s="7"/>
    </row>
    <row r="27252" spans="41:41" ht="12.75" x14ac:dyDescent="0.2">
      <c r="AO27252" s="7"/>
    </row>
    <row r="27253" spans="41:41" ht="12.75" x14ac:dyDescent="0.2">
      <c r="AO27253" s="7"/>
    </row>
    <row r="27254" spans="41:41" ht="12.75" x14ac:dyDescent="0.2">
      <c r="AO27254" s="7"/>
    </row>
    <row r="27255" spans="41:41" ht="12.75" x14ac:dyDescent="0.2">
      <c r="AO27255" s="7"/>
    </row>
    <row r="27256" spans="41:41" ht="12.75" x14ac:dyDescent="0.2">
      <c r="AO27256" s="7"/>
    </row>
    <row r="27257" spans="41:41" ht="12.75" x14ac:dyDescent="0.2">
      <c r="AO27257" s="7"/>
    </row>
    <row r="27258" spans="41:41" ht="12.75" x14ac:dyDescent="0.2">
      <c r="AO27258" s="7"/>
    </row>
    <row r="27259" spans="41:41" ht="12.75" x14ac:dyDescent="0.2">
      <c r="AO27259" s="7"/>
    </row>
    <row r="27260" spans="41:41" ht="12.75" x14ac:dyDescent="0.2">
      <c r="AO27260" s="7"/>
    </row>
    <row r="27261" spans="41:41" ht="12.75" x14ac:dyDescent="0.2">
      <c r="AO27261" s="7"/>
    </row>
    <row r="27262" spans="41:41" ht="12.75" x14ac:dyDescent="0.2">
      <c r="AO27262" s="7"/>
    </row>
    <row r="27263" spans="41:41" ht="12.75" x14ac:dyDescent="0.2">
      <c r="AO27263" s="7"/>
    </row>
    <row r="27264" spans="41:41" ht="12.75" x14ac:dyDescent="0.2">
      <c r="AO27264" s="7"/>
    </row>
    <row r="27265" spans="41:41" ht="12.75" x14ac:dyDescent="0.2">
      <c r="AO27265" s="7"/>
    </row>
    <row r="27266" spans="41:41" ht="12.75" x14ac:dyDescent="0.2">
      <c r="AO27266" s="7"/>
    </row>
    <row r="27267" spans="41:41" ht="12.75" x14ac:dyDescent="0.2">
      <c r="AO27267" s="7"/>
    </row>
    <row r="27268" spans="41:41" ht="12.75" x14ac:dyDescent="0.2">
      <c r="AO27268" s="7"/>
    </row>
    <row r="27269" spans="41:41" ht="12.75" x14ac:dyDescent="0.2">
      <c r="AO27269" s="7"/>
    </row>
    <row r="27270" spans="41:41" ht="12.75" x14ac:dyDescent="0.2">
      <c r="AO27270" s="7"/>
    </row>
    <row r="27271" spans="41:41" ht="12.75" x14ac:dyDescent="0.2">
      <c r="AO27271" s="7"/>
    </row>
    <row r="27272" spans="41:41" ht="12.75" x14ac:dyDescent="0.2">
      <c r="AO27272" s="7"/>
    </row>
    <row r="27273" spans="41:41" ht="12.75" x14ac:dyDescent="0.2">
      <c r="AO27273" s="7"/>
    </row>
    <row r="27274" spans="41:41" ht="12.75" x14ac:dyDescent="0.2">
      <c r="AO27274" s="7"/>
    </row>
    <row r="27275" spans="41:41" ht="12.75" x14ac:dyDescent="0.2">
      <c r="AO27275" s="7"/>
    </row>
    <row r="27276" spans="41:41" ht="12.75" x14ac:dyDescent="0.2">
      <c r="AO27276" s="7"/>
    </row>
    <row r="27277" spans="41:41" ht="12.75" x14ac:dyDescent="0.2">
      <c r="AO27277" s="7"/>
    </row>
    <row r="27278" spans="41:41" ht="12.75" x14ac:dyDescent="0.2">
      <c r="AO27278" s="7"/>
    </row>
    <row r="27279" spans="41:41" ht="12.75" x14ac:dyDescent="0.2">
      <c r="AO27279" s="7"/>
    </row>
    <row r="27280" spans="41:41" ht="12.75" x14ac:dyDescent="0.2">
      <c r="AO27280" s="7"/>
    </row>
    <row r="27281" spans="41:41" ht="12.75" x14ac:dyDescent="0.2">
      <c r="AO27281" s="7"/>
    </row>
    <row r="27282" spans="41:41" ht="12.75" x14ac:dyDescent="0.2">
      <c r="AO27282" s="7"/>
    </row>
    <row r="27283" spans="41:41" ht="12.75" x14ac:dyDescent="0.2">
      <c r="AO27283" s="7"/>
    </row>
    <row r="27284" spans="41:41" ht="12.75" x14ac:dyDescent="0.2">
      <c r="AO27284" s="7"/>
    </row>
    <row r="27285" spans="41:41" ht="12.75" x14ac:dyDescent="0.2">
      <c r="AO27285" s="7"/>
    </row>
    <row r="27286" spans="41:41" ht="12.75" x14ac:dyDescent="0.2">
      <c r="AO27286" s="7"/>
    </row>
    <row r="27287" spans="41:41" ht="12.75" x14ac:dyDescent="0.2">
      <c r="AO27287" s="7"/>
    </row>
    <row r="27288" spans="41:41" ht="12.75" x14ac:dyDescent="0.2">
      <c r="AO27288" s="7"/>
    </row>
    <row r="27289" spans="41:41" ht="12.75" x14ac:dyDescent="0.2">
      <c r="AO27289" s="7"/>
    </row>
    <row r="27290" spans="41:41" ht="12.75" x14ac:dyDescent="0.2">
      <c r="AO27290" s="7"/>
    </row>
    <row r="27291" spans="41:41" ht="12.75" x14ac:dyDescent="0.2">
      <c r="AO27291" s="7"/>
    </row>
    <row r="27292" spans="41:41" ht="12.75" x14ac:dyDescent="0.2">
      <c r="AO27292" s="7"/>
    </row>
    <row r="27293" spans="41:41" ht="12.75" x14ac:dyDescent="0.2">
      <c r="AO27293" s="7"/>
    </row>
    <row r="27294" spans="41:41" ht="12.75" x14ac:dyDescent="0.2">
      <c r="AO27294" s="7"/>
    </row>
    <row r="27295" spans="41:41" ht="12.75" x14ac:dyDescent="0.2">
      <c r="AO27295" s="7"/>
    </row>
    <row r="27296" spans="41:41" ht="12.75" x14ac:dyDescent="0.2">
      <c r="AO27296" s="7"/>
    </row>
    <row r="27297" spans="41:41" ht="12.75" x14ac:dyDescent="0.2">
      <c r="AO27297" s="7"/>
    </row>
    <row r="27298" spans="41:41" ht="12.75" x14ac:dyDescent="0.2">
      <c r="AO27298" s="7"/>
    </row>
    <row r="27299" spans="41:41" ht="12.75" x14ac:dyDescent="0.2">
      <c r="AO27299" s="7"/>
    </row>
    <row r="27300" spans="41:41" ht="12.75" x14ac:dyDescent="0.2">
      <c r="AO27300" s="7"/>
    </row>
    <row r="27301" spans="41:41" ht="12.75" x14ac:dyDescent="0.2">
      <c r="AO27301" s="7"/>
    </row>
    <row r="27302" spans="41:41" ht="12.75" x14ac:dyDescent="0.2">
      <c r="AO27302" s="7"/>
    </row>
    <row r="27303" spans="41:41" ht="12.75" x14ac:dyDescent="0.2">
      <c r="AO27303" s="7"/>
    </row>
    <row r="27304" spans="41:41" ht="12.75" x14ac:dyDescent="0.2">
      <c r="AO27304" s="7"/>
    </row>
    <row r="27305" spans="41:41" ht="12.75" x14ac:dyDescent="0.2">
      <c r="AO27305" s="7"/>
    </row>
    <row r="27306" spans="41:41" ht="12.75" x14ac:dyDescent="0.2">
      <c r="AO27306" s="7"/>
    </row>
    <row r="27307" spans="41:41" ht="12.75" x14ac:dyDescent="0.2">
      <c r="AO27307" s="7"/>
    </row>
    <row r="27308" spans="41:41" ht="12.75" x14ac:dyDescent="0.2">
      <c r="AO27308" s="7"/>
    </row>
    <row r="27309" spans="41:41" ht="12.75" x14ac:dyDescent="0.2">
      <c r="AO27309" s="7"/>
    </row>
    <row r="27310" spans="41:41" ht="12.75" x14ac:dyDescent="0.2">
      <c r="AO27310" s="7"/>
    </row>
    <row r="27311" spans="41:41" ht="12.75" x14ac:dyDescent="0.2">
      <c r="AO27311" s="7"/>
    </row>
    <row r="27312" spans="41:41" ht="12.75" x14ac:dyDescent="0.2">
      <c r="AO27312" s="7"/>
    </row>
    <row r="27313" spans="41:41" ht="12.75" x14ac:dyDescent="0.2">
      <c r="AO27313" s="7"/>
    </row>
    <row r="27314" spans="41:41" ht="12.75" x14ac:dyDescent="0.2">
      <c r="AO27314" s="7"/>
    </row>
    <row r="27315" spans="41:41" ht="12.75" x14ac:dyDescent="0.2">
      <c r="AO27315" s="7"/>
    </row>
    <row r="27316" spans="41:41" ht="12.75" x14ac:dyDescent="0.2">
      <c r="AO27316" s="7"/>
    </row>
    <row r="27317" spans="41:41" ht="12.75" x14ac:dyDescent="0.2">
      <c r="AO27317" s="7"/>
    </row>
    <row r="27318" spans="41:41" ht="12.75" x14ac:dyDescent="0.2">
      <c r="AO27318" s="7"/>
    </row>
    <row r="27319" spans="41:41" ht="12.75" x14ac:dyDescent="0.2">
      <c r="AO27319" s="7"/>
    </row>
    <row r="27320" spans="41:41" ht="12.75" x14ac:dyDescent="0.2">
      <c r="AO27320" s="7"/>
    </row>
    <row r="27321" spans="41:41" ht="12.75" x14ac:dyDescent="0.2">
      <c r="AO27321" s="7"/>
    </row>
    <row r="27322" spans="41:41" ht="12.75" x14ac:dyDescent="0.2">
      <c r="AO27322" s="7"/>
    </row>
    <row r="27323" spans="41:41" ht="12.75" x14ac:dyDescent="0.2">
      <c r="AO27323" s="7"/>
    </row>
    <row r="27324" spans="41:41" ht="12.75" x14ac:dyDescent="0.2">
      <c r="AO27324" s="7"/>
    </row>
    <row r="27325" spans="41:41" ht="12.75" x14ac:dyDescent="0.2">
      <c r="AO27325" s="7"/>
    </row>
    <row r="27326" spans="41:41" ht="12.75" x14ac:dyDescent="0.2">
      <c r="AO27326" s="7"/>
    </row>
    <row r="27327" spans="41:41" ht="12.75" x14ac:dyDescent="0.2">
      <c r="AO27327" s="7"/>
    </row>
    <row r="27328" spans="41:41" ht="12.75" x14ac:dyDescent="0.2">
      <c r="AO27328" s="7"/>
    </row>
    <row r="27329" spans="41:41" ht="12.75" x14ac:dyDescent="0.2">
      <c r="AO27329" s="7"/>
    </row>
    <row r="27330" spans="41:41" ht="12.75" x14ac:dyDescent="0.2">
      <c r="AO27330" s="7"/>
    </row>
    <row r="27331" spans="41:41" ht="12.75" x14ac:dyDescent="0.2">
      <c r="AO27331" s="7"/>
    </row>
    <row r="27332" spans="41:41" ht="12.75" x14ac:dyDescent="0.2">
      <c r="AO27332" s="7"/>
    </row>
    <row r="27333" spans="41:41" ht="12.75" x14ac:dyDescent="0.2">
      <c r="AO27333" s="7"/>
    </row>
    <row r="27334" spans="41:41" ht="12.75" x14ac:dyDescent="0.2">
      <c r="AO27334" s="7"/>
    </row>
    <row r="27335" spans="41:41" ht="12.75" x14ac:dyDescent="0.2">
      <c r="AO27335" s="7"/>
    </row>
    <row r="27336" spans="41:41" ht="12.75" x14ac:dyDescent="0.2">
      <c r="AO27336" s="7"/>
    </row>
    <row r="27337" spans="41:41" ht="12.75" x14ac:dyDescent="0.2">
      <c r="AO27337" s="7"/>
    </row>
    <row r="27338" spans="41:41" ht="12.75" x14ac:dyDescent="0.2">
      <c r="AO27338" s="7"/>
    </row>
    <row r="27339" spans="41:41" ht="12.75" x14ac:dyDescent="0.2">
      <c r="AO27339" s="7"/>
    </row>
    <row r="27340" spans="41:41" ht="12.75" x14ac:dyDescent="0.2">
      <c r="AO27340" s="7"/>
    </row>
    <row r="27341" spans="41:41" ht="12.75" x14ac:dyDescent="0.2">
      <c r="AO27341" s="7"/>
    </row>
    <row r="27342" spans="41:41" ht="12.75" x14ac:dyDescent="0.2">
      <c r="AO27342" s="7"/>
    </row>
    <row r="27343" spans="41:41" ht="12.75" x14ac:dyDescent="0.2">
      <c r="AO27343" s="7"/>
    </row>
    <row r="27344" spans="41:41" ht="12.75" x14ac:dyDescent="0.2">
      <c r="AO27344" s="7"/>
    </row>
    <row r="27345" spans="41:41" ht="12.75" x14ac:dyDescent="0.2">
      <c r="AO27345" s="7"/>
    </row>
    <row r="27346" spans="41:41" ht="12.75" x14ac:dyDescent="0.2">
      <c r="AO27346" s="7"/>
    </row>
    <row r="27347" spans="41:41" ht="12.75" x14ac:dyDescent="0.2">
      <c r="AO27347" s="7"/>
    </row>
    <row r="27348" spans="41:41" ht="12.75" x14ac:dyDescent="0.2">
      <c r="AO27348" s="7"/>
    </row>
    <row r="27349" spans="41:41" ht="12.75" x14ac:dyDescent="0.2">
      <c r="AO27349" s="7"/>
    </row>
    <row r="27350" spans="41:41" ht="12.75" x14ac:dyDescent="0.2">
      <c r="AO27350" s="7"/>
    </row>
    <row r="27351" spans="41:41" ht="12.75" x14ac:dyDescent="0.2">
      <c r="AO27351" s="7"/>
    </row>
    <row r="27352" spans="41:41" ht="12.75" x14ac:dyDescent="0.2">
      <c r="AO27352" s="7"/>
    </row>
    <row r="27353" spans="41:41" ht="12.75" x14ac:dyDescent="0.2">
      <c r="AO27353" s="7"/>
    </row>
    <row r="27354" spans="41:41" ht="12.75" x14ac:dyDescent="0.2">
      <c r="AO27354" s="7"/>
    </row>
    <row r="27355" spans="41:41" ht="12.75" x14ac:dyDescent="0.2">
      <c r="AO27355" s="7"/>
    </row>
    <row r="27356" spans="41:41" ht="12.75" x14ac:dyDescent="0.2">
      <c r="AO27356" s="7"/>
    </row>
    <row r="27357" spans="41:41" ht="12.75" x14ac:dyDescent="0.2">
      <c r="AO27357" s="7"/>
    </row>
    <row r="27358" spans="41:41" ht="12.75" x14ac:dyDescent="0.2">
      <c r="AO27358" s="7"/>
    </row>
    <row r="27359" spans="41:41" ht="12.75" x14ac:dyDescent="0.2">
      <c r="AO27359" s="7"/>
    </row>
    <row r="27360" spans="41:41" ht="12.75" x14ac:dyDescent="0.2">
      <c r="AO27360" s="7"/>
    </row>
    <row r="27361" spans="41:41" ht="12.75" x14ac:dyDescent="0.2">
      <c r="AO27361" s="7"/>
    </row>
    <row r="27362" spans="41:41" ht="12.75" x14ac:dyDescent="0.2">
      <c r="AO27362" s="7"/>
    </row>
    <row r="27363" spans="41:41" ht="12.75" x14ac:dyDescent="0.2">
      <c r="AO27363" s="7"/>
    </row>
    <row r="27364" spans="41:41" ht="12.75" x14ac:dyDescent="0.2">
      <c r="AO27364" s="7"/>
    </row>
    <row r="27365" spans="41:41" ht="12.75" x14ac:dyDescent="0.2">
      <c r="AO27365" s="7"/>
    </row>
    <row r="27366" spans="41:41" ht="12.75" x14ac:dyDescent="0.2">
      <c r="AO27366" s="7"/>
    </row>
    <row r="27367" spans="41:41" ht="12.75" x14ac:dyDescent="0.2">
      <c r="AO27367" s="7"/>
    </row>
    <row r="27368" spans="41:41" ht="12.75" x14ac:dyDescent="0.2">
      <c r="AO27368" s="7"/>
    </row>
    <row r="27369" spans="41:41" ht="12.75" x14ac:dyDescent="0.2">
      <c r="AO27369" s="7"/>
    </row>
    <row r="27370" spans="41:41" ht="12.75" x14ac:dyDescent="0.2">
      <c r="AO27370" s="7"/>
    </row>
    <row r="27371" spans="41:41" ht="12.75" x14ac:dyDescent="0.2">
      <c r="AO27371" s="7"/>
    </row>
    <row r="27372" spans="41:41" ht="12.75" x14ac:dyDescent="0.2">
      <c r="AO27372" s="7"/>
    </row>
    <row r="27373" spans="41:41" ht="12.75" x14ac:dyDescent="0.2">
      <c r="AO27373" s="7"/>
    </row>
    <row r="27374" spans="41:41" ht="12.75" x14ac:dyDescent="0.2">
      <c r="AO27374" s="7"/>
    </row>
    <row r="27375" spans="41:41" ht="12.75" x14ac:dyDescent="0.2">
      <c r="AO27375" s="7"/>
    </row>
    <row r="27376" spans="41:41" ht="12.75" x14ac:dyDescent="0.2">
      <c r="AO27376" s="7"/>
    </row>
    <row r="27377" spans="41:41" ht="12.75" x14ac:dyDescent="0.2">
      <c r="AO27377" s="7"/>
    </row>
    <row r="27378" spans="41:41" ht="12.75" x14ac:dyDescent="0.2">
      <c r="AO27378" s="7"/>
    </row>
    <row r="27379" spans="41:41" ht="12.75" x14ac:dyDescent="0.2">
      <c r="AO27379" s="7"/>
    </row>
    <row r="27380" spans="41:41" ht="12.75" x14ac:dyDescent="0.2">
      <c r="AO27380" s="7"/>
    </row>
    <row r="27381" spans="41:41" ht="12.75" x14ac:dyDescent="0.2">
      <c r="AO27381" s="7"/>
    </row>
    <row r="27382" spans="41:41" ht="12.75" x14ac:dyDescent="0.2">
      <c r="AO27382" s="7"/>
    </row>
    <row r="27383" spans="41:41" ht="12.75" x14ac:dyDescent="0.2">
      <c r="AO27383" s="7"/>
    </row>
    <row r="27384" spans="41:41" ht="12.75" x14ac:dyDescent="0.2">
      <c r="AO27384" s="7"/>
    </row>
    <row r="27385" spans="41:41" ht="12.75" x14ac:dyDescent="0.2">
      <c r="AO27385" s="7"/>
    </row>
    <row r="27386" spans="41:41" ht="12.75" x14ac:dyDescent="0.2">
      <c r="AO27386" s="7"/>
    </row>
    <row r="27387" spans="41:41" ht="12.75" x14ac:dyDescent="0.2">
      <c r="AO27387" s="7"/>
    </row>
    <row r="27388" spans="41:41" ht="12.75" x14ac:dyDescent="0.2">
      <c r="AO27388" s="7"/>
    </row>
    <row r="27389" spans="41:41" ht="12.75" x14ac:dyDescent="0.2">
      <c r="AO27389" s="7"/>
    </row>
    <row r="27390" spans="41:41" ht="12.75" x14ac:dyDescent="0.2">
      <c r="AO27390" s="7"/>
    </row>
    <row r="27391" spans="41:41" ht="12.75" x14ac:dyDescent="0.2">
      <c r="AO27391" s="7"/>
    </row>
    <row r="27392" spans="41:41" ht="12.75" x14ac:dyDescent="0.2">
      <c r="AO27392" s="7"/>
    </row>
    <row r="27393" spans="41:41" ht="12.75" x14ac:dyDescent="0.2">
      <c r="AO27393" s="7"/>
    </row>
    <row r="27394" spans="41:41" ht="12.75" x14ac:dyDescent="0.2">
      <c r="AO27394" s="7"/>
    </row>
    <row r="27395" spans="41:41" ht="12.75" x14ac:dyDescent="0.2">
      <c r="AO27395" s="7"/>
    </row>
    <row r="27396" spans="41:41" ht="12.75" x14ac:dyDescent="0.2">
      <c r="AO27396" s="7"/>
    </row>
    <row r="27397" spans="41:41" ht="12.75" x14ac:dyDescent="0.2">
      <c r="AO27397" s="7"/>
    </row>
    <row r="27398" spans="41:41" ht="12.75" x14ac:dyDescent="0.2">
      <c r="AO27398" s="7"/>
    </row>
    <row r="27399" spans="41:41" ht="12.75" x14ac:dyDescent="0.2">
      <c r="AO27399" s="7"/>
    </row>
    <row r="27400" spans="41:41" ht="12.75" x14ac:dyDescent="0.2">
      <c r="AO27400" s="7"/>
    </row>
    <row r="27401" spans="41:41" ht="12.75" x14ac:dyDescent="0.2">
      <c r="AO27401" s="7"/>
    </row>
    <row r="27402" spans="41:41" ht="12.75" x14ac:dyDescent="0.2">
      <c r="AO27402" s="7"/>
    </row>
    <row r="27403" spans="41:41" ht="12.75" x14ac:dyDescent="0.2">
      <c r="AO27403" s="7"/>
    </row>
    <row r="27404" spans="41:41" ht="12.75" x14ac:dyDescent="0.2">
      <c r="AO27404" s="7"/>
    </row>
    <row r="27405" spans="41:41" ht="12.75" x14ac:dyDescent="0.2">
      <c r="AO27405" s="7"/>
    </row>
    <row r="27406" spans="41:41" ht="12.75" x14ac:dyDescent="0.2">
      <c r="AO27406" s="7"/>
    </row>
    <row r="27407" spans="41:41" ht="12.75" x14ac:dyDescent="0.2">
      <c r="AO27407" s="7"/>
    </row>
    <row r="27408" spans="41:41" ht="12.75" x14ac:dyDescent="0.2">
      <c r="AO27408" s="7"/>
    </row>
    <row r="27409" spans="41:41" ht="12.75" x14ac:dyDescent="0.2">
      <c r="AO27409" s="7"/>
    </row>
    <row r="27410" spans="41:41" ht="12.75" x14ac:dyDescent="0.2">
      <c r="AO27410" s="7"/>
    </row>
    <row r="27411" spans="41:41" ht="12.75" x14ac:dyDescent="0.2">
      <c r="AO27411" s="7"/>
    </row>
    <row r="27412" spans="41:41" ht="12.75" x14ac:dyDescent="0.2">
      <c r="AO27412" s="7"/>
    </row>
    <row r="27413" spans="41:41" ht="12.75" x14ac:dyDescent="0.2">
      <c r="AO27413" s="7"/>
    </row>
    <row r="27414" spans="41:41" ht="12.75" x14ac:dyDescent="0.2">
      <c r="AO27414" s="7"/>
    </row>
    <row r="27415" spans="41:41" ht="12.75" x14ac:dyDescent="0.2">
      <c r="AO27415" s="7"/>
    </row>
    <row r="27416" spans="41:41" ht="12.75" x14ac:dyDescent="0.2">
      <c r="AO27416" s="7"/>
    </row>
    <row r="27417" spans="41:41" ht="12.75" x14ac:dyDescent="0.2">
      <c r="AO27417" s="7"/>
    </row>
    <row r="27418" spans="41:41" ht="12.75" x14ac:dyDescent="0.2">
      <c r="AO27418" s="7"/>
    </row>
    <row r="27419" spans="41:41" ht="12.75" x14ac:dyDescent="0.2">
      <c r="AO27419" s="7"/>
    </row>
    <row r="27420" spans="41:41" ht="12.75" x14ac:dyDescent="0.2">
      <c r="AO27420" s="7"/>
    </row>
    <row r="27421" spans="41:41" ht="12.75" x14ac:dyDescent="0.2">
      <c r="AO27421" s="7"/>
    </row>
    <row r="27422" spans="41:41" ht="12.75" x14ac:dyDescent="0.2">
      <c r="AO27422" s="7"/>
    </row>
    <row r="27423" spans="41:41" ht="12.75" x14ac:dyDescent="0.2">
      <c r="AO27423" s="7"/>
    </row>
    <row r="27424" spans="41:41" ht="12.75" x14ac:dyDescent="0.2">
      <c r="AO27424" s="7"/>
    </row>
    <row r="27425" spans="41:41" ht="12.75" x14ac:dyDescent="0.2">
      <c r="AO27425" s="7"/>
    </row>
    <row r="27426" spans="41:41" ht="12.75" x14ac:dyDescent="0.2">
      <c r="AO27426" s="7"/>
    </row>
    <row r="27427" spans="41:41" ht="12.75" x14ac:dyDescent="0.2">
      <c r="AO27427" s="7"/>
    </row>
    <row r="27428" spans="41:41" ht="12.75" x14ac:dyDescent="0.2">
      <c r="AO27428" s="7"/>
    </row>
    <row r="27429" spans="41:41" ht="12.75" x14ac:dyDescent="0.2">
      <c r="AO27429" s="7"/>
    </row>
    <row r="27430" spans="41:41" ht="12.75" x14ac:dyDescent="0.2">
      <c r="AO27430" s="7"/>
    </row>
    <row r="27431" spans="41:41" ht="12.75" x14ac:dyDescent="0.2">
      <c r="AO27431" s="7"/>
    </row>
    <row r="27432" spans="41:41" ht="12.75" x14ac:dyDescent="0.2">
      <c r="AO27432" s="7"/>
    </row>
    <row r="27433" spans="41:41" ht="12.75" x14ac:dyDescent="0.2">
      <c r="AO27433" s="7"/>
    </row>
    <row r="27434" spans="41:41" ht="12.75" x14ac:dyDescent="0.2">
      <c r="AO27434" s="7"/>
    </row>
    <row r="27435" spans="41:41" ht="12.75" x14ac:dyDescent="0.2">
      <c r="AO27435" s="7"/>
    </row>
    <row r="27436" spans="41:41" ht="12.75" x14ac:dyDescent="0.2">
      <c r="AO27436" s="7"/>
    </row>
    <row r="27437" spans="41:41" ht="12.75" x14ac:dyDescent="0.2">
      <c r="AO27437" s="7"/>
    </row>
    <row r="27438" spans="41:41" ht="12.75" x14ac:dyDescent="0.2">
      <c r="AO27438" s="7"/>
    </row>
    <row r="27439" spans="41:41" ht="12.75" x14ac:dyDescent="0.2">
      <c r="AO27439" s="7"/>
    </row>
    <row r="27440" spans="41:41" ht="12.75" x14ac:dyDescent="0.2">
      <c r="AO27440" s="7"/>
    </row>
    <row r="27441" spans="41:41" ht="12.75" x14ac:dyDescent="0.2">
      <c r="AO27441" s="7"/>
    </row>
    <row r="27442" spans="41:41" ht="12.75" x14ac:dyDescent="0.2">
      <c r="AO27442" s="7"/>
    </row>
    <row r="27443" spans="41:41" ht="12.75" x14ac:dyDescent="0.2">
      <c r="AO27443" s="7"/>
    </row>
    <row r="27444" spans="41:41" ht="12.75" x14ac:dyDescent="0.2">
      <c r="AO27444" s="7"/>
    </row>
    <row r="27445" spans="41:41" ht="12.75" x14ac:dyDescent="0.2">
      <c r="AO27445" s="7"/>
    </row>
    <row r="27446" spans="41:41" ht="12.75" x14ac:dyDescent="0.2">
      <c r="AO27446" s="7"/>
    </row>
    <row r="27447" spans="41:41" ht="12.75" x14ac:dyDescent="0.2">
      <c r="AO27447" s="7"/>
    </row>
    <row r="27448" spans="41:41" ht="12.75" x14ac:dyDescent="0.2">
      <c r="AO27448" s="7"/>
    </row>
    <row r="27449" spans="41:41" ht="12.75" x14ac:dyDescent="0.2">
      <c r="AO27449" s="7"/>
    </row>
    <row r="27450" spans="41:41" ht="12.75" x14ac:dyDescent="0.2">
      <c r="AO27450" s="7"/>
    </row>
    <row r="27451" spans="41:41" ht="12.75" x14ac:dyDescent="0.2">
      <c r="AO27451" s="7"/>
    </row>
    <row r="27452" spans="41:41" ht="12.75" x14ac:dyDescent="0.2">
      <c r="AO27452" s="7"/>
    </row>
    <row r="27453" spans="41:41" ht="12.75" x14ac:dyDescent="0.2">
      <c r="AO27453" s="7"/>
    </row>
    <row r="27454" spans="41:41" ht="12.75" x14ac:dyDescent="0.2">
      <c r="AO27454" s="7"/>
    </row>
    <row r="27455" spans="41:41" ht="12.75" x14ac:dyDescent="0.2">
      <c r="AO27455" s="7"/>
    </row>
    <row r="27456" spans="41:41" ht="12.75" x14ac:dyDescent="0.2">
      <c r="AO27456" s="7"/>
    </row>
    <row r="27457" spans="41:41" ht="12.75" x14ac:dyDescent="0.2">
      <c r="AO27457" s="7"/>
    </row>
    <row r="27458" spans="41:41" ht="12.75" x14ac:dyDescent="0.2">
      <c r="AO27458" s="7"/>
    </row>
    <row r="27459" spans="41:41" ht="12.75" x14ac:dyDescent="0.2">
      <c r="AO27459" s="7"/>
    </row>
    <row r="27460" spans="41:41" ht="12.75" x14ac:dyDescent="0.2">
      <c r="AO27460" s="7"/>
    </row>
    <row r="27461" spans="41:41" ht="12.75" x14ac:dyDescent="0.2">
      <c r="AO27461" s="7"/>
    </row>
    <row r="27462" spans="41:41" ht="12.75" x14ac:dyDescent="0.2">
      <c r="AO27462" s="7"/>
    </row>
    <row r="27463" spans="41:41" ht="12.75" x14ac:dyDescent="0.2">
      <c r="AO27463" s="7"/>
    </row>
    <row r="27464" spans="41:41" ht="12.75" x14ac:dyDescent="0.2">
      <c r="AO27464" s="7"/>
    </row>
    <row r="27465" spans="41:41" ht="12.75" x14ac:dyDescent="0.2">
      <c r="AO27465" s="7"/>
    </row>
    <row r="27466" spans="41:41" ht="12.75" x14ac:dyDescent="0.2">
      <c r="AO27466" s="7"/>
    </row>
    <row r="27467" spans="41:41" ht="12.75" x14ac:dyDescent="0.2">
      <c r="AO27467" s="7"/>
    </row>
    <row r="27468" spans="41:41" ht="12.75" x14ac:dyDescent="0.2">
      <c r="AO27468" s="7"/>
    </row>
    <row r="27469" spans="41:41" ht="12.75" x14ac:dyDescent="0.2">
      <c r="AO27469" s="7"/>
    </row>
    <row r="27470" spans="41:41" ht="12.75" x14ac:dyDescent="0.2">
      <c r="AO27470" s="7"/>
    </row>
    <row r="27471" spans="41:41" ht="12.75" x14ac:dyDescent="0.2">
      <c r="AO27471" s="7"/>
    </row>
    <row r="27472" spans="41:41" ht="12.75" x14ac:dyDescent="0.2">
      <c r="AO27472" s="7"/>
    </row>
    <row r="27473" spans="41:41" ht="12.75" x14ac:dyDescent="0.2">
      <c r="AO27473" s="7"/>
    </row>
    <row r="27474" spans="41:41" ht="12.75" x14ac:dyDescent="0.2">
      <c r="AO27474" s="7"/>
    </row>
    <row r="27475" spans="41:41" ht="12.75" x14ac:dyDescent="0.2">
      <c r="AO27475" s="7"/>
    </row>
    <row r="27476" spans="41:41" ht="12.75" x14ac:dyDescent="0.2">
      <c r="AO27476" s="7"/>
    </row>
    <row r="27477" spans="41:41" ht="12.75" x14ac:dyDescent="0.2">
      <c r="AO27477" s="7"/>
    </row>
    <row r="27478" spans="41:41" ht="12.75" x14ac:dyDescent="0.2">
      <c r="AO27478" s="7"/>
    </row>
    <row r="27479" spans="41:41" ht="12.75" x14ac:dyDescent="0.2">
      <c r="AO27479" s="7"/>
    </row>
    <row r="27480" spans="41:41" ht="12.75" x14ac:dyDescent="0.2">
      <c r="AO27480" s="7"/>
    </row>
    <row r="27481" spans="41:41" ht="12.75" x14ac:dyDescent="0.2">
      <c r="AO27481" s="7"/>
    </row>
    <row r="27482" spans="41:41" ht="12.75" x14ac:dyDescent="0.2">
      <c r="AO27482" s="7"/>
    </row>
    <row r="27483" spans="41:41" ht="12.75" x14ac:dyDescent="0.2">
      <c r="AO27483" s="7"/>
    </row>
    <row r="27484" spans="41:41" ht="12.75" x14ac:dyDescent="0.2">
      <c r="AO27484" s="7"/>
    </row>
    <row r="27485" spans="41:41" ht="12.75" x14ac:dyDescent="0.2">
      <c r="AO27485" s="7"/>
    </row>
    <row r="27486" spans="41:41" ht="12.75" x14ac:dyDescent="0.2">
      <c r="AO27486" s="7"/>
    </row>
    <row r="27487" spans="41:41" ht="12.75" x14ac:dyDescent="0.2">
      <c r="AO27487" s="7"/>
    </row>
    <row r="27488" spans="41:41" ht="12.75" x14ac:dyDescent="0.2">
      <c r="AO27488" s="7"/>
    </row>
    <row r="27489" spans="41:41" ht="12.75" x14ac:dyDescent="0.2">
      <c r="AO27489" s="7"/>
    </row>
    <row r="27490" spans="41:41" ht="12.75" x14ac:dyDescent="0.2">
      <c r="AO27490" s="7"/>
    </row>
    <row r="27491" spans="41:41" ht="12.75" x14ac:dyDescent="0.2">
      <c r="AO27491" s="7"/>
    </row>
    <row r="27492" spans="41:41" ht="12.75" x14ac:dyDescent="0.2">
      <c r="AO27492" s="7"/>
    </row>
    <row r="27493" spans="41:41" ht="12.75" x14ac:dyDescent="0.2">
      <c r="AO27493" s="7"/>
    </row>
    <row r="27494" spans="41:41" ht="12.75" x14ac:dyDescent="0.2">
      <c r="AO27494" s="7"/>
    </row>
    <row r="27495" spans="41:41" ht="12.75" x14ac:dyDescent="0.2">
      <c r="AO27495" s="7"/>
    </row>
    <row r="27496" spans="41:41" ht="12.75" x14ac:dyDescent="0.2">
      <c r="AO27496" s="7"/>
    </row>
    <row r="27497" spans="41:41" ht="12.75" x14ac:dyDescent="0.2">
      <c r="AO27497" s="7"/>
    </row>
    <row r="27498" spans="41:41" ht="12.75" x14ac:dyDescent="0.2">
      <c r="AO27498" s="7"/>
    </row>
    <row r="27499" spans="41:41" ht="12.75" x14ac:dyDescent="0.2">
      <c r="AO27499" s="7"/>
    </row>
    <row r="27500" spans="41:41" ht="12.75" x14ac:dyDescent="0.2">
      <c r="AO27500" s="7"/>
    </row>
    <row r="27501" spans="41:41" ht="12.75" x14ac:dyDescent="0.2">
      <c r="AO27501" s="7"/>
    </row>
    <row r="27502" spans="41:41" ht="12.75" x14ac:dyDescent="0.2">
      <c r="AO27502" s="7"/>
    </row>
    <row r="27503" spans="41:41" ht="12.75" x14ac:dyDescent="0.2">
      <c r="AO27503" s="7"/>
    </row>
    <row r="27504" spans="41:41" ht="12.75" x14ac:dyDescent="0.2">
      <c r="AO27504" s="7"/>
    </row>
    <row r="27505" spans="41:41" ht="12.75" x14ac:dyDescent="0.2">
      <c r="AO27505" s="7"/>
    </row>
    <row r="27506" spans="41:41" ht="12.75" x14ac:dyDescent="0.2">
      <c r="AO27506" s="7"/>
    </row>
    <row r="27507" spans="41:41" ht="12.75" x14ac:dyDescent="0.2">
      <c r="AO27507" s="7"/>
    </row>
    <row r="27508" spans="41:41" ht="12.75" x14ac:dyDescent="0.2">
      <c r="AO27508" s="7"/>
    </row>
    <row r="27509" spans="41:41" ht="12.75" x14ac:dyDescent="0.2">
      <c r="AO27509" s="7"/>
    </row>
    <row r="27510" spans="41:41" ht="12.75" x14ac:dyDescent="0.2">
      <c r="AO27510" s="7"/>
    </row>
    <row r="27511" spans="41:41" ht="12.75" x14ac:dyDescent="0.2">
      <c r="AO27511" s="7"/>
    </row>
    <row r="27512" spans="41:41" ht="12.75" x14ac:dyDescent="0.2">
      <c r="AO27512" s="7"/>
    </row>
    <row r="27513" spans="41:41" ht="12.75" x14ac:dyDescent="0.2">
      <c r="AO27513" s="7"/>
    </row>
    <row r="27514" spans="41:41" ht="12.75" x14ac:dyDescent="0.2">
      <c r="AO27514" s="7"/>
    </row>
    <row r="27515" spans="41:41" ht="12.75" x14ac:dyDescent="0.2">
      <c r="AO27515" s="7"/>
    </row>
    <row r="27516" spans="41:41" ht="12.75" x14ac:dyDescent="0.2">
      <c r="AO27516" s="7"/>
    </row>
    <row r="27517" spans="41:41" ht="12.75" x14ac:dyDescent="0.2">
      <c r="AO27517" s="7"/>
    </row>
    <row r="27518" spans="41:41" ht="12.75" x14ac:dyDescent="0.2">
      <c r="AO27518" s="7"/>
    </row>
    <row r="27519" spans="41:41" ht="12.75" x14ac:dyDescent="0.2">
      <c r="AO27519" s="7"/>
    </row>
    <row r="27520" spans="41:41" ht="12.75" x14ac:dyDescent="0.2">
      <c r="AO27520" s="7"/>
    </row>
    <row r="27521" spans="41:41" ht="12.75" x14ac:dyDescent="0.2">
      <c r="AO27521" s="7"/>
    </row>
    <row r="27522" spans="41:41" ht="12.75" x14ac:dyDescent="0.2">
      <c r="AO27522" s="7"/>
    </row>
    <row r="27523" spans="41:41" ht="12.75" x14ac:dyDescent="0.2">
      <c r="AO27523" s="7"/>
    </row>
    <row r="27524" spans="41:41" ht="12.75" x14ac:dyDescent="0.2">
      <c r="AO27524" s="7"/>
    </row>
    <row r="27525" spans="41:41" ht="12.75" x14ac:dyDescent="0.2">
      <c r="AO27525" s="7"/>
    </row>
    <row r="27526" spans="41:41" ht="12.75" x14ac:dyDescent="0.2">
      <c r="AO27526" s="7"/>
    </row>
    <row r="27527" spans="41:41" ht="12.75" x14ac:dyDescent="0.2">
      <c r="AO27527" s="7"/>
    </row>
    <row r="27528" spans="41:41" ht="12.75" x14ac:dyDescent="0.2">
      <c r="AO27528" s="7"/>
    </row>
    <row r="27529" spans="41:41" ht="12.75" x14ac:dyDescent="0.2">
      <c r="AO27529" s="7"/>
    </row>
    <row r="27530" spans="41:41" ht="12.75" x14ac:dyDescent="0.2">
      <c r="AO27530" s="7"/>
    </row>
    <row r="27531" spans="41:41" ht="12.75" x14ac:dyDescent="0.2">
      <c r="AO27531" s="7"/>
    </row>
    <row r="27532" spans="41:41" ht="12.75" x14ac:dyDescent="0.2">
      <c r="AO27532" s="7"/>
    </row>
    <row r="27533" spans="41:41" ht="12.75" x14ac:dyDescent="0.2">
      <c r="AO27533" s="7"/>
    </row>
    <row r="27534" spans="41:41" ht="12.75" x14ac:dyDescent="0.2">
      <c r="AO27534" s="7"/>
    </row>
    <row r="27535" spans="41:41" ht="12.75" x14ac:dyDescent="0.2">
      <c r="AO27535" s="7"/>
    </row>
    <row r="27536" spans="41:41" ht="12.75" x14ac:dyDescent="0.2">
      <c r="AO27536" s="7"/>
    </row>
    <row r="27537" spans="41:41" ht="12.75" x14ac:dyDescent="0.2">
      <c r="AO27537" s="7"/>
    </row>
    <row r="27538" spans="41:41" ht="12.75" x14ac:dyDescent="0.2">
      <c r="AO27538" s="7"/>
    </row>
    <row r="27539" spans="41:41" ht="12.75" x14ac:dyDescent="0.2">
      <c r="AO27539" s="7"/>
    </row>
    <row r="27540" spans="41:41" ht="12.75" x14ac:dyDescent="0.2">
      <c r="AO27540" s="7"/>
    </row>
    <row r="27541" spans="41:41" ht="12.75" x14ac:dyDescent="0.2">
      <c r="AO27541" s="7"/>
    </row>
    <row r="27542" spans="41:41" ht="12.75" x14ac:dyDescent="0.2">
      <c r="AO27542" s="7"/>
    </row>
    <row r="27543" spans="41:41" ht="12.75" x14ac:dyDescent="0.2">
      <c r="AO27543" s="7"/>
    </row>
    <row r="27544" spans="41:41" ht="12.75" x14ac:dyDescent="0.2">
      <c r="AO27544" s="7"/>
    </row>
    <row r="27545" spans="41:41" ht="12.75" x14ac:dyDescent="0.2">
      <c r="AO27545" s="7"/>
    </row>
    <row r="27546" spans="41:41" ht="12.75" x14ac:dyDescent="0.2">
      <c r="AO27546" s="7"/>
    </row>
    <row r="27547" spans="41:41" ht="12.75" x14ac:dyDescent="0.2">
      <c r="AO27547" s="7"/>
    </row>
    <row r="27548" spans="41:41" ht="12.75" x14ac:dyDescent="0.2">
      <c r="AO27548" s="7"/>
    </row>
    <row r="27549" spans="41:41" ht="12.75" x14ac:dyDescent="0.2">
      <c r="AO27549" s="7"/>
    </row>
    <row r="27550" spans="41:41" ht="12.75" x14ac:dyDescent="0.2">
      <c r="AO27550" s="7"/>
    </row>
    <row r="27551" spans="41:41" ht="12.75" x14ac:dyDescent="0.2">
      <c r="AO27551" s="7"/>
    </row>
    <row r="27552" spans="41:41" ht="12.75" x14ac:dyDescent="0.2">
      <c r="AO27552" s="7"/>
    </row>
    <row r="27553" spans="41:41" ht="12.75" x14ac:dyDescent="0.2">
      <c r="AO27553" s="7"/>
    </row>
    <row r="27554" spans="41:41" ht="12.75" x14ac:dyDescent="0.2">
      <c r="AO27554" s="7"/>
    </row>
    <row r="27555" spans="41:41" ht="12.75" x14ac:dyDescent="0.2">
      <c r="AO27555" s="7"/>
    </row>
    <row r="27556" spans="41:41" ht="12.75" x14ac:dyDescent="0.2">
      <c r="AO27556" s="7"/>
    </row>
    <row r="27557" spans="41:41" ht="12.75" x14ac:dyDescent="0.2">
      <c r="AO27557" s="7"/>
    </row>
    <row r="27558" spans="41:41" ht="12.75" x14ac:dyDescent="0.2">
      <c r="AO27558" s="7"/>
    </row>
    <row r="27559" spans="41:41" ht="12.75" x14ac:dyDescent="0.2">
      <c r="AO27559" s="7"/>
    </row>
    <row r="27560" spans="41:41" ht="12.75" x14ac:dyDescent="0.2">
      <c r="AO27560" s="7"/>
    </row>
    <row r="27561" spans="41:41" ht="12.75" x14ac:dyDescent="0.2">
      <c r="AO27561" s="7"/>
    </row>
    <row r="27562" spans="41:41" ht="12.75" x14ac:dyDescent="0.2">
      <c r="AO27562" s="7"/>
    </row>
    <row r="27563" spans="41:41" ht="12.75" x14ac:dyDescent="0.2">
      <c r="AO27563" s="7"/>
    </row>
    <row r="27564" spans="41:41" ht="12.75" x14ac:dyDescent="0.2">
      <c r="AO27564" s="7"/>
    </row>
    <row r="27565" spans="41:41" ht="12.75" x14ac:dyDescent="0.2">
      <c r="AO27565" s="7"/>
    </row>
    <row r="27566" spans="41:41" ht="12.75" x14ac:dyDescent="0.2">
      <c r="AO27566" s="7"/>
    </row>
    <row r="27567" spans="41:41" ht="12.75" x14ac:dyDescent="0.2">
      <c r="AO27567" s="7"/>
    </row>
    <row r="27568" spans="41:41" ht="12.75" x14ac:dyDescent="0.2">
      <c r="AO27568" s="7"/>
    </row>
    <row r="27569" spans="41:41" ht="12.75" x14ac:dyDescent="0.2">
      <c r="AO27569" s="7"/>
    </row>
    <row r="27570" spans="41:41" ht="12.75" x14ac:dyDescent="0.2">
      <c r="AO27570" s="7"/>
    </row>
    <row r="27571" spans="41:41" ht="12.75" x14ac:dyDescent="0.2">
      <c r="AO27571" s="7"/>
    </row>
    <row r="27572" spans="41:41" ht="12.75" x14ac:dyDescent="0.2">
      <c r="AO27572" s="7"/>
    </row>
    <row r="27573" spans="41:41" ht="12.75" x14ac:dyDescent="0.2">
      <c r="AO27573" s="7"/>
    </row>
    <row r="27574" spans="41:41" ht="12.75" x14ac:dyDescent="0.2">
      <c r="AO27574" s="7"/>
    </row>
    <row r="27575" spans="41:41" ht="12.75" x14ac:dyDescent="0.2">
      <c r="AO27575" s="7"/>
    </row>
    <row r="27576" spans="41:41" ht="12.75" x14ac:dyDescent="0.2">
      <c r="AO27576" s="7"/>
    </row>
    <row r="27577" spans="41:41" ht="12.75" x14ac:dyDescent="0.2">
      <c r="AO27577" s="7"/>
    </row>
    <row r="27578" spans="41:41" ht="12.75" x14ac:dyDescent="0.2">
      <c r="AO27578" s="7"/>
    </row>
    <row r="27579" spans="41:41" ht="12.75" x14ac:dyDescent="0.2">
      <c r="AO27579" s="7"/>
    </row>
    <row r="27580" spans="41:41" ht="12.75" x14ac:dyDescent="0.2">
      <c r="AO27580" s="7"/>
    </row>
    <row r="27581" spans="41:41" ht="12.75" x14ac:dyDescent="0.2">
      <c r="AO27581" s="7"/>
    </row>
    <row r="27582" spans="41:41" ht="12.75" x14ac:dyDescent="0.2">
      <c r="AO27582" s="7"/>
    </row>
    <row r="27583" spans="41:41" ht="12.75" x14ac:dyDescent="0.2">
      <c r="AO27583" s="7"/>
    </row>
    <row r="27584" spans="41:41" ht="12.75" x14ac:dyDescent="0.2">
      <c r="AO27584" s="7"/>
    </row>
    <row r="27585" spans="41:41" ht="12.75" x14ac:dyDescent="0.2">
      <c r="AO27585" s="7"/>
    </row>
    <row r="27586" spans="41:41" ht="12.75" x14ac:dyDescent="0.2">
      <c r="AO27586" s="7"/>
    </row>
    <row r="27587" spans="41:41" ht="12.75" x14ac:dyDescent="0.2">
      <c r="AO27587" s="7"/>
    </row>
    <row r="27588" spans="41:41" ht="12.75" x14ac:dyDescent="0.2">
      <c r="AO27588" s="7"/>
    </row>
    <row r="27589" spans="41:41" ht="12.75" x14ac:dyDescent="0.2">
      <c r="AO27589" s="7"/>
    </row>
    <row r="27590" spans="41:41" ht="12.75" x14ac:dyDescent="0.2">
      <c r="AO27590" s="7"/>
    </row>
    <row r="27591" spans="41:41" ht="12.75" x14ac:dyDescent="0.2">
      <c r="AO27591" s="7"/>
    </row>
    <row r="27592" spans="41:41" ht="12.75" x14ac:dyDescent="0.2">
      <c r="AO27592" s="7"/>
    </row>
    <row r="27593" spans="41:41" ht="12.75" x14ac:dyDescent="0.2">
      <c r="AO27593" s="7"/>
    </row>
    <row r="27594" spans="41:41" ht="12.75" x14ac:dyDescent="0.2">
      <c r="AO27594" s="7"/>
    </row>
    <row r="27595" spans="41:41" ht="12.75" x14ac:dyDescent="0.2">
      <c r="AO27595" s="7"/>
    </row>
    <row r="27596" spans="41:41" ht="12.75" x14ac:dyDescent="0.2">
      <c r="AO27596" s="7"/>
    </row>
    <row r="27597" spans="41:41" ht="12.75" x14ac:dyDescent="0.2">
      <c r="AO27597" s="7"/>
    </row>
    <row r="27598" spans="41:41" ht="12.75" x14ac:dyDescent="0.2">
      <c r="AO27598" s="7"/>
    </row>
    <row r="27599" spans="41:41" ht="12.75" x14ac:dyDescent="0.2">
      <c r="AO27599" s="7"/>
    </row>
    <row r="27600" spans="41:41" ht="12.75" x14ac:dyDescent="0.2">
      <c r="AO27600" s="7"/>
    </row>
    <row r="27601" spans="41:41" ht="12.75" x14ac:dyDescent="0.2">
      <c r="AO27601" s="7"/>
    </row>
    <row r="27602" spans="41:41" ht="12.75" x14ac:dyDescent="0.2">
      <c r="AO27602" s="7"/>
    </row>
    <row r="27603" spans="41:41" ht="12.75" x14ac:dyDescent="0.2">
      <c r="AO27603" s="7"/>
    </row>
    <row r="27604" spans="41:41" ht="12.75" x14ac:dyDescent="0.2">
      <c r="AO27604" s="7"/>
    </row>
    <row r="27605" spans="41:41" ht="12.75" x14ac:dyDescent="0.2">
      <c r="AO27605" s="7"/>
    </row>
    <row r="27606" spans="41:41" ht="12.75" x14ac:dyDescent="0.2">
      <c r="AO27606" s="7"/>
    </row>
    <row r="27607" spans="41:41" ht="12.75" x14ac:dyDescent="0.2">
      <c r="AO27607" s="7"/>
    </row>
    <row r="27608" spans="41:41" ht="12.75" x14ac:dyDescent="0.2">
      <c r="AO27608" s="7"/>
    </row>
    <row r="27609" spans="41:41" ht="12.75" x14ac:dyDescent="0.2">
      <c r="AO27609" s="7"/>
    </row>
    <row r="27610" spans="41:41" ht="12.75" x14ac:dyDescent="0.2">
      <c r="AO27610" s="7"/>
    </row>
    <row r="27611" spans="41:41" ht="12.75" x14ac:dyDescent="0.2">
      <c r="AO27611" s="7"/>
    </row>
    <row r="27612" spans="41:41" ht="12.75" x14ac:dyDescent="0.2">
      <c r="AO27612" s="7"/>
    </row>
    <row r="27613" spans="41:41" ht="12.75" x14ac:dyDescent="0.2">
      <c r="AO27613" s="7"/>
    </row>
    <row r="27614" spans="41:41" ht="12.75" x14ac:dyDescent="0.2">
      <c r="AO27614" s="7"/>
    </row>
    <row r="27615" spans="41:41" ht="12.75" x14ac:dyDescent="0.2">
      <c r="AO27615" s="7"/>
    </row>
    <row r="27616" spans="41:41" ht="12.75" x14ac:dyDescent="0.2">
      <c r="AO27616" s="7"/>
    </row>
    <row r="27617" spans="41:41" ht="12.75" x14ac:dyDescent="0.2">
      <c r="AO27617" s="7"/>
    </row>
    <row r="27618" spans="41:41" ht="12.75" x14ac:dyDescent="0.2">
      <c r="AO27618" s="7"/>
    </row>
    <row r="27619" spans="41:41" ht="12.75" x14ac:dyDescent="0.2">
      <c r="AO27619" s="7"/>
    </row>
    <row r="27620" spans="41:41" ht="12.75" x14ac:dyDescent="0.2">
      <c r="AO27620" s="7"/>
    </row>
    <row r="27621" spans="41:41" ht="12.75" x14ac:dyDescent="0.2">
      <c r="AO27621" s="7"/>
    </row>
    <row r="27622" spans="41:41" ht="12.75" x14ac:dyDescent="0.2">
      <c r="AO27622" s="7"/>
    </row>
    <row r="27623" spans="41:41" ht="12.75" x14ac:dyDescent="0.2">
      <c r="AO27623" s="7"/>
    </row>
    <row r="27624" spans="41:41" ht="12.75" x14ac:dyDescent="0.2">
      <c r="AO27624" s="7"/>
    </row>
    <row r="27625" spans="41:41" ht="12.75" x14ac:dyDescent="0.2">
      <c r="AO27625" s="7"/>
    </row>
    <row r="27626" spans="41:41" ht="12.75" x14ac:dyDescent="0.2">
      <c r="AO27626" s="7"/>
    </row>
    <row r="27627" spans="41:41" ht="12.75" x14ac:dyDescent="0.2">
      <c r="AO27627" s="7"/>
    </row>
    <row r="27628" spans="41:41" ht="12.75" x14ac:dyDescent="0.2">
      <c r="AO27628" s="7"/>
    </row>
    <row r="27629" spans="41:41" ht="12.75" x14ac:dyDescent="0.2">
      <c r="AO27629" s="7"/>
    </row>
    <row r="27630" spans="41:41" ht="12.75" x14ac:dyDescent="0.2">
      <c r="AO27630" s="7"/>
    </row>
    <row r="27631" spans="41:41" ht="12.75" x14ac:dyDescent="0.2">
      <c r="AO27631" s="7"/>
    </row>
    <row r="27632" spans="41:41" ht="12.75" x14ac:dyDescent="0.2">
      <c r="AO27632" s="7"/>
    </row>
    <row r="27633" spans="41:41" ht="12.75" x14ac:dyDescent="0.2">
      <c r="AO27633" s="7"/>
    </row>
    <row r="27634" spans="41:41" ht="12.75" x14ac:dyDescent="0.2">
      <c r="AO27634" s="7"/>
    </row>
    <row r="27635" spans="41:41" ht="12.75" x14ac:dyDescent="0.2">
      <c r="AO27635" s="7"/>
    </row>
    <row r="27636" spans="41:41" ht="12.75" x14ac:dyDescent="0.2">
      <c r="AO27636" s="7"/>
    </row>
    <row r="27637" spans="41:41" ht="12.75" x14ac:dyDescent="0.2">
      <c r="AO27637" s="7"/>
    </row>
    <row r="27638" spans="41:41" ht="12.75" x14ac:dyDescent="0.2">
      <c r="AO27638" s="7"/>
    </row>
    <row r="27639" spans="41:41" ht="12.75" x14ac:dyDescent="0.2">
      <c r="AO27639" s="7"/>
    </row>
    <row r="27640" spans="41:41" ht="12.75" x14ac:dyDescent="0.2">
      <c r="AO27640" s="7"/>
    </row>
    <row r="27641" spans="41:41" ht="12.75" x14ac:dyDescent="0.2">
      <c r="AO27641" s="7"/>
    </row>
    <row r="27642" spans="41:41" ht="12.75" x14ac:dyDescent="0.2">
      <c r="AO27642" s="7"/>
    </row>
    <row r="27643" spans="41:41" ht="12.75" x14ac:dyDescent="0.2">
      <c r="AO27643" s="7"/>
    </row>
    <row r="27644" spans="41:41" ht="12.75" x14ac:dyDescent="0.2">
      <c r="AO27644" s="7"/>
    </row>
    <row r="27645" spans="41:41" ht="12.75" x14ac:dyDescent="0.2">
      <c r="AO27645" s="7"/>
    </row>
    <row r="27646" spans="41:41" ht="12.75" x14ac:dyDescent="0.2">
      <c r="AO27646" s="7"/>
    </row>
    <row r="27647" spans="41:41" ht="12.75" x14ac:dyDescent="0.2">
      <c r="AO27647" s="7"/>
    </row>
    <row r="27648" spans="41:41" ht="12.75" x14ac:dyDescent="0.2">
      <c r="AO27648" s="7"/>
    </row>
    <row r="27649" spans="41:41" ht="12.75" x14ac:dyDescent="0.2">
      <c r="AO27649" s="7"/>
    </row>
    <row r="27650" spans="41:41" ht="12.75" x14ac:dyDescent="0.2">
      <c r="AO27650" s="7"/>
    </row>
    <row r="27651" spans="41:41" ht="12.75" x14ac:dyDescent="0.2">
      <c r="AO27651" s="7"/>
    </row>
    <row r="27652" spans="41:41" ht="12.75" x14ac:dyDescent="0.2">
      <c r="AO27652" s="7"/>
    </row>
    <row r="27653" spans="41:41" ht="12.75" x14ac:dyDescent="0.2">
      <c r="AO27653" s="7"/>
    </row>
    <row r="27654" spans="41:41" ht="12.75" x14ac:dyDescent="0.2">
      <c r="AO27654" s="7"/>
    </row>
    <row r="27655" spans="41:41" ht="12.75" x14ac:dyDescent="0.2">
      <c r="AO27655" s="7"/>
    </row>
    <row r="27656" spans="41:41" ht="12.75" x14ac:dyDescent="0.2">
      <c r="AO27656" s="7"/>
    </row>
    <row r="27657" spans="41:41" ht="12.75" x14ac:dyDescent="0.2">
      <c r="AO27657" s="7"/>
    </row>
    <row r="27658" spans="41:41" ht="12.75" x14ac:dyDescent="0.2">
      <c r="AO27658" s="7"/>
    </row>
    <row r="27659" spans="41:41" ht="12.75" x14ac:dyDescent="0.2">
      <c r="AO27659" s="7"/>
    </row>
    <row r="27660" spans="41:41" ht="12.75" x14ac:dyDescent="0.2">
      <c r="AO27660" s="7"/>
    </row>
    <row r="27661" spans="41:41" ht="12.75" x14ac:dyDescent="0.2">
      <c r="AO27661" s="7"/>
    </row>
    <row r="27662" spans="41:41" ht="12.75" x14ac:dyDescent="0.2">
      <c r="AO27662" s="7"/>
    </row>
    <row r="27663" spans="41:41" ht="12.75" x14ac:dyDescent="0.2">
      <c r="AO27663" s="7"/>
    </row>
    <row r="27664" spans="41:41" ht="12.75" x14ac:dyDescent="0.2">
      <c r="AO27664" s="7"/>
    </row>
    <row r="27665" spans="41:41" ht="12.75" x14ac:dyDescent="0.2">
      <c r="AO27665" s="7"/>
    </row>
    <row r="27666" spans="41:41" ht="12.75" x14ac:dyDescent="0.2">
      <c r="AO27666" s="7"/>
    </row>
    <row r="27667" spans="41:41" ht="12.75" x14ac:dyDescent="0.2">
      <c r="AO27667" s="7"/>
    </row>
    <row r="27668" spans="41:41" ht="12.75" x14ac:dyDescent="0.2">
      <c r="AO27668" s="7"/>
    </row>
    <row r="27669" spans="41:41" ht="12.75" x14ac:dyDescent="0.2">
      <c r="AO27669" s="7"/>
    </row>
    <row r="27670" spans="41:41" ht="12.75" x14ac:dyDescent="0.2">
      <c r="AO27670" s="7"/>
    </row>
    <row r="27671" spans="41:41" ht="12.75" x14ac:dyDescent="0.2">
      <c r="AO27671" s="7"/>
    </row>
    <row r="27672" spans="41:41" ht="12.75" x14ac:dyDescent="0.2">
      <c r="AO27672" s="7"/>
    </row>
    <row r="27673" spans="41:41" ht="12.75" x14ac:dyDescent="0.2">
      <c r="AO27673" s="7"/>
    </row>
    <row r="27674" spans="41:41" ht="12.75" x14ac:dyDescent="0.2">
      <c r="AO27674" s="7"/>
    </row>
    <row r="27675" spans="41:41" ht="12.75" x14ac:dyDescent="0.2">
      <c r="AO27675" s="7"/>
    </row>
    <row r="27676" spans="41:41" ht="12.75" x14ac:dyDescent="0.2">
      <c r="AO27676" s="7"/>
    </row>
    <row r="27677" spans="41:41" ht="12.75" x14ac:dyDescent="0.2">
      <c r="AO27677" s="7"/>
    </row>
    <row r="27678" spans="41:41" ht="12.75" x14ac:dyDescent="0.2">
      <c r="AO27678" s="7"/>
    </row>
    <row r="27679" spans="41:41" ht="12.75" x14ac:dyDescent="0.2">
      <c r="AO27679" s="7"/>
    </row>
    <row r="27680" spans="41:41" ht="12.75" x14ac:dyDescent="0.2">
      <c r="AO27680" s="7"/>
    </row>
    <row r="27681" spans="41:41" ht="12.75" x14ac:dyDescent="0.2">
      <c r="AO27681" s="7"/>
    </row>
    <row r="27682" spans="41:41" ht="12.75" x14ac:dyDescent="0.2">
      <c r="AO27682" s="7"/>
    </row>
    <row r="27683" spans="41:41" ht="12.75" x14ac:dyDescent="0.2">
      <c r="AO27683" s="7"/>
    </row>
    <row r="27684" spans="41:41" ht="12.75" x14ac:dyDescent="0.2">
      <c r="AO27684" s="7"/>
    </row>
    <row r="27685" spans="41:41" ht="12.75" x14ac:dyDescent="0.2">
      <c r="AO27685" s="7"/>
    </row>
    <row r="27686" spans="41:41" ht="12.75" x14ac:dyDescent="0.2">
      <c r="AO27686" s="7"/>
    </row>
    <row r="27687" spans="41:41" ht="12.75" x14ac:dyDescent="0.2">
      <c r="AO27687" s="7"/>
    </row>
    <row r="27688" spans="41:41" ht="12.75" x14ac:dyDescent="0.2">
      <c r="AO27688" s="7"/>
    </row>
    <row r="27689" spans="41:41" ht="12.75" x14ac:dyDescent="0.2">
      <c r="AO27689" s="7"/>
    </row>
    <row r="27690" spans="41:41" ht="12.75" x14ac:dyDescent="0.2">
      <c r="AO27690" s="7"/>
    </row>
    <row r="27691" spans="41:41" ht="12.75" x14ac:dyDescent="0.2">
      <c r="AO27691" s="7"/>
    </row>
    <row r="27692" spans="41:41" ht="12.75" x14ac:dyDescent="0.2">
      <c r="AO27692" s="7"/>
    </row>
    <row r="27693" spans="41:41" ht="12.75" x14ac:dyDescent="0.2">
      <c r="AO27693" s="7"/>
    </row>
    <row r="27694" spans="41:41" ht="12.75" x14ac:dyDescent="0.2">
      <c r="AO27694" s="7"/>
    </row>
    <row r="27695" spans="41:41" ht="12.75" x14ac:dyDescent="0.2">
      <c r="AO27695" s="7"/>
    </row>
    <row r="27696" spans="41:41" ht="12.75" x14ac:dyDescent="0.2">
      <c r="AO27696" s="7"/>
    </row>
    <row r="27697" spans="41:41" ht="12.75" x14ac:dyDescent="0.2">
      <c r="AO27697" s="7"/>
    </row>
    <row r="27698" spans="41:41" ht="12.75" x14ac:dyDescent="0.2">
      <c r="AO27698" s="7"/>
    </row>
    <row r="27699" spans="41:41" ht="12.75" x14ac:dyDescent="0.2">
      <c r="AO27699" s="7"/>
    </row>
    <row r="27700" spans="41:41" ht="12.75" x14ac:dyDescent="0.2">
      <c r="AO27700" s="7"/>
    </row>
    <row r="27701" spans="41:41" ht="12.75" x14ac:dyDescent="0.2">
      <c r="AO27701" s="7"/>
    </row>
    <row r="27702" spans="41:41" ht="12.75" x14ac:dyDescent="0.2">
      <c r="AO27702" s="7"/>
    </row>
    <row r="27703" spans="41:41" ht="12.75" x14ac:dyDescent="0.2">
      <c r="AO27703" s="7"/>
    </row>
    <row r="27704" spans="41:41" ht="12.75" x14ac:dyDescent="0.2">
      <c r="AO27704" s="7"/>
    </row>
    <row r="27705" spans="41:41" ht="12.75" x14ac:dyDescent="0.2">
      <c r="AO27705" s="7"/>
    </row>
    <row r="27706" spans="41:41" ht="12.75" x14ac:dyDescent="0.2">
      <c r="AO27706" s="7"/>
    </row>
    <row r="27707" spans="41:41" ht="12.75" x14ac:dyDescent="0.2">
      <c r="AO27707" s="7"/>
    </row>
    <row r="27708" spans="41:41" ht="12.75" x14ac:dyDescent="0.2">
      <c r="AO27708" s="7"/>
    </row>
    <row r="27709" spans="41:41" ht="12.75" x14ac:dyDescent="0.2">
      <c r="AO27709" s="7"/>
    </row>
    <row r="27710" spans="41:41" ht="12.75" x14ac:dyDescent="0.2">
      <c r="AO27710" s="7"/>
    </row>
    <row r="27711" spans="41:41" ht="12.75" x14ac:dyDescent="0.2">
      <c r="AO27711" s="7"/>
    </row>
    <row r="27712" spans="41:41" ht="12.75" x14ac:dyDescent="0.2">
      <c r="AO27712" s="7"/>
    </row>
    <row r="27713" spans="41:41" ht="12.75" x14ac:dyDescent="0.2">
      <c r="AO27713" s="7"/>
    </row>
    <row r="27714" spans="41:41" ht="12.75" x14ac:dyDescent="0.2">
      <c r="AO27714" s="7"/>
    </row>
    <row r="27715" spans="41:41" ht="12.75" x14ac:dyDescent="0.2">
      <c r="AO27715" s="7"/>
    </row>
    <row r="27716" spans="41:41" ht="12.75" x14ac:dyDescent="0.2">
      <c r="AO27716" s="7"/>
    </row>
    <row r="27717" spans="41:41" ht="12.75" x14ac:dyDescent="0.2">
      <c r="AO27717" s="7"/>
    </row>
    <row r="27718" spans="41:41" ht="12.75" x14ac:dyDescent="0.2">
      <c r="AO27718" s="7"/>
    </row>
    <row r="27719" spans="41:41" ht="12.75" x14ac:dyDescent="0.2">
      <c r="AO27719" s="7"/>
    </row>
    <row r="27720" spans="41:41" ht="12.75" x14ac:dyDescent="0.2">
      <c r="AO27720" s="7"/>
    </row>
    <row r="27721" spans="41:41" ht="12.75" x14ac:dyDescent="0.2">
      <c r="AO27721" s="7"/>
    </row>
    <row r="27722" spans="41:41" ht="12.75" x14ac:dyDescent="0.2">
      <c r="AO27722" s="7"/>
    </row>
    <row r="27723" spans="41:41" ht="12.75" x14ac:dyDescent="0.2">
      <c r="AO27723" s="7"/>
    </row>
    <row r="27724" spans="41:41" ht="12.75" x14ac:dyDescent="0.2">
      <c r="AO27724" s="7"/>
    </row>
    <row r="27725" spans="41:41" ht="12.75" x14ac:dyDescent="0.2">
      <c r="AO27725" s="7"/>
    </row>
    <row r="27726" spans="41:41" ht="12.75" x14ac:dyDescent="0.2">
      <c r="AO27726" s="7"/>
    </row>
    <row r="27727" spans="41:41" ht="12.75" x14ac:dyDescent="0.2">
      <c r="AO27727" s="7"/>
    </row>
    <row r="27728" spans="41:41" ht="12.75" x14ac:dyDescent="0.2">
      <c r="AO27728" s="7"/>
    </row>
    <row r="27729" spans="41:41" ht="12.75" x14ac:dyDescent="0.2">
      <c r="AO27729" s="7"/>
    </row>
    <row r="27730" spans="41:41" ht="12.75" x14ac:dyDescent="0.2">
      <c r="AO27730" s="7"/>
    </row>
    <row r="27731" spans="41:41" ht="12.75" x14ac:dyDescent="0.2">
      <c r="AO27731" s="7"/>
    </row>
    <row r="27732" spans="41:41" ht="12.75" x14ac:dyDescent="0.2">
      <c r="AO27732" s="7"/>
    </row>
    <row r="27733" spans="41:41" ht="12.75" x14ac:dyDescent="0.2">
      <c r="AO27733" s="7"/>
    </row>
    <row r="27734" spans="41:41" ht="12.75" x14ac:dyDescent="0.2">
      <c r="AO27734" s="7"/>
    </row>
    <row r="27735" spans="41:41" ht="12.75" x14ac:dyDescent="0.2">
      <c r="AO27735" s="7"/>
    </row>
    <row r="27736" spans="41:41" ht="12.75" x14ac:dyDescent="0.2">
      <c r="AO27736" s="7"/>
    </row>
    <row r="27737" spans="41:41" ht="12.75" x14ac:dyDescent="0.2">
      <c r="AO27737" s="7"/>
    </row>
    <row r="27738" spans="41:41" ht="12.75" x14ac:dyDescent="0.2">
      <c r="AO27738" s="7"/>
    </row>
    <row r="27739" spans="41:41" ht="12.75" x14ac:dyDescent="0.2">
      <c r="AO27739" s="7"/>
    </row>
    <row r="27740" spans="41:41" ht="12.75" x14ac:dyDescent="0.2">
      <c r="AO27740" s="7"/>
    </row>
    <row r="27741" spans="41:41" ht="12.75" x14ac:dyDescent="0.2">
      <c r="AO27741" s="7"/>
    </row>
    <row r="27742" spans="41:41" ht="12.75" x14ac:dyDescent="0.2">
      <c r="AO27742" s="7"/>
    </row>
    <row r="27743" spans="41:41" ht="12.75" x14ac:dyDescent="0.2">
      <c r="AO27743" s="7"/>
    </row>
    <row r="27744" spans="41:41" ht="12.75" x14ac:dyDescent="0.2">
      <c r="AO27744" s="7"/>
    </row>
    <row r="27745" spans="41:41" ht="12.75" x14ac:dyDescent="0.2">
      <c r="AO27745" s="7"/>
    </row>
    <row r="27746" spans="41:41" ht="12.75" x14ac:dyDescent="0.2">
      <c r="AO27746" s="7"/>
    </row>
    <row r="27747" spans="41:41" ht="12.75" x14ac:dyDescent="0.2">
      <c r="AO27747" s="7"/>
    </row>
    <row r="27748" spans="41:41" ht="12.75" x14ac:dyDescent="0.2">
      <c r="AO27748" s="7"/>
    </row>
    <row r="27749" spans="41:41" ht="12.75" x14ac:dyDescent="0.2">
      <c r="AO27749" s="7"/>
    </row>
    <row r="27750" spans="41:41" ht="12.75" x14ac:dyDescent="0.2">
      <c r="AO27750" s="7"/>
    </row>
    <row r="27751" spans="41:41" ht="12.75" x14ac:dyDescent="0.2">
      <c r="AO27751" s="7"/>
    </row>
    <row r="27752" spans="41:41" ht="12.75" x14ac:dyDescent="0.2">
      <c r="AO27752" s="7"/>
    </row>
    <row r="27753" spans="41:41" ht="12.75" x14ac:dyDescent="0.2">
      <c r="AO27753" s="7"/>
    </row>
    <row r="27754" spans="41:41" ht="12.75" x14ac:dyDescent="0.2">
      <c r="AO27754" s="7"/>
    </row>
    <row r="27755" spans="41:41" ht="12.75" x14ac:dyDescent="0.2">
      <c r="AO27755" s="7"/>
    </row>
    <row r="27756" spans="41:41" ht="12.75" x14ac:dyDescent="0.2">
      <c r="AO27756" s="7"/>
    </row>
    <row r="27757" spans="41:41" ht="12.75" x14ac:dyDescent="0.2">
      <c r="AO27757" s="7"/>
    </row>
    <row r="27758" spans="41:41" ht="12.75" x14ac:dyDescent="0.2">
      <c r="AO27758" s="7"/>
    </row>
    <row r="27759" spans="41:41" ht="12.75" x14ac:dyDescent="0.2">
      <c r="AO27759" s="7"/>
    </row>
    <row r="27760" spans="41:41" ht="12.75" x14ac:dyDescent="0.2">
      <c r="AO27760" s="7"/>
    </row>
    <row r="27761" spans="41:41" ht="12.75" x14ac:dyDescent="0.2">
      <c r="AO27761" s="7"/>
    </row>
    <row r="27762" spans="41:41" ht="12.75" x14ac:dyDescent="0.2">
      <c r="AO27762" s="7"/>
    </row>
    <row r="27763" spans="41:41" ht="12.75" x14ac:dyDescent="0.2">
      <c r="AO27763" s="7"/>
    </row>
    <row r="27764" spans="41:41" ht="12.75" x14ac:dyDescent="0.2">
      <c r="AO27764" s="7"/>
    </row>
    <row r="27765" spans="41:41" ht="12.75" x14ac:dyDescent="0.2">
      <c r="AO27765" s="7"/>
    </row>
    <row r="27766" spans="41:41" ht="12.75" x14ac:dyDescent="0.2">
      <c r="AO27766" s="7"/>
    </row>
    <row r="27767" spans="41:41" ht="12.75" x14ac:dyDescent="0.2">
      <c r="AO27767" s="7"/>
    </row>
    <row r="27768" spans="41:41" ht="12.75" x14ac:dyDescent="0.2">
      <c r="AO27768" s="7"/>
    </row>
    <row r="27769" spans="41:41" ht="12.75" x14ac:dyDescent="0.2">
      <c r="AO27769" s="7"/>
    </row>
    <row r="27770" spans="41:41" ht="12.75" x14ac:dyDescent="0.2">
      <c r="AO27770" s="7"/>
    </row>
    <row r="27771" spans="41:41" ht="12.75" x14ac:dyDescent="0.2">
      <c r="AO27771" s="7"/>
    </row>
    <row r="27772" spans="41:41" ht="12.75" x14ac:dyDescent="0.2">
      <c r="AO27772" s="7"/>
    </row>
    <row r="27773" spans="41:41" ht="12.75" x14ac:dyDescent="0.2">
      <c r="AO27773" s="7"/>
    </row>
    <row r="27774" spans="41:41" ht="12.75" x14ac:dyDescent="0.2">
      <c r="AO27774" s="7"/>
    </row>
    <row r="27775" spans="41:41" ht="12.75" x14ac:dyDescent="0.2">
      <c r="AO27775" s="7"/>
    </row>
    <row r="27776" spans="41:41" ht="12.75" x14ac:dyDescent="0.2">
      <c r="AO27776" s="7"/>
    </row>
    <row r="27777" spans="41:41" ht="12.75" x14ac:dyDescent="0.2">
      <c r="AO27777" s="7"/>
    </row>
    <row r="27778" spans="41:41" ht="12.75" x14ac:dyDescent="0.2">
      <c r="AO27778" s="7"/>
    </row>
    <row r="27779" spans="41:41" ht="12.75" x14ac:dyDescent="0.2">
      <c r="AO27779" s="7"/>
    </row>
    <row r="27780" spans="41:41" ht="12.75" x14ac:dyDescent="0.2">
      <c r="AO27780" s="7"/>
    </row>
    <row r="27781" spans="41:41" ht="12.75" x14ac:dyDescent="0.2">
      <c r="AO27781" s="7"/>
    </row>
    <row r="27782" spans="41:41" ht="12.75" x14ac:dyDescent="0.2">
      <c r="AO27782" s="7"/>
    </row>
    <row r="27783" spans="41:41" ht="12.75" x14ac:dyDescent="0.2">
      <c r="AO27783" s="7"/>
    </row>
    <row r="27784" spans="41:41" ht="12.75" x14ac:dyDescent="0.2">
      <c r="AO27784" s="7"/>
    </row>
    <row r="27785" spans="41:41" ht="12.75" x14ac:dyDescent="0.2">
      <c r="AO27785" s="7"/>
    </row>
    <row r="27786" spans="41:41" ht="12.75" x14ac:dyDescent="0.2">
      <c r="AO27786" s="7"/>
    </row>
    <row r="27787" spans="41:41" ht="12.75" x14ac:dyDescent="0.2">
      <c r="AO27787" s="7"/>
    </row>
    <row r="27788" spans="41:41" ht="12.75" x14ac:dyDescent="0.2">
      <c r="AO27788" s="7"/>
    </row>
    <row r="27789" spans="41:41" ht="12.75" x14ac:dyDescent="0.2">
      <c r="AO27789" s="7"/>
    </row>
    <row r="27790" spans="41:41" ht="12.75" x14ac:dyDescent="0.2">
      <c r="AO27790" s="7"/>
    </row>
    <row r="27791" spans="41:41" ht="12.75" x14ac:dyDescent="0.2">
      <c r="AO27791" s="7"/>
    </row>
    <row r="27792" spans="41:41" ht="12.75" x14ac:dyDescent="0.2">
      <c r="AO27792" s="7"/>
    </row>
    <row r="27793" spans="41:41" ht="12.75" x14ac:dyDescent="0.2">
      <c r="AO27793" s="7"/>
    </row>
    <row r="27794" spans="41:41" ht="12.75" x14ac:dyDescent="0.2">
      <c r="AO27794" s="7"/>
    </row>
    <row r="27795" spans="41:41" ht="12.75" x14ac:dyDescent="0.2">
      <c r="AO27795" s="7"/>
    </row>
    <row r="27796" spans="41:41" ht="12.75" x14ac:dyDescent="0.2">
      <c r="AO27796" s="7"/>
    </row>
    <row r="27797" spans="41:41" ht="12.75" x14ac:dyDescent="0.2">
      <c r="AO27797" s="7"/>
    </row>
    <row r="27798" spans="41:41" ht="12.75" x14ac:dyDescent="0.2">
      <c r="AO27798" s="7"/>
    </row>
    <row r="27799" spans="41:41" ht="12.75" x14ac:dyDescent="0.2">
      <c r="AO27799" s="7"/>
    </row>
    <row r="27800" spans="41:41" ht="12.75" x14ac:dyDescent="0.2">
      <c r="AO27800" s="7"/>
    </row>
    <row r="27801" spans="41:41" ht="12.75" x14ac:dyDescent="0.2">
      <c r="AO27801" s="7"/>
    </row>
    <row r="27802" spans="41:41" ht="12.75" x14ac:dyDescent="0.2">
      <c r="AO27802" s="7"/>
    </row>
    <row r="27803" spans="41:41" ht="12.75" x14ac:dyDescent="0.2">
      <c r="AO27803" s="7"/>
    </row>
    <row r="27804" spans="41:41" ht="12.75" x14ac:dyDescent="0.2">
      <c r="AO27804" s="7"/>
    </row>
    <row r="27805" spans="41:41" ht="12.75" x14ac:dyDescent="0.2">
      <c r="AO27805" s="7"/>
    </row>
    <row r="27806" spans="41:41" ht="12.75" x14ac:dyDescent="0.2">
      <c r="AO27806" s="7"/>
    </row>
    <row r="27807" spans="41:41" ht="12.75" x14ac:dyDescent="0.2">
      <c r="AO27807" s="7"/>
    </row>
    <row r="27808" spans="41:41" ht="12.75" x14ac:dyDescent="0.2">
      <c r="AO27808" s="7"/>
    </row>
    <row r="27809" spans="41:41" ht="12.75" x14ac:dyDescent="0.2">
      <c r="AO27809" s="7"/>
    </row>
    <row r="27810" spans="41:41" ht="12.75" x14ac:dyDescent="0.2">
      <c r="AO27810" s="7"/>
    </row>
    <row r="27811" spans="41:41" ht="12.75" x14ac:dyDescent="0.2">
      <c r="AO27811" s="7"/>
    </row>
    <row r="27812" spans="41:41" ht="12.75" x14ac:dyDescent="0.2">
      <c r="AO27812" s="7"/>
    </row>
    <row r="27813" spans="41:41" ht="12.75" x14ac:dyDescent="0.2">
      <c r="AO27813" s="7"/>
    </row>
    <row r="27814" spans="41:41" ht="12.75" x14ac:dyDescent="0.2">
      <c r="AO27814" s="7"/>
    </row>
    <row r="27815" spans="41:41" ht="12.75" x14ac:dyDescent="0.2">
      <c r="AO27815" s="7"/>
    </row>
    <row r="27816" spans="41:41" ht="12.75" x14ac:dyDescent="0.2">
      <c r="AO27816" s="7"/>
    </row>
    <row r="27817" spans="41:41" ht="12.75" x14ac:dyDescent="0.2">
      <c r="AO27817" s="7"/>
    </row>
    <row r="27818" spans="41:41" ht="12.75" x14ac:dyDescent="0.2">
      <c r="AO27818" s="7"/>
    </row>
    <row r="27819" spans="41:41" ht="12.75" x14ac:dyDescent="0.2">
      <c r="AO27819" s="7"/>
    </row>
    <row r="27820" spans="41:41" ht="12.75" x14ac:dyDescent="0.2">
      <c r="AO27820" s="7"/>
    </row>
    <row r="27821" spans="41:41" ht="12.75" x14ac:dyDescent="0.2">
      <c r="AO27821" s="7"/>
    </row>
    <row r="27822" spans="41:41" ht="12.75" x14ac:dyDescent="0.2">
      <c r="AO27822" s="7"/>
    </row>
    <row r="27823" spans="41:41" ht="12.75" x14ac:dyDescent="0.2">
      <c r="AO27823" s="7"/>
    </row>
    <row r="27824" spans="41:41" ht="12.75" x14ac:dyDescent="0.2">
      <c r="AO27824" s="7"/>
    </row>
    <row r="27825" spans="41:41" ht="12.75" x14ac:dyDescent="0.2">
      <c r="AO27825" s="7"/>
    </row>
    <row r="27826" spans="41:41" ht="12.75" x14ac:dyDescent="0.2">
      <c r="AO27826" s="7"/>
    </row>
    <row r="27827" spans="41:41" ht="12.75" x14ac:dyDescent="0.2">
      <c r="AO27827" s="7"/>
    </row>
    <row r="27828" spans="41:41" ht="12.75" x14ac:dyDescent="0.2">
      <c r="AO27828" s="7"/>
    </row>
    <row r="27829" spans="41:41" ht="12.75" x14ac:dyDescent="0.2">
      <c r="AO27829" s="7"/>
    </row>
    <row r="27830" spans="41:41" ht="12.75" x14ac:dyDescent="0.2">
      <c r="AO27830" s="7"/>
    </row>
    <row r="27831" spans="41:41" ht="12.75" x14ac:dyDescent="0.2">
      <c r="AO27831" s="7"/>
    </row>
    <row r="27832" spans="41:41" ht="12.75" x14ac:dyDescent="0.2">
      <c r="AO27832" s="7"/>
    </row>
    <row r="27833" spans="41:41" ht="12.75" x14ac:dyDescent="0.2">
      <c r="AO27833" s="7"/>
    </row>
    <row r="27834" spans="41:41" ht="12.75" x14ac:dyDescent="0.2">
      <c r="AO27834" s="7"/>
    </row>
    <row r="27835" spans="41:41" ht="12.75" x14ac:dyDescent="0.2">
      <c r="AO27835" s="7"/>
    </row>
    <row r="27836" spans="41:41" ht="12.75" x14ac:dyDescent="0.2">
      <c r="AO27836" s="7"/>
    </row>
    <row r="27837" spans="41:41" ht="12.75" x14ac:dyDescent="0.2">
      <c r="AO27837" s="7"/>
    </row>
    <row r="27838" spans="41:41" ht="12.75" x14ac:dyDescent="0.2">
      <c r="AO27838" s="7"/>
    </row>
    <row r="27839" spans="41:41" ht="12.75" x14ac:dyDescent="0.2">
      <c r="AO27839" s="7"/>
    </row>
    <row r="27840" spans="41:41" ht="12.75" x14ac:dyDescent="0.2">
      <c r="AO27840" s="7"/>
    </row>
    <row r="27841" spans="41:41" ht="12.75" x14ac:dyDescent="0.2">
      <c r="AO27841" s="7"/>
    </row>
    <row r="27842" spans="41:41" ht="12.75" x14ac:dyDescent="0.2">
      <c r="AO27842" s="7"/>
    </row>
    <row r="27843" spans="41:41" ht="12.75" x14ac:dyDescent="0.2">
      <c r="AO27843" s="7"/>
    </row>
    <row r="27844" spans="41:41" ht="12.75" x14ac:dyDescent="0.2">
      <c r="AO27844" s="7"/>
    </row>
    <row r="27845" spans="41:41" ht="12.75" x14ac:dyDescent="0.2">
      <c r="AO27845" s="7"/>
    </row>
    <row r="27846" spans="41:41" ht="12.75" x14ac:dyDescent="0.2">
      <c r="AO27846" s="7"/>
    </row>
    <row r="27847" spans="41:41" ht="12.75" x14ac:dyDescent="0.2">
      <c r="AO27847" s="7"/>
    </row>
    <row r="27848" spans="41:41" ht="12.75" x14ac:dyDescent="0.2">
      <c r="AO27848" s="7"/>
    </row>
    <row r="27849" spans="41:41" ht="12.75" x14ac:dyDescent="0.2">
      <c r="AO27849" s="7"/>
    </row>
    <row r="27850" spans="41:41" ht="12.75" x14ac:dyDescent="0.2">
      <c r="AO27850" s="7"/>
    </row>
    <row r="27851" spans="41:41" ht="12.75" x14ac:dyDescent="0.2">
      <c r="AO27851" s="7"/>
    </row>
    <row r="27852" spans="41:41" ht="12.75" x14ac:dyDescent="0.2">
      <c r="AO27852" s="7"/>
    </row>
    <row r="27853" spans="41:41" ht="12.75" x14ac:dyDescent="0.2">
      <c r="AO27853" s="7"/>
    </row>
    <row r="27854" spans="41:41" ht="12.75" x14ac:dyDescent="0.2">
      <c r="AO27854" s="7"/>
    </row>
    <row r="27855" spans="41:41" ht="12.75" x14ac:dyDescent="0.2">
      <c r="AO27855" s="7"/>
    </row>
    <row r="27856" spans="41:41" ht="12.75" x14ac:dyDescent="0.2">
      <c r="AO27856" s="7"/>
    </row>
    <row r="27857" spans="41:41" ht="12.75" x14ac:dyDescent="0.2">
      <c r="AO27857" s="7"/>
    </row>
    <row r="27858" spans="41:41" ht="12.75" x14ac:dyDescent="0.2">
      <c r="AO27858" s="7"/>
    </row>
    <row r="27859" spans="41:41" ht="12.75" x14ac:dyDescent="0.2">
      <c r="AO27859" s="7"/>
    </row>
    <row r="27860" spans="41:41" ht="12.75" x14ac:dyDescent="0.2">
      <c r="AO27860" s="7"/>
    </row>
    <row r="27861" spans="41:41" ht="12.75" x14ac:dyDescent="0.2">
      <c r="AO27861" s="7"/>
    </row>
    <row r="27862" spans="41:41" ht="12.75" x14ac:dyDescent="0.2">
      <c r="AO27862" s="7"/>
    </row>
    <row r="27863" spans="41:41" ht="12.75" x14ac:dyDescent="0.2">
      <c r="AO27863" s="7"/>
    </row>
    <row r="27864" spans="41:41" ht="12.75" x14ac:dyDescent="0.2">
      <c r="AO27864" s="7"/>
    </row>
    <row r="27865" spans="41:41" ht="12.75" x14ac:dyDescent="0.2">
      <c r="AO27865" s="7"/>
    </row>
    <row r="27866" spans="41:41" ht="12.75" x14ac:dyDescent="0.2">
      <c r="AO27866" s="7"/>
    </row>
    <row r="27867" spans="41:41" ht="12.75" x14ac:dyDescent="0.2">
      <c r="AO27867" s="7"/>
    </row>
    <row r="27868" spans="41:41" ht="12.75" x14ac:dyDescent="0.2">
      <c r="AO27868" s="7"/>
    </row>
    <row r="27869" spans="41:41" ht="12.75" x14ac:dyDescent="0.2">
      <c r="AO27869" s="7"/>
    </row>
    <row r="27870" spans="41:41" ht="12.75" x14ac:dyDescent="0.2">
      <c r="AO27870" s="7"/>
    </row>
    <row r="27871" spans="41:41" ht="12.75" x14ac:dyDescent="0.2">
      <c r="AO27871" s="7"/>
    </row>
    <row r="27872" spans="41:41" ht="12.75" x14ac:dyDescent="0.2">
      <c r="AO27872" s="7"/>
    </row>
    <row r="27873" spans="41:41" ht="12.75" x14ac:dyDescent="0.2">
      <c r="AO27873" s="7"/>
    </row>
    <row r="27874" spans="41:41" ht="12.75" x14ac:dyDescent="0.2">
      <c r="AO27874" s="7"/>
    </row>
    <row r="27875" spans="41:41" ht="12.75" x14ac:dyDescent="0.2">
      <c r="AO27875" s="7"/>
    </row>
    <row r="27876" spans="41:41" ht="12.75" x14ac:dyDescent="0.2">
      <c r="AO27876" s="7"/>
    </row>
    <row r="27877" spans="41:41" ht="12.75" x14ac:dyDescent="0.2">
      <c r="AO27877" s="7"/>
    </row>
    <row r="27878" spans="41:41" ht="12.75" x14ac:dyDescent="0.2">
      <c r="AO27878" s="7"/>
    </row>
    <row r="27879" spans="41:41" ht="12.75" x14ac:dyDescent="0.2">
      <c r="AO27879" s="7"/>
    </row>
    <row r="27880" spans="41:41" ht="12.75" x14ac:dyDescent="0.2">
      <c r="AO27880" s="7"/>
    </row>
    <row r="27881" spans="41:41" ht="12.75" x14ac:dyDescent="0.2">
      <c r="AO27881" s="7"/>
    </row>
    <row r="27882" spans="41:41" ht="12.75" x14ac:dyDescent="0.2">
      <c r="AO27882" s="7"/>
    </row>
    <row r="27883" spans="41:41" ht="12.75" x14ac:dyDescent="0.2">
      <c r="AO27883" s="7"/>
    </row>
    <row r="27884" spans="41:41" ht="12.75" x14ac:dyDescent="0.2">
      <c r="AO27884" s="7"/>
    </row>
    <row r="27885" spans="41:41" ht="12.75" x14ac:dyDescent="0.2">
      <c r="AO27885" s="7"/>
    </row>
    <row r="27886" spans="41:41" ht="12.75" x14ac:dyDescent="0.2">
      <c r="AO27886" s="7"/>
    </row>
    <row r="27887" spans="41:41" ht="12.75" x14ac:dyDescent="0.2">
      <c r="AO27887" s="7"/>
    </row>
    <row r="27888" spans="41:41" ht="12.75" x14ac:dyDescent="0.2">
      <c r="AO27888" s="7"/>
    </row>
    <row r="27889" spans="41:41" ht="12.75" x14ac:dyDescent="0.2">
      <c r="AO27889" s="7"/>
    </row>
    <row r="27890" spans="41:41" ht="12.75" x14ac:dyDescent="0.2">
      <c r="AO27890" s="7"/>
    </row>
    <row r="27891" spans="41:41" ht="12.75" x14ac:dyDescent="0.2">
      <c r="AO27891" s="7"/>
    </row>
    <row r="27892" spans="41:41" ht="12.75" x14ac:dyDescent="0.2">
      <c r="AO27892" s="7"/>
    </row>
    <row r="27893" spans="41:41" ht="12.75" x14ac:dyDescent="0.2">
      <c r="AO27893" s="7"/>
    </row>
    <row r="27894" spans="41:41" ht="12.75" x14ac:dyDescent="0.2">
      <c r="AO27894" s="7"/>
    </row>
    <row r="27895" spans="41:41" ht="12.75" x14ac:dyDescent="0.2">
      <c r="AO27895" s="7"/>
    </row>
    <row r="27896" spans="41:41" ht="12.75" x14ac:dyDescent="0.2">
      <c r="AO27896" s="7"/>
    </row>
    <row r="27897" spans="41:41" ht="12.75" x14ac:dyDescent="0.2">
      <c r="AO27897" s="7"/>
    </row>
    <row r="27898" spans="41:41" ht="12.75" x14ac:dyDescent="0.2">
      <c r="AO27898" s="7"/>
    </row>
    <row r="27899" spans="41:41" ht="12.75" x14ac:dyDescent="0.2">
      <c r="AO27899" s="7"/>
    </row>
    <row r="27900" spans="41:41" ht="12.75" x14ac:dyDescent="0.2">
      <c r="AO27900" s="7"/>
    </row>
    <row r="27901" spans="41:41" ht="12.75" x14ac:dyDescent="0.2">
      <c r="AO27901" s="7"/>
    </row>
    <row r="27902" spans="41:41" ht="12.75" x14ac:dyDescent="0.2">
      <c r="AO27902" s="7"/>
    </row>
    <row r="27903" spans="41:41" ht="12.75" x14ac:dyDescent="0.2">
      <c r="AO27903" s="7"/>
    </row>
    <row r="27904" spans="41:41" ht="12.75" x14ac:dyDescent="0.2">
      <c r="AO27904" s="7"/>
    </row>
    <row r="27905" spans="41:41" ht="12.75" x14ac:dyDescent="0.2">
      <c r="AO27905" s="7"/>
    </row>
    <row r="27906" spans="41:41" ht="12.75" x14ac:dyDescent="0.2">
      <c r="AO27906" s="7"/>
    </row>
    <row r="27907" spans="41:41" ht="12.75" x14ac:dyDescent="0.2">
      <c r="AO27907" s="7"/>
    </row>
    <row r="27908" spans="41:41" ht="12.75" x14ac:dyDescent="0.2">
      <c r="AO27908" s="7"/>
    </row>
    <row r="27909" spans="41:41" ht="12.75" x14ac:dyDescent="0.2">
      <c r="AO27909" s="7"/>
    </row>
    <row r="27910" spans="41:41" ht="12.75" x14ac:dyDescent="0.2">
      <c r="AO27910" s="7"/>
    </row>
    <row r="27911" spans="41:41" ht="12.75" x14ac:dyDescent="0.2">
      <c r="AO27911" s="7"/>
    </row>
    <row r="27912" spans="41:41" ht="12.75" x14ac:dyDescent="0.2">
      <c r="AO27912" s="7"/>
    </row>
    <row r="27913" spans="41:41" ht="12.75" x14ac:dyDescent="0.2">
      <c r="AO27913" s="7"/>
    </row>
    <row r="27914" spans="41:41" ht="12.75" x14ac:dyDescent="0.2">
      <c r="AO27914" s="7"/>
    </row>
    <row r="27915" spans="41:41" ht="12.75" x14ac:dyDescent="0.2">
      <c r="AO27915" s="7"/>
    </row>
    <row r="27916" spans="41:41" ht="12.75" x14ac:dyDescent="0.2">
      <c r="AO27916" s="7"/>
    </row>
    <row r="27917" spans="41:41" ht="12.75" x14ac:dyDescent="0.2">
      <c r="AO27917" s="7"/>
    </row>
    <row r="27918" spans="41:41" ht="12.75" x14ac:dyDescent="0.2">
      <c r="AO27918" s="7"/>
    </row>
    <row r="27919" spans="41:41" ht="12.75" x14ac:dyDescent="0.2">
      <c r="AO27919" s="7"/>
    </row>
    <row r="27920" spans="41:41" ht="12.75" x14ac:dyDescent="0.2">
      <c r="AO27920" s="7"/>
    </row>
    <row r="27921" spans="41:41" ht="12.75" x14ac:dyDescent="0.2">
      <c r="AO27921" s="7"/>
    </row>
    <row r="27922" spans="41:41" ht="12.75" x14ac:dyDescent="0.2">
      <c r="AO27922" s="7"/>
    </row>
    <row r="27923" spans="41:41" ht="12.75" x14ac:dyDescent="0.2">
      <c r="AO27923" s="7"/>
    </row>
    <row r="27924" spans="41:41" ht="12.75" x14ac:dyDescent="0.2">
      <c r="AO27924" s="7"/>
    </row>
    <row r="27925" spans="41:41" ht="12.75" x14ac:dyDescent="0.2">
      <c r="AO27925" s="7"/>
    </row>
    <row r="27926" spans="41:41" ht="12.75" x14ac:dyDescent="0.2">
      <c r="AO27926" s="7"/>
    </row>
    <row r="27927" spans="41:41" ht="12.75" x14ac:dyDescent="0.2">
      <c r="AO27927" s="7"/>
    </row>
    <row r="27928" spans="41:41" ht="12.75" x14ac:dyDescent="0.2">
      <c r="AO27928" s="7"/>
    </row>
    <row r="27929" spans="41:41" ht="12.75" x14ac:dyDescent="0.2">
      <c r="AO27929" s="7"/>
    </row>
    <row r="27930" spans="41:41" ht="12.75" x14ac:dyDescent="0.2">
      <c r="AO27930" s="7"/>
    </row>
    <row r="27931" spans="41:41" ht="12.75" x14ac:dyDescent="0.2">
      <c r="AO27931" s="7"/>
    </row>
    <row r="27932" spans="41:41" ht="12.75" x14ac:dyDescent="0.2">
      <c r="AO27932" s="7"/>
    </row>
    <row r="27933" spans="41:41" ht="12.75" x14ac:dyDescent="0.2">
      <c r="AO27933" s="7"/>
    </row>
    <row r="27934" spans="41:41" ht="12.75" x14ac:dyDescent="0.2">
      <c r="AO27934" s="7"/>
    </row>
    <row r="27935" spans="41:41" ht="12.75" x14ac:dyDescent="0.2">
      <c r="AO27935" s="7"/>
    </row>
    <row r="27936" spans="41:41" ht="12.75" x14ac:dyDescent="0.2">
      <c r="AO27936" s="7"/>
    </row>
    <row r="27937" spans="41:41" ht="12.75" x14ac:dyDescent="0.2">
      <c r="AO27937" s="7"/>
    </row>
    <row r="27938" spans="41:41" ht="12.75" x14ac:dyDescent="0.2">
      <c r="AO27938" s="7"/>
    </row>
    <row r="27939" spans="41:41" ht="12.75" x14ac:dyDescent="0.2">
      <c r="AO27939" s="7"/>
    </row>
    <row r="27940" spans="41:41" ht="12.75" x14ac:dyDescent="0.2">
      <c r="AO27940" s="7"/>
    </row>
    <row r="27941" spans="41:41" ht="12.75" x14ac:dyDescent="0.2">
      <c r="AO27941" s="7"/>
    </row>
    <row r="27942" spans="41:41" ht="12.75" x14ac:dyDescent="0.2">
      <c r="AO27942" s="7"/>
    </row>
    <row r="27943" spans="41:41" ht="12.75" x14ac:dyDescent="0.2">
      <c r="AO27943" s="7"/>
    </row>
    <row r="27944" spans="41:41" ht="12.75" x14ac:dyDescent="0.2">
      <c r="AO27944" s="7"/>
    </row>
    <row r="27945" spans="41:41" ht="12.75" x14ac:dyDescent="0.2">
      <c r="AO27945" s="7"/>
    </row>
    <row r="27946" spans="41:41" ht="12.75" x14ac:dyDescent="0.2">
      <c r="AO27946" s="7"/>
    </row>
    <row r="27947" spans="41:41" ht="12.75" x14ac:dyDescent="0.2">
      <c r="AO27947" s="7"/>
    </row>
    <row r="27948" spans="41:41" ht="12.75" x14ac:dyDescent="0.2">
      <c r="AO27948" s="7"/>
    </row>
    <row r="27949" spans="41:41" ht="12.75" x14ac:dyDescent="0.2">
      <c r="AO27949" s="7"/>
    </row>
    <row r="27950" spans="41:41" ht="12.75" x14ac:dyDescent="0.2">
      <c r="AO27950" s="7"/>
    </row>
    <row r="27951" spans="41:41" ht="12.75" x14ac:dyDescent="0.2">
      <c r="AO27951" s="7"/>
    </row>
    <row r="27952" spans="41:41" ht="12.75" x14ac:dyDescent="0.2">
      <c r="AO27952" s="7"/>
    </row>
    <row r="27953" spans="41:41" ht="12.75" x14ac:dyDescent="0.2">
      <c r="AO27953" s="7"/>
    </row>
    <row r="27954" spans="41:41" ht="12.75" x14ac:dyDescent="0.2">
      <c r="AO27954" s="7"/>
    </row>
    <row r="27955" spans="41:41" ht="12.75" x14ac:dyDescent="0.2">
      <c r="AO27955" s="7"/>
    </row>
    <row r="27956" spans="41:41" ht="12.75" x14ac:dyDescent="0.2">
      <c r="AO27956" s="7"/>
    </row>
    <row r="27957" spans="41:41" ht="12.75" x14ac:dyDescent="0.2">
      <c r="AO27957" s="7"/>
    </row>
    <row r="27958" spans="41:41" ht="12.75" x14ac:dyDescent="0.2">
      <c r="AO27958" s="7"/>
    </row>
    <row r="27959" spans="41:41" ht="12.75" x14ac:dyDescent="0.2">
      <c r="AO27959" s="7"/>
    </row>
    <row r="27960" spans="41:41" ht="12.75" x14ac:dyDescent="0.2">
      <c r="AO27960" s="7"/>
    </row>
    <row r="27961" spans="41:41" ht="12.75" x14ac:dyDescent="0.2">
      <c r="AO27961" s="7"/>
    </row>
    <row r="27962" spans="41:41" ht="12.75" x14ac:dyDescent="0.2">
      <c r="AO27962" s="7"/>
    </row>
    <row r="27963" spans="41:41" ht="12.75" x14ac:dyDescent="0.2">
      <c r="AO27963" s="7"/>
    </row>
    <row r="27964" spans="41:41" ht="12.75" x14ac:dyDescent="0.2">
      <c r="AO27964" s="7"/>
    </row>
    <row r="27965" spans="41:41" ht="12.75" x14ac:dyDescent="0.2">
      <c r="AO27965" s="7"/>
    </row>
    <row r="27966" spans="41:41" ht="12.75" x14ac:dyDescent="0.2">
      <c r="AO27966" s="7"/>
    </row>
    <row r="27967" spans="41:41" ht="12.75" x14ac:dyDescent="0.2">
      <c r="AO27967" s="7"/>
    </row>
    <row r="27968" spans="41:41" ht="12.75" x14ac:dyDescent="0.2">
      <c r="AO27968" s="7"/>
    </row>
    <row r="27969" spans="41:41" ht="12.75" x14ac:dyDescent="0.2">
      <c r="AO27969" s="7"/>
    </row>
    <row r="27970" spans="41:41" ht="12.75" x14ac:dyDescent="0.2">
      <c r="AO27970" s="7"/>
    </row>
    <row r="27971" spans="41:41" ht="12.75" x14ac:dyDescent="0.2">
      <c r="AO27971" s="7"/>
    </row>
    <row r="27972" spans="41:41" ht="12.75" x14ac:dyDescent="0.2">
      <c r="AO27972" s="7"/>
    </row>
    <row r="27973" spans="41:41" ht="12.75" x14ac:dyDescent="0.2">
      <c r="AO27973" s="7"/>
    </row>
    <row r="27974" spans="41:41" ht="12.75" x14ac:dyDescent="0.2">
      <c r="AO27974" s="7"/>
    </row>
    <row r="27975" spans="41:41" ht="12.75" x14ac:dyDescent="0.2">
      <c r="AO27975" s="7"/>
    </row>
    <row r="27976" spans="41:41" ht="12.75" x14ac:dyDescent="0.2">
      <c r="AO27976" s="7"/>
    </row>
    <row r="27977" spans="41:41" ht="12.75" x14ac:dyDescent="0.2">
      <c r="AO27977" s="7"/>
    </row>
    <row r="27978" spans="41:41" ht="12.75" x14ac:dyDescent="0.2">
      <c r="AO27978" s="7"/>
    </row>
    <row r="27979" spans="41:41" ht="12.75" x14ac:dyDescent="0.2">
      <c r="AO27979" s="7"/>
    </row>
    <row r="27980" spans="41:41" ht="12.75" x14ac:dyDescent="0.2">
      <c r="AO27980" s="7"/>
    </row>
    <row r="27981" spans="41:41" ht="12.75" x14ac:dyDescent="0.2">
      <c r="AO27981" s="7"/>
    </row>
    <row r="27982" spans="41:41" ht="12.75" x14ac:dyDescent="0.2">
      <c r="AO27982" s="7"/>
    </row>
    <row r="27983" spans="41:41" ht="12.75" x14ac:dyDescent="0.2">
      <c r="AO27983" s="7"/>
    </row>
    <row r="27984" spans="41:41" ht="12.75" x14ac:dyDescent="0.2">
      <c r="AO27984" s="7"/>
    </row>
    <row r="27985" spans="41:41" ht="12.75" x14ac:dyDescent="0.2">
      <c r="AO27985" s="7"/>
    </row>
    <row r="27986" spans="41:41" ht="12.75" x14ac:dyDescent="0.2">
      <c r="AO27986" s="7"/>
    </row>
    <row r="27987" spans="41:41" ht="12.75" x14ac:dyDescent="0.2">
      <c r="AO27987" s="7"/>
    </row>
    <row r="27988" spans="41:41" ht="12.75" x14ac:dyDescent="0.2">
      <c r="AO27988" s="7"/>
    </row>
    <row r="27989" spans="41:41" ht="12.75" x14ac:dyDescent="0.2">
      <c r="AO27989" s="7"/>
    </row>
    <row r="27990" spans="41:41" ht="12.75" x14ac:dyDescent="0.2">
      <c r="AO27990" s="7"/>
    </row>
    <row r="27991" spans="41:41" ht="12.75" x14ac:dyDescent="0.2">
      <c r="AO27991" s="7"/>
    </row>
    <row r="27992" spans="41:41" ht="12.75" x14ac:dyDescent="0.2">
      <c r="AO27992" s="7"/>
    </row>
    <row r="27993" spans="41:41" ht="12.75" x14ac:dyDescent="0.2">
      <c r="AO27993" s="7"/>
    </row>
    <row r="27994" spans="41:41" ht="12.75" x14ac:dyDescent="0.2">
      <c r="AO27994" s="7"/>
    </row>
    <row r="27995" spans="41:41" ht="12.75" x14ac:dyDescent="0.2">
      <c r="AO27995" s="7"/>
    </row>
    <row r="27996" spans="41:41" ht="12.75" x14ac:dyDescent="0.2">
      <c r="AO27996" s="7"/>
    </row>
    <row r="27997" spans="41:41" ht="12.75" x14ac:dyDescent="0.2">
      <c r="AO27997" s="7"/>
    </row>
    <row r="27998" spans="41:41" ht="12.75" x14ac:dyDescent="0.2">
      <c r="AO27998" s="7"/>
    </row>
    <row r="27999" spans="41:41" ht="12.75" x14ac:dyDescent="0.2">
      <c r="AO27999" s="7"/>
    </row>
    <row r="28000" spans="41:41" ht="12.75" x14ac:dyDescent="0.2">
      <c r="AO28000" s="7"/>
    </row>
    <row r="28001" spans="41:41" ht="12.75" x14ac:dyDescent="0.2">
      <c r="AO28001" s="7"/>
    </row>
    <row r="28002" spans="41:41" ht="12.75" x14ac:dyDescent="0.2">
      <c r="AO28002" s="7"/>
    </row>
    <row r="28003" spans="41:41" ht="12.75" x14ac:dyDescent="0.2">
      <c r="AO28003" s="7"/>
    </row>
    <row r="28004" spans="41:41" ht="12.75" x14ac:dyDescent="0.2">
      <c r="AO28004" s="7"/>
    </row>
    <row r="28005" spans="41:41" ht="12.75" x14ac:dyDescent="0.2">
      <c r="AO28005" s="7"/>
    </row>
    <row r="28006" spans="41:41" ht="12.75" x14ac:dyDescent="0.2">
      <c r="AO28006" s="7"/>
    </row>
    <row r="28007" spans="41:41" ht="12.75" x14ac:dyDescent="0.2">
      <c r="AO28007" s="7"/>
    </row>
    <row r="28008" spans="41:41" ht="12.75" x14ac:dyDescent="0.2">
      <c r="AO28008" s="7"/>
    </row>
    <row r="28009" spans="41:41" ht="12.75" x14ac:dyDescent="0.2">
      <c r="AO28009" s="7"/>
    </row>
    <row r="28010" spans="41:41" ht="12.75" x14ac:dyDescent="0.2">
      <c r="AO28010" s="7"/>
    </row>
    <row r="28011" spans="41:41" ht="12.75" x14ac:dyDescent="0.2">
      <c r="AO28011" s="7"/>
    </row>
    <row r="28012" spans="41:41" ht="12.75" x14ac:dyDescent="0.2">
      <c r="AO28012" s="7"/>
    </row>
    <row r="28013" spans="41:41" ht="12.75" x14ac:dyDescent="0.2">
      <c r="AO28013" s="7"/>
    </row>
    <row r="28014" spans="41:41" ht="12.75" x14ac:dyDescent="0.2">
      <c r="AO28014" s="7"/>
    </row>
    <row r="28015" spans="41:41" ht="12.75" x14ac:dyDescent="0.2">
      <c r="AO28015" s="7"/>
    </row>
    <row r="28016" spans="41:41" ht="12.75" x14ac:dyDescent="0.2">
      <c r="AO28016" s="7"/>
    </row>
    <row r="28017" spans="41:41" ht="12.75" x14ac:dyDescent="0.2">
      <c r="AO28017" s="7"/>
    </row>
    <row r="28018" spans="41:41" ht="12.75" x14ac:dyDescent="0.2">
      <c r="AO28018" s="7"/>
    </row>
    <row r="28019" spans="41:41" ht="12.75" x14ac:dyDescent="0.2">
      <c r="AO28019" s="7"/>
    </row>
    <row r="28020" spans="41:41" ht="12.75" x14ac:dyDescent="0.2">
      <c r="AO28020" s="7"/>
    </row>
    <row r="28021" spans="41:41" ht="12.75" x14ac:dyDescent="0.2">
      <c r="AO28021" s="7"/>
    </row>
    <row r="28022" spans="41:41" ht="12.75" x14ac:dyDescent="0.2">
      <c r="AO28022" s="7"/>
    </row>
    <row r="28023" spans="41:41" ht="12.75" x14ac:dyDescent="0.2">
      <c r="AO28023" s="7"/>
    </row>
    <row r="28024" spans="41:41" ht="12.75" x14ac:dyDescent="0.2">
      <c r="AO28024" s="7"/>
    </row>
    <row r="28025" spans="41:41" ht="12.75" x14ac:dyDescent="0.2">
      <c r="AO28025" s="7"/>
    </row>
    <row r="28026" spans="41:41" ht="12.75" x14ac:dyDescent="0.2">
      <c r="AO28026" s="7"/>
    </row>
    <row r="28027" spans="41:41" ht="12.75" x14ac:dyDescent="0.2">
      <c r="AO28027" s="7"/>
    </row>
    <row r="28028" spans="41:41" ht="12.75" x14ac:dyDescent="0.2">
      <c r="AO28028" s="7"/>
    </row>
    <row r="28029" spans="41:41" ht="12.75" x14ac:dyDescent="0.2">
      <c r="AO28029" s="7"/>
    </row>
    <row r="28030" spans="41:41" ht="12.75" x14ac:dyDescent="0.2">
      <c r="AO28030" s="7"/>
    </row>
    <row r="28031" spans="41:41" ht="12.75" x14ac:dyDescent="0.2">
      <c r="AO28031" s="7"/>
    </row>
    <row r="28032" spans="41:41" ht="12.75" x14ac:dyDescent="0.2">
      <c r="AO28032" s="7"/>
    </row>
    <row r="28033" spans="41:41" ht="12.75" x14ac:dyDescent="0.2">
      <c r="AO28033" s="7"/>
    </row>
    <row r="28034" spans="41:41" ht="12.75" x14ac:dyDescent="0.2">
      <c r="AO28034" s="7"/>
    </row>
    <row r="28035" spans="41:41" ht="12.75" x14ac:dyDescent="0.2">
      <c r="AO28035" s="7"/>
    </row>
    <row r="28036" spans="41:41" ht="12.75" x14ac:dyDescent="0.2">
      <c r="AO28036" s="7"/>
    </row>
    <row r="28037" spans="41:41" ht="12.75" x14ac:dyDescent="0.2">
      <c r="AO28037" s="7"/>
    </row>
    <row r="28038" spans="41:41" ht="12.75" x14ac:dyDescent="0.2">
      <c r="AO28038" s="7"/>
    </row>
    <row r="28039" spans="41:41" ht="12.75" x14ac:dyDescent="0.2">
      <c r="AO28039" s="7"/>
    </row>
    <row r="28040" spans="41:41" ht="12.75" x14ac:dyDescent="0.2">
      <c r="AO28040" s="7"/>
    </row>
    <row r="28041" spans="41:41" ht="12.75" x14ac:dyDescent="0.2">
      <c r="AO28041" s="7"/>
    </row>
    <row r="28042" spans="41:41" ht="12.75" x14ac:dyDescent="0.2">
      <c r="AO28042" s="7"/>
    </row>
    <row r="28043" spans="41:41" ht="12.75" x14ac:dyDescent="0.2">
      <c r="AO28043" s="7"/>
    </row>
    <row r="28044" spans="41:41" ht="12.75" x14ac:dyDescent="0.2">
      <c r="AO28044" s="7"/>
    </row>
    <row r="28045" spans="41:41" ht="12.75" x14ac:dyDescent="0.2">
      <c r="AO28045" s="7"/>
    </row>
    <row r="28046" spans="41:41" ht="12.75" x14ac:dyDescent="0.2">
      <c r="AO28046" s="7"/>
    </row>
    <row r="28047" spans="41:41" ht="12.75" x14ac:dyDescent="0.2">
      <c r="AO28047" s="7"/>
    </row>
    <row r="28048" spans="41:41" ht="12.75" x14ac:dyDescent="0.2">
      <c r="AO28048" s="7"/>
    </row>
    <row r="28049" spans="41:41" ht="12.75" x14ac:dyDescent="0.2">
      <c r="AO28049" s="7"/>
    </row>
    <row r="28050" spans="41:41" ht="12.75" x14ac:dyDescent="0.2">
      <c r="AO28050" s="7"/>
    </row>
    <row r="28051" spans="41:41" ht="12.75" x14ac:dyDescent="0.2">
      <c r="AO28051" s="7"/>
    </row>
    <row r="28052" spans="41:41" ht="12.75" x14ac:dyDescent="0.2">
      <c r="AO28052" s="7"/>
    </row>
    <row r="28053" spans="41:41" ht="12.75" x14ac:dyDescent="0.2">
      <c r="AO28053" s="7"/>
    </row>
    <row r="28054" spans="41:41" ht="12.75" x14ac:dyDescent="0.2">
      <c r="AO28054" s="7"/>
    </row>
    <row r="28055" spans="41:41" ht="12.75" x14ac:dyDescent="0.2">
      <c r="AO28055" s="7"/>
    </row>
    <row r="28056" spans="41:41" ht="12.75" x14ac:dyDescent="0.2">
      <c r="AO28056" s="7"/>
    </row>
    <row r="28057" spans="41:41" ht="12.75" x14ac:dyDescent="0.2">
      <c r="AO28057" s="7"/>
    </row>
    <row r="28058" spans="41:41" ht="12.75" x14ac:dyDescent="0.2">
      <c r="AO28058" s="7"/>
    </row>
    <row r="28059" spans="41:41" ht="12.75" x14ac:dyDescent="0.2">
      <c r="AO28059" s="7"/>
    </row>
    <row r="28060" spans="41:41" ht="12.75" x14ac:dyDescent="0.2">
      <c r="AO28060" s="7"/>
    </row>
    <row r="28061" spans="41:41" ht="12.75" x14ac:dyDescent="0.2">
      <c r="AO28061" s="7"/>
    </row>
    <row r="28062" spans="41:41" ht="12.75" x14ac:dyDescent="0.2">
      <c r="AO28062" s="7"/>
    </row>
    <row r="28063" spans="41:41" ht="12.75" x14ac:dyDescent="0.2">
      <c r="AO28063" s="7"/>
    </row>
    <row r="28064" spans="41:41" ht="12.75" x14ac:dyDescent="0.2">
      <c r="AO28064" s="7"/>
    </row>
    <row r="28065" spans="41:41" ht="12.75" x14ac:dyDescent="0.2">
      <c r="AO28065" s="7"/>
    </row>
    <row r="28066" spans="41:41" ht="12.75" x14ac:dyDescent="0.2">
      <c r="AO28066" s="7"/>
    </row>
    <row r="28067" spans="41:41" ht="12.75" x14ac:dyDescent="0.2">
      <c r="AO28067" s="7"/>
    </row>
    <row r="28068" spans="41:41" ht="12.75" x14ac:dyDescent="0.2">
      <c r="AO28068" s="7"/>
    </row>
    <row r="28069" spans="41:41" ht="12.75" x14ac:dyDescent="0.2">
      <c r="AO28069" s="7"/>
    </row>
    <row r="28070" spans="41:41" ht="12.75" x14ac:dyDescent="0.2">
      <c r="AO28070" s="7"/>
    </row>
    <row r="28071" spans="41:41" ht="12.75" x14ac:dyDescent="0.2">
      <c r="AO28071" s="7"/>
    </row>
    <row r="28072" spans="41:41" ht="12.75" x14ac:dyDescent="0.2">
      <c r="AO28072" s="7"/>
    </row>
    <row r="28073" spans="41:41" ht="12.75" x14ac:dyDescent="0.2">
      <c r="AO28073" s="7"/>
    </row>
    <row r="28074" spans="41:41" ht="12.75" x14ac:dyDescent="0.2">
      <c r="AO28074" s="7"/>
    </row>
    <row r="28075" spans="41:41" ht="12.75" x14ac:dyDescent="0.2">
      <c r="AO28075" s="7"/>
    </row>
    <row r="28076" spans="41:41" ht="12.75" x14ac:dyDescent="0.2">
      <c r="AO28076" s="7"/>
    </row>
    <row r="28077" spans="41:41" ht="12.75" x14ac:dyDescent="0.2">
      <c r="AO28077" s="7"/>
    </row>
    <row r="28078" spans="41:41" ht="12.75" x14ac:dyDescent="0.2">
      <c r="AO28078" s="7"/>
    </row>
    <row r="28079" spans="41:41" ht="12.75" x14ac:dyDescent="0.2">
      <c r="AO28079" s="7"/>
    </row>
    <row r="28080" spans="41:41" ht="12.75" x14ac:dyDescent="0.2">
      <c r="AO28080" s="7"/>
    </row>
    <row r="28081" spans="41:41" ht="12.75" x14ac:dyDescent="0.2">
      <c r="AO28081" s="7"/>
    </row>
    <row r="28082" spans="41:41" ht="12.75" x14ac:dyDescent="0.2">
      <c r="AO28082" s="7"/>
    </row>
    <row r="28083" spans="41:41" ht="12.75" x14ac:dyDescent="0.2">
      <c r="AO28083" s="7"/>
    </row>
    <row r="28084" spans="41:41" ht="12.75" x14ac:dyDescent="0.2">
      <c r="AO28084" s="7"/>
    </row>
    <row r="28085" spans="41:41" ht="12.75" x14ac:dyDescent="0.2">
      <c r="AO28085" s="7"/>
    </row>
    <row r="28086" spans="41:41" ht="12.75" x14ac:dyDescent="0.2">
      <c r="AO28086" s="7"/>
    </row>
    <row r="28087" spans="41:41" ht="12.75" x14ac:dyDescent="0.2">
      <c r="AO28087" s="7"/>
    </row>
    <row r="28088" spans="41:41" ht="12.75" x14ac:dyDescent="0.2">
      <c r="AO28088" s="7"/>
    </row>
    <row r="28089" spans="41:41" ht="12.75" x14ac:dyDescent="0.2">
      <c r="AO28089" s="7"/>
    </row>
    <row r="28090" spans="41:41" ht="12.75" x14ac:dyDescent="0.2">
      <c r="AO28090" s="7"/>
    </row>
    <row r="28091" spans="41:41" ht="12.75" x14ac:dyDescent="0.2">
      <c r="AO28091" s="7"/>
    </row>
    <row r="28092" spans="41:41" ht="12.75" x14ac:dyDescent="0.2">
      <c r="AO28092" s="7"/>
    </row>
    <row r="28093" spans="41:41" ht="12.75" x14ac:dyDescent="0.2">
      <c r="AO28093" s="7"/>
    </row>
    <row r="28094" spans="41:41" ht="12.75" x14ac:dyDescent="0.2">
      <c r="AO28094" s="7"/>
    </row>
    <row r="28095" spans="41:41" ht="12.75" x14ac:dyDescent="0.2">
      <c r="AO28095" s="7"/>
    </row>
    <row r="28096" spans="41:41" ht="12.75" x14ac:dyDescent="0.2">
      <c r="AO28096" s="7"/>
    </row>
    <row r="28097" spans="41:41" ht="12.75" x14ac:dyDescent="0.2">
      <c r="AO28097" s="7"/>
    </row>
    <row r="28098" spans="41:41" ht="12.75" x14ac:dyDescent="0.2">
      <c r="AO28098" s="7"/>
    </row>
    <row r="28099" spans="41:41" ht="12.75" x14ac:dyDescent="0.2">
      <c r="AO28099" s="7"/>
    </row>
    <row r="28100" spans="41:41" ht="12.75" x14ac:dyDescent="0.2">
      <c r="AO28100" s="7"/>
    </row>
    <row r="28101" spans="41:41" ht="12.75" x14ac:dyDescent="0.2">
      <c r="AO28101" s="7"/>
    </row>
    <row r="28102" spans="41:41" ht="12.75" x14ac:dyDescent="0.2">
      <c r="AO28102" s="7"/>
    </row>
    <row r="28103" spans="41:41" ht="12.75" x14ac:dyDescent="0.2">
      <c r="AO28103" s="7"/>
    </row>
    <row r="28104" spans="41:41" ht="12.75" x14ac:dyDescent="0.2">
      <c r="AO28104" s="7"/>
    </row>
    <row r="28105" spans="41:41" ht="12.75" x14ac:dyDescent="0.2">
      <c r="AO28105" s="7"/>
    </row>
    <row r="28106" spans="41:41" ht="12.75" x14ac:dyDescent="0.2">
      <c r="AO28106" s="7"/>
    </row>
    <row r="28107" spans="41:41" ht="12.75" x14ac:dyDescent="0.2">
      <c r="AO28107" s="7"/>
    </row>
    <row r="28108" spans="41:41" ht="12.75" x14ac:dyDescent="0.2">
      <c r="AO28108" s="7"/>
    </row>
    <row r="28109" spans="41:41" ht="12.75" x14ac:dyDescent="0.2">
      <c r="AO28109" s="7"/>
    </row>
    <row r="28110" spans="41:41" ht="12.75" x14ac:dyDescent="0.2">
      <c r="AO28110" s="7"/>
    </row>
    <row r="28111" spans="41:41" ht="12.75" x14ac:dyDescent="0.2">
      <c r="AO28111" s="7"/>
    </row>
    <row r="28112" spans="41:41" ht="12.75" x14ac:dyDescent="0.2">
      <c r="AO28112" s="7"/>
    </row>
    <row r="28113" spans="41:41" ht="12.75" x14ac:dyDescent="0.2">
      <c r="AO28113" s="7"/>
    </row>
    <row r="28114" spans="41:41" ht="12.75" x14ac:dyDescent="0.2">
      <c r="AO28114" s="7"/>
    </row>
    <row r="28115" spans="41:41" ht="12.75" x14ac:dyDescent="0.2">
      <c r="AO28115" s="7"/>
    </row>
    <row r="28116" spans="41:41" ht="12.75" x14ac:dyDescent="0.2">
      <c r="AO28116" s="7"/>
    </row>
    <row r="28117" spans="41:41" ht="12.75" x14ac:dyDescent="0.2">
      <c r="AO28117" s="7"/>
    </row>
    <row r="28118" spans="41:41" ht="12.75" x14ac:dyDescent="0.2">
      <c r="AO28118" s="7"/>
    </row>
    <row r="28119" spans="41:41" ht="12.75" x14ac:dyDescent="0.2">
      <c r="AO28119" s="7"/>
    </row>
    <row r="28120" spans="41:41" ht="12.75" x14ac:dyDescent="0.2">
      <c r="AO28120" s="7"/>
    </row>
    <row r="28121" spans="41:41" ht="12.75" x14ac:dyDescent="0.2">
      <c r="AO28121" s="7"/>
    </row>
    <row r="28122" spans="41:41" ht="12.75" x14ac:dyDescent="0.2">
      <c r="AO28122" s="7"/>
    </row>
    <row r="28123" spans="41:41" ht="12.75" x14ac:dyDescent="0.2">
      <c r="AO28123" s="7"/>
    </row>
    <row r="28124" spans="41:41" ht="12.75" x14ac:dyDescent="0.2">
      <c r="AO28124" s="7"/>
    </row>
    <row r="28125" spans="41:41" ht="12.75" x14ac:dyDescent="0.2">
      <c r="AO28125" s="7"/>
    </row>
    <row r="28126" spans="41:41" ht="12.75" x14ac:dyDescent="0.2">
      <c r="AO28126" s="7"/>
    </row>
    <row r="28127" spans="41:41" ht="12.75" x14ac:dyDescent="0.2">
      <c r="AO28127" s="7"/>
    </row>
    <row r="28128" spans="41:41" ht="12.75" x14ac:dyDescent="0.2">
      <c r="AO28128" s="7"/>
    </row>
    <row r="28129" spans="41:41" ht="12.75" x14ac:dyDescent="0.2">
      <c r="AO28129" s="7"/>
    </row>
    <row r="28130" spans="41:41" ht="12.75" x14ac:dyDescent="0.2">
      <c r="AO28130" s="7"/>
    </row>
    <row r="28131" spans="41:41" ht="12.75" x14ac:dyDescent="0.2">
      <c r="AO28131" s="7"/>
    </row>
    <row r="28132" spans="41:41" ht="12.75" x14ac:dyDescent="0.2">
      <c r="AO28132" s="7"/>
    </row>
    <row r="28133" spans="41:41" ht="12.75" x14ac:dyDescent="0.2">
      <c r="AO28133" s="7"/>
    </row>
    <row r="28134" spans="41:41" ht="12.75" x14ac:dyDescent="0.2">
      <c r="AO28134" s="7"/>
    </row>
    <row r="28135" spans="41:41" ht="12.75" x14ac:dyDescent="0.2">
      <c r="AO28135" s="7"/>
    </row>
    <row r="28136" spans="41:41" ht="12.75" x14ac:dyDescent="0.2">
      <c r="AO28136" s="7"/>
    </row>
    <row r="28137" spans="41:41" ht="12.75" x14ac:dyDescent="0.2">
      <c r="AO28137" s="7"/>
    </row>
    <row r="28138" spans="41:41" ht="12.75" x14ac:dyDescent="0.2">
      <c r="AO28138" s="7"/>
    </row>
    <row r="28139" spans="41:41" ht="12.75" x14ac:dyDescent="0.2">
      <c r="AO28139" s="7"/>
    </row>
    <row r="28140" spans="41:41" ht="12.75" x14ac:dyDescent="0.2">
      <c r="AO28140" s="7"/>
    </row>
    <row r="28141" spans="41:41" ht="12.75" x14ac:dyDescent="0.2">
      <c r="AO28141" s="7"/>
    </row>
    <row r="28142" spans="41:41" ht="12.75" x14ac:dyDescent="0.2">
      <c r="AO28142" s="7"/>
    </row>
    <row r="28143" spans="41:41" ht="12.75" x14ac:dyDescent="0.2">
      <c r="AO28143" s="7"/>
    </row>
    <row r="28144" spans="41:41" ht="12.75" x14ac:dyDescent="0.2">
      <c r="AO28144" s="7"/>
    </row>
    <row r="28145" spans="41:41" ht="12.75" x14ac:dyDescent="0.2">
      <c r="AO28145" s="7"/>
    </row>
    <row r="28146" spans="41:41" ht="12.75" x14ac:dyDescent="0.2">
      <c r="AO28146" s="7"/>
    </row>
    <row r="28147" spans="41:41" ht="12.75" x14ac:dyDescent="0.2">
      <c r="AO28147" s="7"/>
    </row>
    <row r="28148" spans="41:41" ht="12.75" x14ac:dyDescent="0.2">
      <c r="AO28148" s="7"/>
    </row>
    <row r="28149" spans="41:41" ht="12.75" x14ac:dyDescent="0.2">
      <c r="AO28149" s="7"/>
    </row>
    <row r="28150" spans="41:41" ht="12.75" x14ac:dyDescent="0.2">
      <c r="AO28150" s="7"/>
    </row>
    <row r="28151" spans="41:41" ht="12.75" x14ac:dyDescent="0.2">
      <c r="AO28151" s="7"/>
    </row>
    <row r="28152" spans="41:41" ht="12.75" x14ac:dyDescent="0.2">
      <c r="AO28152" s="7"/>
    </row>
    <row r="28153" spans="41:41" ht="12.75" x14ac:dyDescent="0.2">
      <c r="AO28153" s="7"/>
    </row>
    <row r="28154" spans="41:41" ht="12.75" x14ac:dyDescent="0.2">
      <c r="AO28154" s="7"/>
    </row>
    <row r="28155" spans="41:41" ht="12.75" x14ac:dyDescent="0.2">
      <c r="AO28155" s="7"/>
    </row>
    <row r="28156" spans="41:41" ht="12.75" x14ac:dyDescent="0.2">
      <c r="AO28156" s="7"/>
    </row>
    <row r="28157" spans="41:41" ht="12.75" x14ac:dyDescent="0.2">
      <c r="AO28157" s="7"/>
    </row>
    <row r="28158" spans="41:41" ht="12.75" x14ac:dyDescent="0.2">
      <c r="AO28158" s="7"/>
    </row>
    <row r="28159" spans="41:41" ht="12.75" x14ac:dyDescent="0.2">
      <c r="AO28159" s="7"/>
    </row>
    <row r="28160" spans="41:41" ht="12.75" x14ac:dyDescent="0.2">
      <c r="AO28160" s="7"/>
    </row>
    <row r="28161" spans="41:41" ht="12.75" x14ac:dyDescent="0.2">
      <c r="AO28161" s="7"/>
    </row>
    <row r="28162" spans="41:41" ht="12.75" x14ac:dyDescent="0.2">
      <c r="AO28162" s="7"/>
    </row>
    <row r="28163" spans="41:41" ht="12.75" x14ac:dyDescent="0.2">
      <c r="AO28163" s="7"/>
    </row>
    <row r="28164" spans="41:41" ht="12.75" x14ac:dyDescent="0.2">
      <c r="AO28164" s="7"/>
    </row>
    <row r="28165" spans="41:41" ht="12.75" x14ac:dyDescent="0.2">
      <c r="AO28165" s="7"/>
    </row>
    <row r="28166" spans="41:41" ht="12.75" x14ac:dyDescent="0.2">
      <c r="AO28166" s="7"/>
    </row>
    <row r="28167" spans="41:41" ht="12.75" x14ac:dyDescent="0.2">
      <c r="AO28167" s="7"/>
    </row>
    <row r="28168" spans="41:41" ht="12.75" x14ac:dyDescent="0.2">
      <c r="AO28168" s="7"/>
    </row>
    <row r="28169" spans="41:41" ht="12.75" x14ac:dyDescent="0.2">
      <c r="AO28169" s="7"/>
    </row>
    <row r="28170" spans="41:41" ht="12.75" x14ac:dyDescent="0.2">
      <c r="AO28170" s="7"/>
    </row>
    <row r="28171" spans="41:41" ht="12.75" x14ac:dyDescent="0.2">
      <c r="AO28171" s="7"/>
    </row>
    <row r="28172" spans="41:41" ht="12.75" x14ac:dyDescent="0.2">
      <c r="AO28172" s="7"/>
    </row>
    <row r="28173" spans="41:41" ht="12.75" x14ac:dyDescent="0.2">
      <c r="AO28173" s="7"/>
    </row>
    <row r="28174" spans="41:41" ht="12.75" x14ac:dyDescent="0.2">
      <c r="AO28174" s="7"/>
    </row>
    <row r="28175" spans="41:41" ht="12.75" x14ac:dyDescent="0.2">
      <c r="AO28175" s="7"/>
    </row>
    <row r="28176" spans="41:41" ht="12.75" x14ac:dyDescent="0.2">
      <c r="AO28176" s="7"/>
    </row>
    <row r="28177" spans="41:41" ht="12.75" x14ac:dyDescent="0.2">
      <c r="AO28177" s="7"/>
    </row>
    <row r="28178" spans="41:41" ht="12.75" x14ac:dyDescent="0.2">
      <c r="AO28178" s="7"/>
    </row>
    <row r="28179" spans="41:41" ht="12.75" x14ac:dyDescent="0.2">
      <c r="AO28179" s="7"/>
    </row>
    <row r="28180" spans="41:41" ht="12.75" x14ac:dyDescent="0.2">
      <c r="AO28180" s="7"/>
    </row>
    <row r="28181" spans="41:41" ht="12.75" x14ac:dyDescent="0.2">
      <c r="AO28181" s="7"/>
    </row>
    <row r="28182" spans="41:41" ht="12.75" x14ac:dyDescent="0.2">
      <c r="AO28182" s="7"/>
    </row>
    <row r="28183" spans="41:41" ht="12.75" x14ac:dyDescent="0.2">
      <c r="AO28183" s="7"/>
    </row>
    <row r="28184" spans="41:41" ht="12.75" x14ac:dyDescent="0.2">
      <c r="AO28184" s="7"/>
    </row>
    <row r="28185" spans="41:41" ht="12.75" x14ac:dyDescent="0.2">
      <c r="AO28185" s="7"/>
    </row>
    <row r="28186" spans="41:41" ht="12.75" x14ac:dyDescent="0.2">
      <c r="AO28186" s="7"/>
    </row>
    <row r="28187" spans="41:41" ht="12.75" x14ac:dyDescent="0.2">
      <c r="AO28187" s="7"/>
    </row>
    <row r="28188" spans="41:41" ht="12.75" x14ac:dyDescent="0.2">
      <c r="AO28188" s="7"/>
    </row>
    <row r="28189" spans="41:41" ht="12.75" x14ac:dyDescent="0.2">
      <c r="AO28189" s="7"/>
    </row>
    <row r="28190" spans="41:41" ht="12.75" x14ac:dyDescent="0.2">
      <c r="AO28190" s="7"/>
    </row>
    <row r="28191" spans="41:41" ht="12.75" x14ac:dyDescent="0.2">
      <c r="AO28191" s="7"/>
    </row>
    <row r="28192" spans="41:41" ht="12.75" x14ac:dyDescent="0.2">
      <c r="AO28192" s="7"/>
    </row>
    <row r="28193" spans="41:41" ht="12.75" x14ac:dyDescent="0.2">
      <c r="AO28193" s="7"/>
    </row>
    <row r="28194" spans="41:41" ht="12.75" x14ac:dyDescent="0.2">
      <c r="AO28194" s="7"/>
    </row>
    <row r="28195" spans="41:41" ht="12.75" x14ac:dyDescent="0.2">
      <c r="AO28195" s="7"/>
    </row>
    <row r="28196" spans="41:41" ht="12.75" x14ac:dyDescent="0.2">
      <c r="AO28196" s="7"/>
    </row>
    <row r="28197" spans="41:41" ht="12.75" x14ac:dyDescent="0.2">
      <c r="AO28197" s="7"/>
    </row>
    <row r="28198" spans="41:41" ht="12.75" x14ac:dyDescent="0.2">
      <c r="AO28198" s="7"/>
    </row>
    <row r="28199" spans="41:41" ht="12.75" x14ac:dyDescent="0.2">
      <c r="AO28199" s="7"/>
    </row>
    <row r="28200" spans="41:41" ht="12.75" x14ac:dyDescent="0.2">
      <c r="AO28200" s="7"/>
    </row>
    <row r="28201" spans="41:41" ht="12.75" x14ac:dyDescent="0.2">
      <c r="AO28201" s="7"/>
    </row>
    <row r="28202" spans="41:41" ht="12.75" x14ac:dyDescent="0.2">
      <c r="AO28202" s="7"/>
    </row>
    <row r="28203" spans="41:41" ht="12.75" x14ac:dyDescent="0.2">
      <c r="AO28203" s="7"/>
    </row>
    <row r="28204" spans="41:41" ht="12.75" x14ac:dyDescent="0.2">
      <c r="AO28204" s="7"/>
    </row>
    <row r="28205" spans="41:41" ht="12.75" x14ac:dyDescent="0.2">
      <c r="AO28205" s="7"/>
    </row>
    <row r="28206" spans="41:41" ht="12.75" x14ac:dyDescent="0.2">
      <c r="AO28206" s="7"/>
    </row>
    <row r="28207" spans="41:41" ht="12.75" x14ac:dyDescent="0.2">
      <c r="AO28207" s="7"/>
    </row>
    <row r="28208" spans="41:41" ht="12.75" x14ac:dyDescent="0.2">
      <c r="AO28208" s="7"/>
    </row>
    <row r="28209" spans="41:41" ht="12.75" x14ac:dyDescent="0.2">
      <c r="AO28209" s="7"/>
    </row>
    <row r="28210" spans="41:41" ht="12.75" x14ac:dyDescent="0.2">
      <c r="AO28210" s="7"/>
    </row>
    <row r="28211" spans="41:41" ht="12.75" x14ac:dyDescent="0.2">
      <c r="AO28211" s="7"/>
    </row>
    <row r="28212" spans="41:41" ht="12.75" x14ac:dyDescent="0.2">
      <c r="AO28212" s="7"/>
    </row>
    <row r="28213" spans="41:41" ht="12.75" x14ac:dyDescent="0.2">
      <c r="AO28213" s="7"/>
    </row>
    <row r="28214" spans="41:41" ht="12.75" x14ac:dyDescent="0.2">
      <c r="AO28214" s="7"/>
    </row>
    <row r="28215" spans="41:41" ht="12.75" x14ac:dyDescent="0.2">
      <c r="AO28215" s="7"/>
    </row>
    <row r="28216" spans="41:41" ht="12.75" x14ac:dyDescent="0.2">
      <c r="AO28216" s="7"/>
    </row>
    <row r="28217" spans="41:41" ht="12.75" x14ac:dyDescent="0.2">
      <c r="AO28217" s="7"/>
    </row>
    <row r="28218" spans="41:41" ht="12.75" x14ac:dyDescent="0.2">
      <c r="AO28218" s="7"/>
    </row>
    <row r="28219" spans="41:41" ht="12.75" x14ac:dyDescent="0.2">
      <c r="AO28219" s="7"/>
    </row>
    <row r="28220" spans="41:41" ht="12.75" x14ac:dyDescent="0.2">
      <c r="AO28220" s="7"/>
    </row>
    <row r="28221" spans="41:41" ht="12.75" x14ac:dyDescent="0.2">
      <c r="AO28221" s="7"/>
    </row>
    <row r="28222" spans="41:41" ht="12.75" x14ac:dyDescent="0.2">
      <c r="AO28222" s="7"/>
    </row>
    <row r="28223" spans="41:41" ht="12.75" x14ac:dyDescent="0.2">
      <c r="AO28223" s="7"/>
    </row>
    <row r="28224" spans="41:41" ht="12.75" x14ac:dyDescent="0.2">
      <c r="AO28224" s="7"/>
    </row>
    <row r="28225" spans="41:41" ht="12.75" x14ac:dyDescent="0.2">
      <c r="AO28225" s="7"/>
    </row>
    <row r="28226" spans="41:41" ht="12.75" x14ac:dyDescent="0.2">
      <c r="AO28226" s="7"/>
    </row>
    <row r="28227" spans="41:41" ht="12.75" x14ac:dyDescent="0.2">
      <c r="AO28227" s="7"/>
    </row>
    <row r="28228" spans="41:41" ht="12.75" x14ac:dyDescent="0.2">
      <c r="AO28228" s="7"/>
    </row>
    <row r="28229" spans="41:41" ht="12.75" x14ac:dyDescent="0.2">
      <c r="AO28229" s="7"/>
    </row>
    <row r="28230" spans="41:41" ht="12.75" x14ac:dyDescent="0.2">
      <c r="AO28230" s="7"/>
    </row>
    <row r="28231" spans="41:41" ht="12.75" x14ac:dyDescent="0.2">
      <c r="AO28231" s="7"/>
    </row>
    <row r="28232" spans="41:41" ht="12.75" x14ac:dyDescent="0.2">
      <c r="AO28232" s="7"/>
    </row>
    <row r="28233" spans="41:41" ht="12.75" x14ac:dyDescent="0.2">
      <c r="AO28233" s="7"/>
    </row>
    <row r="28234" spans="41:41" ht="12.75" x14ac:dyDescent="0.2">
      <c r="AO28234" s="7"/>
    </row>
    <row r="28235" spans="41:41" ht="12.75" x14ac:dyDescent="0.2">
      <c r="AO28235" s="7"/>
    </row>
    <row r="28236" spans="41:41" ht="12.75" x14ac:dyDescent="0.2">
      <c r="AO28236" s="7"/>
    </row>
    <row r="28237" spans="41:41" ht="12.75" x14ac:dyDescent="0.2">
      <c r="AO28237" s="7"/>
    </row>
    <row r="28238" spans="41:41" ht="12.75" x14ac:dyDescent="0.2">
      <c r="AO28238" s="7"/>
    </row>
    <row r="28239" spans="41:41" ht="12.75" x14ac:dyDescent="0.2">
      <c r="AO28239" s="7"/>
    </row>
    <row r="28240" spans="41:41" ht="12.75" x14ac:dyDescent="0.2">
      <c r="AO28240" s="7"/>
    </row>
    <row r="28241" spans="41:41" ht="12.75" x14ac:dyDescent="0.2">
      <c r="AO28241" s="7"/>
    </row>
    <row r="28242" spans="41:41" ht="12.75" x14ac:dyDescent="0.2">
      <c r="AO28242" s="7"/>
    </row>
    <row r="28243" spans="41:41" ht="12.75" x14ac:dyDescent="0.2">
      <c r="AO28243" s="7"/>
    </row>
    <row r="28244" spans="41:41" ht="12.75" x14ac:dyDescent="0.2">
      <c r="AO28244" s="7"/>
    </row>
    <row r="28245" spans="41:41" ht="12.75" x14ac:dyDescent="0.2">
      <c r="AO28245" s="7"/>
    </row>
    <row r="28246" spans="41:41" ht="12.75" x14ac:dyDescent="0.2">
      <c r="AO28246" s="7"/>
    </row>
    <row r="28247" spans="41:41" ht="12.75" x14ac:dyDescent="0.2">
      <c r="AO28247" s="7"/>
    </row>
    <row r="28248" spans="41:41" ht="12.75" x14ac:dyDescent="0.2">
      <c r="AO28248" s="7"/>
    </row>
    <row r="28249" spans="41:41" ht="12.75" x14ac:dyDescent="0.2">
      <c r="AO28249" s="7"/>
    </row>
    <row r="28250" spans="41:41" ht="12.75" x14ac:dyDescent="0.2">
      <c r="AO28250" s="7"/>
    </row>
    <row r="28251" spans="41:41" ht="12.75" x14ac:dyDescent="0.2">
      <c r="AO28251" s="7"/>
    </row>
    <row r="28252" spans="41:41" ht="12.75" x14ac:dyDescent="0.2">
      <c r="AO28252" s="7"/>
    </row>
    <row r="28253" spans="41:41" ht="12.75" x14ac:dyDescent="0.2">
      <c r="AO28253" s="7"/>
    </row>
    <row r="28254" spans="41:41" ht="12.75" x14ac:dyDescent="0.2">
      <c r="AO28254" s="7"/>
    </row>
    <row r="28255" spans="41:41" ht="12.75" x14ac:dyDescent="0.2">
      <c r="AO28255" s="7"/>
    </row>
    <row r="28256" spans="41:41" ht="12.75" x14ac:dyDescent="0.2">
      <c r="AO28256" s="7"/>
    </row>
    <row r="28257" spans="41:41" ht="12.75" x14ac:dyDescent="0.2">
      <c r="AO28257" s="7"/>
    </row>
    <row r="28258" spans="41:41" ht="12.75" x14ac:dyDescent="0.2">
      <c r="AO28258" s="7"/>
    </row>
    <row r="28259" spans="41:41" ht="12.75" x14ac:dyDescent="0.2">
      <c r="AO28259" s="7"/>
    </row>
    <row r="28260" spans="41:41" ht="12.75" x14ac:dyDescent="0.2">
      <c r="AO28260" s="7"/>
    </row>
    <row r="28261" spans="41:41" ht="12.75" x14ac:dyDescent="0.2">
      <c r="AO28261" s="7"/>
    </row>
    <row r="28262" spans="41:41" ht="12.75" x14ac:dyDescent="0.2">
      <c r="AO28262" s="7"/>
    </row>
    <row r="28263" spans="41:41" ht="12.75" x14ac:dyDescent="0.2">
      <c r="AO28263" s="7"/>
    </row>
    <row r="28264" spans="41:41" ht="12.75" x14ac:dyDescent="0.2">
      <c r="AO28264" s="7"/>
    </row>
    <row r="28265" spans="41:41" ht="12.75" x14ac:dyDescent="0.2">
      <c r="AO28265" s="7"/>
    </row>
    <row r="28266" spans="41:41" ht="12.75" x14ac:dyDescent="0.2">
      <c r="AO28266" s="7"/>
    </row>
    <row r="28267" spans="41:41" ht="12.75" x14ac:dyDescent="0.2">
      <c r="AO28267" s="7"/>
    </row>
    <row r="28268" spans="41:41" ht="12.75" x14ac:dyDescent="0.2">
      <c r="AO28268" s="7"/>
    </row>
    <row r="28269" spans="41:41" ht="12.75" x14ac:dyDescent="0.2">
      <c r="AO28269" s="7"/>
    </row>
    <row r="28270" spans="41:41" ht="12.75" x14ac:dyDescent="0.2">
      <c r="AO28270" s="7"/>
    </row>
    <row r="28271" spans="41:41" ht="12.75" x14ac:dyDescent="0.2">
      <c r="AO28271" s="7"/>
    </row>
    <row r="28272" spans="41:41" ht="12.75" x14ac:dyDescent="0.2">
      <c r="AO28272" s="7"/>
    </row>
    <row r="28273" spans="41:41" ht="12.75" x14ac:dyDescent="0.2">
      <c r="AO28273" s="7"/>
    </row>
    <row r="28274" spans="41:41" ht="12.75" x14ac:dyDescent="0.2">
      <c r="AO28274" s="7"/>
    </row>
    <row r="28275" spans="41:41" ht="12.75" x14ac:dyDescent="0.2">
      <c r="AO28275" s="7"/>
    </row>
    <row r="28276" spans="41:41" ht="12.75" x14ac:dyDescent="0.2">
      <c r="AO28276" s="7"/>
    </row>
    <row r="28277" spans="41:41" ht="12.75" x14ac:dyDescent="0.2">
      <c r="AO28277" s="7"/>
    </row>
    <row r="28278" spans="41:41" ht="12.75" x14ac:dyDescent="0.2">
      <c r="AO28278" s="7"/>
    </row>
    <row r="28279" spans="41:41" ht="12.75" x14ac:dyDescent="0.2">
      <c r="AO28279" s="7"/>
    </row>
    <row r="28280" spans="41:41" ht="12.75" x14ac:dyDescent="0.2">
      <c r="AO28280" s="7"/>
    </row>
    <row r="28281" spans="41:41" ht="12.75" x14ac:dyDescent="0.2">
      <c r="AO28281" s="7"/>
    </row>
    <row r="28282" spans="41:41" ht="12.75" x14ac:dyDescent="0.2">
      <c r="AO28282" s="7"/>
    </row>
    <row r="28283" spans="41:41" ht="12.75" x14ac:dyDescent="0.2">
      <c r="AO28283" s="7"/>
    </row>
    <row r="28284" spans="41:41" ht="12.75" x14ac:dyDescent="0.2">
      <c r="AO28284" s="7"/>
    </row>
    <row r="28285" spans="41:41" ht="12.75" x14ac:dyDescent="0.2">
      <c r="AO28285" s="7"/>
    </row>
    <row r="28286" spans="41:41" ht="12.75" x14ac:dyDescent="0.2">
      <c r="AO28286" s="7"/>
    </row>
    <row r="28287" spans="41:41" ht="12.75" x14ac:dyDescent="0.2">
      <c r="AO28287" s="7"/>
    </row>
    <row r="28288" spans="41:41" ht="12.75" x14ac:dyDescent="0.2">
      <c r="AO28288" s="7"/>
    </row>
    <row r="28289" spans="41:41" ht="12.75" x14ac:dyDescent="0.2">
      <c r="AO28289" s="7"/>
    </row>
    <row r="28290" spans="41:41" ht="12.75" x14ac:dyDescent="0.2">
      <c r="AO28290" s="7"/>
    </row>
    <row r="28291" spans="41:41" ht="12.75" x14ac:dyDescent="0.2">
      <c r="AO28291" s="7"/>
    </row>
    <row r="28292" spans="41:41" ht="12.75" x14ac:dyDescent="0.2">
      <c r="AO28292" s="7"/>
    </row>
    <row r="28293" spans="41:41" ht="12.75" x14ac:dyDescent="0.2">
      <c r="AO28293" s="7"/>
    </row>
    <row r="28294" spans="41:41" ht="12.75" x14ac:dyDescent="0.2">
      <c r="AO28294" s="7"/>
    </row>
    <row r="28295" spans="41:41" ht="12.75" x14ac:dyDescent="0.2">
      <c r="AO28295" s="7"/>
    </row>
    <row r="28296" spans="41:41" ht="12.75" x14ac:dyDescent="0.2">
      <c r="AO28296" s="7"/>
    </row>
    <row r="28297" spans="41:41" ht="12.75" x14ac:dyDescent="0.2">
      <c r="AO28297" s="7"/>
    </row>
    <row r="28298" spans="41:41" ht="12.75" x14ac:dyDescent="0.2">
      <c r="AO28298" s="7"/>
    </row>
    <row r="28299" spans="41:41" ht="12.75" x14ac:dyDescent="0.2">
      <c r="AO28299" s="7"/>
    </row>
    <row r="28300" spans="41:41" ht="12.75" x14ac:dyDescent="0.2">
      <c r="AO28300" s="7"/>
    </row>
    <row r="28301" spans="41:41" ht="12.75" x14ac:dyDescent="0.2">
      <c r="AO28301" s="7"/>
    </row>
    <row r="28302" spans="41:41" ht="12.75" x14ac:dyDescent="0.2">
      <c r="AO28302" s="7"/>
    </row>
    <row r="28303" spans="41:41" ht="12.75" x14ac:dyDescent="0.2">
      <c r="AO28303" s="7"/>
    </row>
    <row r="28304" spans="41:41" ht="12.75" x14ac:dyDescent="0.2">
      <c r="AO28304" s="7"/>
    </row>
    <row r="28305" spans="41:41" ht="12.75" x14ac:dyDescent="0.2">
      <c r="AO28305" s="7"/>
    </row>
    <row r="28306" spans="41:41" ht="12.75" x14ac:dyDescent="0.2">
      <c r="AO28306" s="7"/>
    </row>
    <row r="28307" spans="41:41" ht="12.75" x14ac:dyDescent="0.2">
      <c r="AO28307" s="7"/>
    </row>
    <row r="28308" spans="41:41" ht="12.75" x14ac:dyDescent="0.2">
      <c r="AO28308" s="7"/>
    </row>
    <row r="28309" spans="41:41" ht="12.75" x14ac:dyDescent="0.2">
      <c r="AO28309" s="7"/>
    </row>
    <row r="28310" spans="41:41" ht="12.75" x14ac:dyDescent="0.2">
      <c r="AO28310" s="7"/>
    </row>
    <row r="28311" spans="41:41" ht="12.75" x14ac:dyDescent="0.2">
      <c r="AO28311" s="7"/>
    </row>
    <row r="28312" spans="41:41" ht="12.75" x14ac:dyDescent="0.2">
      <c r="AO28312" s="7"/>
    </row>
    <row r="28313" spans="41:41" ht="12.75" x14ac:dyDescent="0.2">
      <c r="AO28313" s="7"/>
    </row>
    <row r="28314" spans="41:41" ht="12.75" x14ac:dyDescent="0.2">
      <c r="AO28314" s="7"/>
    </row>
    <row r="28315" spans="41:41" ht="12.75" x14ac:dyDescent="0.2">
      <c r="AO28315" s="7"/>
    </row>
    <row r="28316" spans="41:41" ht="12.75" x14ac:dyDescent="0.2">
      <c r="AO28316" s="7"/>
    </row>
    <row r="28317" spans="41:41" ht="12.75" x14ac:dyDescent="0.2">
      <c r="AO28317" s="7"/>
    </row>
    <row r="28318" spans="41:41" ht="12.75" x14ac:dyDescent="0.2">
      <c r="AO28318" s="7"/>
    </row>
    <row r="28319" spans="41:41" ht="12.75" x14ac:dyDescent="0.2">
      <c r="AO28319" s="7"/>
    </row>
    <row r="28320" spans="41:41" ht="12.75" x14ac:dyDescent="0.2">
      <c r="AO28320" s="7"/>
    </row>
    <row r="28321" spans="41:41" ht="12.75" x14ac:dyDescent="0.2">
      <c r="AO28321" s="7"/>
    </row>
    <row r="28322" spans="41:41" ht="12.75" x14ac:dyDescent="0.2">
      <c r="AO28322" s="7"/>
    </row>
    <row r="28323" spans="41:41" ht="12.75" x14ac:dyDescent="0.2">
      <c r="AO28323" s="7"/>
    </row>
    <row r="28324" spans="41:41" ht="12.75" x14ac:dyDescent="0.2">
      <c r="AO28324" s="7"/>
    </row>
    <row r="28325" spans="41:41" ht="12.75" x14ac:dyDescent="0.2">
      <c r="AO28325" s="7"/>
    </row>
    <row r="28326" spans="41:41" ht="12.75" x14ac:dyDescent="0.2">
      <c r="AO28326" s="7"/>
    </row>
    <row r="28327" spans="41:41" ht="12.75" x14ac:dyDescent="0.2">
      <c r="AO28327" s="7"/>
    </row>
    <row r="28328" spans="41:41" ht="12.75" x14ac:dyDescent="0.2">
      <c r="AO28328" s="7"/>
    </row>
    <row r="28329" spans="41:41" ht="12.75" x14ac:dyDescent="0.2">
      <c r="AO28329" s="7"/>
    </row>
    <row r="28330" spans="41:41" ht="12.75" x14ac:dyDescent="0.2">
      <c r="AO28330" s="7"/>
    </row>
    <row r="28331" spans="41:41" ht="12.75" x14ac:dyDescent="0.2">
      <c r="AO28331" s="7"/>
    </row>
    <row r="28332" spans="41:41" ht="12.75" x14ac:dyDescent="0.2">
      <c r="AO28332" s="7"/>
    </row>
    <row r="28333" spans="41:41" ht="12.75" x14ac:dyDescent="0.2">
      <c r="AO28333" s="7"/>
    </row>
    <row r="28334" spans="41:41" ht="12.75" x14ac:dyDescent="0.2">
      <c r="AO28334" s="7"/>
    </row>
    <row r="28335" spans="41:41" ht="12.75" x14ac:dyDescent="0.2">
      <c r="AO28335" s="7"/>
    </row>
    <row r="28336" spans="41:41" ht="12.75" x14ac:dyDescent="0.2">
      <c r="AO28336" s="7"/>
    </row>
    <row r="28337" spans="41:41" ht="12.75" x14ac:dyDescent="0.2">
      <c r="AO28337" s="7"/>
    </row>
    <row r="28338" spans="41:41" ht="12.75" x14ac:dyDescent="0.2">
      <c r="AO28338" s="7"/>
    </row>
    <row r="28339" spans="41:41" ht="12.75" x14ac:dyDescent="0.2">
      <c r="AO28339" s="7"/>
    </row>
    <row r="28340" spans="41:41" ht="12.75" x14ac:dyDescent="0.2">
      <c r="AO28340" s="7"/>
    </row>
    <row r="28341" spans="41:41" ht="12.75" x14ac:dyDescent="0.2">
      <c r="AO28341" s="7"/>
    </row>
    <row r="28342" spans="41:41" ht="12.75" x14ac:dyDescent="0.2">
      <c r="AO28342" s="7"/>
    </row>
    <row r="28343" spans="41:41" ht="12.75" x14ac:dyDescent="0.2">
      <c r="AO28343" s="7"/>
    </row>
    <row r="28344" spans="41:41" ht="12.75" x14ac:dyDescent="0.2">
      <c r="AO28344" s="7"/>
    </row>
    <row r="28345" spans="41:41" ht="12.75" x14ac:dyDescent="0.2">
      <c r="AO28345" s="7"/>
    </row>
    <row r="28346" spans="41:41" ht="12.75" x14ac:dyDescent="0.2">
      <c r="AO28346" s="7"/>
    </row>
    <row r="28347" spans="41:41" ht="12.75" x14ac:dyDescent="0.2">
      <c r="AO28347" s="7"/>
    </row>
    <row r="28348" spans="41:41" ht="12.75" x14ac:dyDescent="0.2">
      <c r="AO28348" s="7"/>
    </row>
    <row r="28349" spans="41:41" ht="12.75" x14ac:dyDescent="0.2">
      <c r="AO28349" s="7"/>
    </row>
    <row r="28350" spans="41:41" ht="12.75" x14ac:dyDescent="0.2">
      <c r="AO28350" s="7"/>
    </row>
    <row r="28351" spans="41:41" ht="12.75" x14ac:dyDescent="0.2">
      <c r="AO28351" s="7"/>
    </row>
    <row r="28352" spans="41:41" ht="12.75" x14ac:dyDescent="0.2">
      <c r="AO28352" s="7"/>
    </row>
    <row r="28353" spans="41:41" ht="12.75" x14ac:dyDescent="0.2">
      <c r="AO28353" s="7"/>
    </row>
    <row r="28354" spans="41:41" ht="12.75" x14ac:dyDescent="0.2">
      <c r="AO28354" s="7"/>
    </row>
    <row r="28355" spans="41:41" ht="12.75" x14ac:dyDescent="0.2">
      <c r="AO28355" s="7"/>
    </row>
    <row r="28356" spans="41:41" ht="12.75" x14ac:dyDescent="0.2">
      <c r="AO28356" s="7"/>
    </row>
    <row r="28357" spans="41:41" ht="12.75" x14ac:dyDescent="0.2">
      <c r="AO28357" s="7"/>
    </row>
    <row r="28358" spans="41:41" ht="12.75" x14ac:dyDescent="0.2">
      <c r="AO28358" s="7"/>
    </row>
    <row r="28359" spans="41:41" ht="12.75" x14ac:dyDescent="0.2">
      <c r="AO28359" s="7"/>
    </row>
    <row r="28360" spans="41:41" ht="12.75" x14ac:dyDescent="0.2">
      <c r="AO28360" s="7"/>
    </row>
    <row r="28361" spans="41:41" ht="12.75" x14ac:dyDescent="0.2">
      <c r="AO28361" s="7"/>
    </row>
    <row r="28362" spans="41:41" ht="12.75" x14ac:dyDescent="0.2">
      <c r="AO28362" s="7"/>
    </row>
    <row r="28363" spans="41:41" ht="12.75" x14ac:dyDescent="0.2">
      <c r="AO28363" s="7"/>
    </row>
    <row r="28364" spans="41:41" ht="12.75" x14ac:dyDescent="0.2">
      <c r="AO28364" s="7"/>
    </row>
    <row r="28365" spans="41:41" ht="12.75" x14ac:dyDescent="0.2">
      <c r="AO28365" s="7"/>
    </row>
    <row r="28366" spans="41:41" ht="12.75" x14ac:dyDescent="0.2">
      <c r="AO28366" s="7"/>
    </row>
    <row r="28367" spans="41:41" ht="12.75" x14ac:dyDescent="0.2">
      <c r="AO28367" s="7"/>
    </row>
    <row r="28368" spans="41:41" ht="12.75" x14ac:dyDescent="0.2">
      <c r="AO28368" s="7"/>
    </row>
    <row r="28369" spans="41:41" ht="12.75" x14ac:dyDescent="0.2">
      <c r="AO28369" s="7"/>
    </row>
    <row r="28370" spans="41:41" ht="12.75" x14ac:dyDescent="0.2">
      <c r="AO28370" s="7"/>
    </row>
    <row r="28371" spans="41:41" ht="12.75" x14ac:dyDescent="0.2">
      <c r="AO28371" s="7"/>
    </row>
    <row r="28372" spans="41:41" ht="12.75" x14ac:dyDescent="0.2">
      <c r="AO28372" s="7"/>
    </row>
    <row r="28373" spans="41:41" ht="12.75" x14ac:dyDescent="0.2">
      <c r="AO28373" s="7"/>
    </row>
    <row r="28374" spans="41:41" ht="12.75" x14ac:dyDescent="0.2">
      <c r="AO28374" s="7"/>
    </row>
    <row r="28375" spans="41:41" ht="12.75" x14ac:dyDescent="0.2">
      <c r="AO28375" s="7"/>
    </row>
    <row r="28376" spans="41:41" ht="12.75" x14ac:dyDescent="0.2">
      <c r="AO28376" s="7"/>
    </row>
    <row r="28377" spans="41:41" ht="12.75" x14ac:dyDescent="0.2">
      <c r="AO28377" s="7"/>
    </row>
    <row r="28378" spans="41:41" ht="12.75" x14ac:dyDescent="0.2">
      <c r="AO28378" s="7"/>
    </row>
    <row r="28379" spans="41:41" ht="12.75" x14ac:dyDescent="0.2">
      <c r="AO28379" s="7"/>
    </row>
    <row r="28380" spans="41:41" ht="12.75" x14ac:dyDescent="0.2">
      <c r="AO28380" s="7"/>
    </row>
    <row r="28381" spans="41:41" ht="12.75" x14ac:dyDescent="0.2">
      <c r="AO28381" s="7"/>
    </row>
    <row r="28382" spans="41:41" ht="12.75" x14ac:dyDescent="0.2">
      <c r="AO28382" s="7"/>
    </row>
    <row r="28383" spans="41:41" ht="12.75" x14ac:dyDescent="0.2">
      <c r="AO28383" s="7"/>
    </row>
    <row r="28384" spans="41:41" ht="12.75" x14ac:dyDescent="0.2">
      <c r="AO28384" s="7"/>
    </row>
    <row r="28385" spans="41:41" ht="12.75" x14ac:dyDescent="0.2">
      <c r="AO28385" s="7"/>
    </row>
    <row r="28386" spans="41:41" ht="12.75" x14ac:dyDescent="0.2">
      <c r="AO28386" s="7"/>
    </row>
    <row r="28387" spans="41:41" ht="12.75" x14ac:dyDescent="0.2">
      <c r="AO28387" s="7"/>
    </row>
    <row r="28388" spans="41:41" ht="12.75" x14ac:dyDescent="0.2">
      <c r="AO28388" s="7"/>
    </row>
    <row r="28389" spans="41:41" ht="12.75" x14ac:dyDescent="0.2">
      <c r="AO28389" s="7"/>
    </row>
    <row r="28390" spans="41:41" ht="12.75" x14ac:dyDescent="0.2">
      <c r="AO28390" s="7"/>
    </row>
    <row r="28391" spans="41:41" ht="12.75" x14ac:dyDescent="0.2">
      <c r="AO28391" s="7"/>
    </row>
    <row r="28392" spans="41:41" ht="12.75" x14ac:dyDescent="0.2">
      <c r="AO28392" s="7"/>
    </row>
    <row r="28393" spans="41:41" ht="12.75" x14ac:dyDescent="0.2">
      <c r="AO28393" s="7"/>
    </row>
    <row r="28394" spans="41:41" ht="12.75" x14ac:dyDescent="0.2">
      <c r="AO28394" s="7"/>
    </row>
    <row r="28395" spans="41:41" ht="12.75" x14ac:dyDescent="0.2">
      <c r="AO28395" s="7"/>
    </row>
    <row r="28396" spans="41:41" ht="12.75" x14ac:dyDescent="0.2">
      <c r="AO28396" s="7"/>
    </row>
    <row r="28397" spans="41:41" ht="12.75" x14ac:dyDescent="0.2">
      <c r="AO28397" s="7"/>
    </row>
    <row r="28398" spans="41:41" ht="12.75" x14ac:dyDescent="0.2">
      <c r="AO28398" s="7"/>
    </row>
    <row r="28399" spans="41:41" ht="12.75" x14ac:dyDescent="0.2">
      <c r="AO28399" s="7"/>
    </row>
    <row r="28400" spans="41:41" ht="12.75" x14ac:dyDescent="0.2">
      <c r="AO28400" s="7"/>
    </row>
    <row r="28401" spans="41:41" ht="12.75" x14ac:dyDescent="0.2">
      <c r="AO28401" s="7"/>
    </row>
    <row r="28402" spans="41:41" ht="12.75" x14ac:dyDescent="0.2">
      <c r="AO28402" s="7"/>
    </row>
    <row r="28403" spans="41:41" ht="12.75" x14ac:dyDescent="0.2">
      <c r="AO28403" s="7"/>
    </row>
    <row r="28404" spans="41:41" ht="12.75" x14ac:dyDescent="0.2">
      <c r="AO28404" s="7"/>
    </row>
    <row r="28405" spans="41:41" ht="12.75" x14ac:dyDescent="0.2">
      <c r="AO28405" s="7"/>
    </row>
    <row r="28406" spans="41:41" ht="12.75" x14ac:dyDescent="0.2">
      <c r="AO28406" s="7"/>
    </row>
    <row r="28407" spans="41:41" ht="12.75" x14ac:dyDescent="0.2">
      <c r="AO28407" s="7"/>
    </row>
    <row r="28408" spans="41:41" ht="12.75" x14ac:dyDescent="0.2">
      <c r="AO28408" s="7"/>
    </row>
    <row r="28409" spans="41:41" ht="12.75" x14ac:dyDescent="0.2">
      <c r="AO28409" s="7"/>
    </row>
    <row r="28410" spans="41:41" ht="12.75" x14ac:dyDescent="0.2">
      <c r="AO28410" s="7"/>
    </row>
    <row r="28411" spans="41:41" ht="12.75" x14ac:dyDescent="0.2">
      <c r="AO28411" s="7"/>
    </row>
    <row r="28412" spans="41:41" ht="12.75" x14ac:dyDescent="0.2">
      <c r="AO28412" s="7"/>
    </row>
    <row r="28413" spans="41:41" ht="12.75" x14ac:dyDescent="0.2">
      <c r="AO28413" s="7"/>
    </row>
    <row r="28414" spans="41:41" ht="12.75" x14ac:dyDescent="0.2">
      <c r="AO28414" s="7"/>
    </row>
    <row r="28415" spans="41:41" ht="12.75" x14ac:dyDescent="0.2">
      <c r="AO28415" s="7"/>
    </row>
    <row r="28416" spans="41:41" ht="12.75" x14ac:dyDescent="0.2">
      <c r="AO28416" s="7"/>
    </row>
    <row r="28417" spans="41:41" ht="12.75" x14ac:dyDescent="0.2">
      <c r="AO28417" s="7"/>
    </row>
    <row r="28418" spans="41:41" ht="12.75" x14ac:dyDescent="0.2">
      <c r="AO28418" s="7"/>
    </row>
    <row r="28419" spans="41:41" ht="12.75" x14ac:dyDescent="0.2">
      <c r="AO28419" s="7"/>
    </row>
    <row r="28420" spans="41:41" ht="12.75" x14ac:dyDescent="0.2">
      <c r="AO28420" s="7"/>
    </row>
    <row r="28421" spans="41:41" ht="12.75" x14ac:dyDescent="0.2">
      <c r="AO28421" s="7"/>
    </row>
    <row r="28422" spans="41:41" ht="12.75" x14ac:dyDescent="0.2">
      <c r="AO28422" s="7"/>
    </row>
    <row r="28423" spans="41:41" ht="12.75" x14ac:dyDescent="0.2">
      <c r="AO28423" s="7"/>
    </row>
    <row r="28424" spans="41:41" ht="12.75" x14ac:dyDescent="0.2">
      <c r="AO28424" s="7"/>
    </row>
    <row r="28425" spans="41:41" ht="12.75" x14ac:dyDescent="0.2">
      <c r="AO28425" s="7"/>
    </row>
    <row r="28426" spans="41:41" ht="12.75" x14ac:dyDescent="0.2">
      <c r="AO28426" s="7"/>
    </row>
    <row r="28427" spans="41:41" ht="12.75" x14ac:dyDescent="0.2">
      <c r="AO28427" s="7"/>
    </row>
    <row r="28428" spans="41:41" ht="12.75" x14ac:dyDescent="0.2">
      <c r="AO28428" s="7"/>
    </row>
    <row r="28429" spans="41:41" ht="12.75" x14ac:dyDescent="0.2">
      <c r="AO28429" s="7"/>
    </row>
    <row r="28430" spans="41:41" ht="12.75" x14ac:dyDescent="0.2">
      <c r="AO28430" s="7"/>
    </row>
    <row r="28431" spans="41:41" ht="12.75" x14ac:dyDescent="0.2">
      <c r="AO28431" s="7"/>
    </row>
    <row r="28432" spans="41:41" ht="12.75" x14ac:dyDescent="0.2">
      <c r="AO28432" s="7"/>
    </row>
    <row r="28433" spans="41:41" ht="12.75" x14ac:dyDescent="0.2">
      <c r="AO28433" s="7"/>
    </row>
    <row r="28434" spans="41:41" ht="12.75" x14ac:dyDescent="0.2">
      <c r="AO28434" s="7"/>
    </row>
    <row r="28435" spans="41:41" ht="12.75" x14ac:dyDescent="0.2">
      <c r="AO28435" s="7"/>
    </row>
    <row r="28436" spans="41:41" ht="12.75" x14ac:dyDescent="0.2">
      <c r="AO28436" s="7"/>
    </row>
    <row r="28437" spans="41:41" ht="12.75" x14ac:dyDescent="0.2">
      <c r="AO28437" s="7"/>
    </row>
    <row r="28438" spans="41:41" ht="12.75" x14ac:dyDescent="0.2">
      <c r="AO28438" s="7"/>
    </row>
    <row r="28439" spans="41:41" ht="12.75" x14ac:dyDescent="0.2">
      <c r="AO28439" s="7"/>
    </row>
    <row r="28440" spans="41:41" ht="12.75" x14ac:dyDescent="0.2">
      <c r="AO28440" s="7"/>
    </row>
    <row r="28441" spans="41:41" ht="12.75" x14ac:dyDescent="0.2">
      <c r="AO28441" s="7"/>
    </row>
    <row r="28442" spans="41:41" ht="12.75" x14ac:dyDescent="0.2">
      <c r="AO28442" s="7"/>
    </row>
    <row r="28443" spans="41:41" ht="12.75" x14ac:dyDescent="0.2">
      <c r="AO28443" s="7"/>
    </row>
    <row r="28444" spans="41:41" ht="12.75" x14ac:dyDescent="0.2">
      <c r="AO28444" s="7"/>
    </row>
    <row r="28445" spans="41:41" ht="12.75" x14ac:dyDescent="0.2">
      <c r="AO28445" s="7"/>
    </row>
    <row r="28446" spans="41:41" ht="12.75" x14ac:dyDescent="0.2">
      <c r="AO28446" s="7"/>
    </row>
    <row r="28447" spans="41:41" ht="12.75" x14ac:dyDescent="0.2">
      <c r="AO28447" s="7"/>
    </row>
    <row r="28448" spans="41:41" ht="12.75" x14ac:dyDescent="0.2">
      <c r="AO28448" s="7"/>
    </row>
    <row r="28449" spans="41:41" ht="12.75" x14ac:dyDescent="0.2">
      <c r="AO28449" s="7"/>
    </row>
    <row r="28450" spans="41:41" ht="12.75" x14ac:dyDescent="0.2">
      <c r="AO28450" s="7"/>
    </row>
    <row r="28451" spans="41:41" ht="12.75" x14ac:dyDescent="0.2">
      <c r="AO28451" s="7"/>
    </row>
    <row r="28452" spans="41:41" ht="12.75" x14ac:dyDescent="0.2">
      <c r="AO28452" s="7"/>
    </row>
    <row r="28453" spans="41:41" ht="12.75" x14ac:dyDescent="0.2">
      <c r="AO28453" s="7"/>
    </row>
    <row r="28454" spans="41:41" ht="12.75" x14ac:dyDescent="0.2">
      <c r="AO28454" s="7"/>
    </row>
    <row r="28455" spans="41:41" ht="12.75" x14ac:dyDescent="0.2">
      <c r="AO28455" s="7"/>
    </row>
    <row r="28456" spans="41:41" ht="12.75" x14ac:dyDescent="0.2">
      <c r="AO28456" s="7"/>
    </row>
    <row r="28457" spans="41:41" ht="12.75" x14ac:dyDescent="0.2">
      <c r="AO28457" s="7"/>
    </row>
    <row r="28458" spans="41:41" ht="12.75" x14ac:dyDescent="0.2">
      <c r="AO28458" s="7"/>
    </row>
    <row r="28459" spans="41:41" ht="12.75" x14ac:dyDescent="0.2">
      <c r="AO28459" s="7"/>
    </row>
    <row r="28460" spans="41:41" ht="12.75" x14ac:dyDescent="0.2">
      <c r="AO28460" s="7"/>
    </row>
    <row r="28461" spans="41:41" ht="12.75" x14ac:dyDescent="0.2">
      <c r="AO28461" s="7"/>
    </row>
    <row r="28462" spans="41:41" ht="12.75" x14ac:dyDescent="0.2">
      <c r="AO28462" s="7"/>
    </row>
    <row r="28463" spans="41:41" ht="12.75" x14ac:dyDescent="0.2">
      <c r="AO28463" s="7"/>
    </row>
    <row r="28464" spans="41:41" ht="12.75" x14ac:dyDescent="0.2">
      <c r="AO28464" s="7"/>
    </row>
    <row r="28465" spans="41:41" ht="12.75" x14ac:dyDescent="0.2">
      <c r="AO28465" s="7"/>
    </row>
    <row r="28466" spans="41:41" ht="12.75" x14ac:dyDescent="0.2">
      <c r="AO28466" s="7"/>
    </row>
    <row r="28467" spans="41:41" ht="12.75" x14ac:dyDescent="0.2">
      <c r="AO28467" s="7"/>
    </row>
    <row r="28468" spans="41:41" ht="12.75" x14ac:dyDescent="0.2">
      <c r="AO28468" s="7"/>
    </row>
    <row r="28469" spans="41:41" ht="12.75" x14ac:dyDescent="0.2">
      <c r="AO28469" s="7"/>
    </row>
    <row r="28470" spans="41:41" ht="12.75" x14ac:dyDescent="0.2">
      <c r="AO28470" s="7"/>
    </row>
    <row r="28471" spans="41:41" ht="12.75" x14ac:dyDescent="0.2">
      <c r="AO28471" s="7"/>
    </row>
    <row r="28472" spans="41:41" ht="12.75" x14ac:dyDescent="0.2">
      <c r="AO28472" s="7"/>
    </row>
    <row r="28473" spans="41:41" ht="12.75" x14ac:dyDescent="0.2">
      <c r="AO28473" s="7"/>
    </row>
    <row r="28474" spans="41:41" ht="12.75" x14ac:dyDescent="0.2">
      <c r="AO28474" s="7"/>
    </row>
    <row r="28475" spans="41:41" ht="12.75" x14ac:dyDescent="0.2">
      <c r="AO28475" s="7"/>
    </row>
    <row r="28476" spans="41:41" ht="12.75" x14ac:dyDescent="0.2">
      <c r="AO28476" s="7"/>
    </row>
    <row r="28477" spans="41:41" ht="12.75" x14ac:dyDescent="0.2">
      <c r="AO28477" s="7"/>
    </row>
    <row r="28478" spans="41:41" ht="12.75" x14ac:dyDescent="0.2">
      <c r="AO28478" s="7"/>
    </row>
    <row r="28479" spans="41:41" ht="12.75" x14ac:dyDescent="0.2">
      <c r="AO28479" s="7"/>
    </row>
    <row r="28480" spans="41:41" ht="12.75" x14ac:dyDescent="0.2">
      <c r="AO28480" s="7"/>
    </row>
    <row r="28481" spans="41:41" ht="12.75" x14ac:dyDescent="0.2">
      <c r="AO28481" s="7"/>
    </row>
    <row r="28482" spans="41:41" ht="12.75" x14ac:dyDescent="0.2">
      <c r="AO28482" s="7"/>
    </row>
    <row r="28483" spans="41:41" ht="12.75" x14ac:dyDescent="0.2">
      <c r="AO28483" s="7"/>
    </row>
    <row r="28484" spans="41:41" ht="12.75" x14ac:dyDescent="0.2">
      <c r="AO28484" s="7"/>
    </row>
    <row r="28485" spans="41:41" ht="12.75" x14ac:dyDescent="0.2">
      <c r="AO28485" s="7"/>
    </row>
    <row r="28486" spans="41:41" ht="12.75" x14ac:dyDescent="0.2">
      <c r="AO28486" s="7"/>
    </row>
    <row r="28487" spans="41:41" ht="12.75" x14ac:dyDescent="0.2">
      <c r="AO28487" s="7"/>
    </row>
    <row r="28488" spans="41:41" ht="12.75" x14ac:dyDescent="0.2">
      <c r="AO28488" s="7"/>
    </row>
    <row r="28489" spans="41:41" ht="12.75" x14ac:dyDescent="0.2">
      <c r="AO28489" s="7"/>
    </row>
    <row r="28490" spans="41:41" ht="12.75" x14ac:dyDescent="0.2">
      <c r="AO28490" s="7"/>
    </row>
    <row r="28491" spans="41:41" ht="12.75" x14ac:dyDescent="0.2">
      <c r="AO28491" s="7"/>
    </row>
    <row r="28492" spans="41:41" ht="12.75" x14ac:dyDescent="0.2">
      <c r="AO28492" s="7"/>
    </row>
    <row r="28493" spans="41:41" ht="12.75" x14ac:dyDescent="0.2">
      <c r="AO28493" s="7"/>
    </row>
    <row r="28494" spans="41:41" ht="12.75" x14ac:dyDescent="0.2">
      <c r="AO28494" s="7"/>
    </row>
    <row r="28495" spans="41:41" ht="12.75" x14ac:dyDescent="0.2">
      <c r="AO28495" s="7"/>
    </row>
    <row r="28496" spans="41:41" ht="12.75" x14ac:dyDescent="0.2">
      <c r="AO28496" s="7"/>
    </row>
    <row r="28497" spans="41:41" ht="12.75" x14ac:dyDescent="0.2">
      <c r="AO28497" s="7"/>
    </row>
    <row r="28498" spans="41:41" ht="12.75" x14ac:dyDescent="0.2">
      <c r="AO28498" s="7"/>
    </row>
    <row r="28499" spans="41:41" ht="12.75" x14ac:dyDescent="0.2">
      <c r="AO28499" s="7"/>
    </row>
    <row r="28500" spans="41:41" ht="12.75" x14ac:dyDescent="0.2">
      <c r="AO28500" s="7"/>
    </row>
    <row r="28501" spans="41:41" ht="12.75" x14ac:dyDescent="0.2">
      <c r="AO28501" s="7"/>
    </row>
    <row r="28502" spans="41:41" ht="12.75" x14ac:dyDescent="0.2">
      <c r="AO28502" s="7"/>
    </row>
    <row r="28503" spans="41:41" ht="12.75" x14ac:dyDescent="0.2">
      <c r="AO28503" s="7"/>
    </row>
    <row r="28504" spans="41:41" ht="12.75" x14ac:dyDescent="0.2">
      <c r="AO28504" s="7"/>
    </row>
    <row r="28505" spans="41:41" ht="12.75" x14ac:dyDescent="0.2">
      <c r="AO28505" s="7"/>
    </row>
    <row r="28506" spans="41:41" ht="12.75" x14ac:dyDescent="0.2">
      <c r="AO28506" s="7"/>
    </row>
    <row r="28507" spans="41:41" ht="12.75" x14ac:dyDescent="0.2">
      <c r="AO28507" s="7"/>
    </row>
    <row r="28508" spans="41:41" ht="12.75" x14ac:dyDescent="0.2">
      <c r="AO28508" s="7"/>
    </row>
    <row r="28509" spans="41:41" ht="12.75" x14ac:dyDescent="0.2">
      <c r="AO28509" s="7"/>
    </row>
    <row r="28510" spans="41:41" ht="12.75" x14ac:dyDescent="0.2">
      <c r="AO28510" s="7"/>
    </row>
    <row r="28511" spans="41:41" ht="12.75" x14ac:dyDescent="0.2">
      <c r="AO28511" s="7"/>
    </row>
    <row r="28512" spans="41:41" ht="12.75" x14ac:dyDescent="0.2">
      <c r="AO28512" s="7"/>
    </row>
    <row r="28513" spans="41:41" ht="12.75" x14ac:dyDescent="0.2">
      <c r="AO28513" s="7"/>
    </row>
    <row r="28514" spans="41:41" ht="12.75" x14ac:dyDescent="0.2">
      <c r="AO28514" s="7"/>
    </row>
    <row r="28515" spans="41:41" ht="12.75" x14ac:dyDescent="0.2">
      <c r="AO28515" s="7"/>
    </row>
    <row r="28516" spans="41:41" ht="12.75" x14ac:dyDescent="0.2">
      <c r="AO28516" s="7"/>
    </row>
    <row r="28517" spans="41:41" ht="12.75" x14ac:dyDescent="0.2">
      <c r="AO28517" s="7"/>
    </row>
    <row r="28518" spans="41:41" ht="12.75" x14ac:dyDescent="0.2">
      <c r="AO28518" s="7"/>
    </row>
    <row r="28519" spans="41:41" ht="12.75" x14ac:dyDescent="0.2">
      <c r="AO28519" s="7"/>
    </row>
    <row r="28520" spans="41:41" ht="12.75" x14ac:dyDescent="0.2">
      <c r="AO28520" s="7"/>
    </row>
    <row r="28521" spans="41:41" ht="12.75" x14ac:dyDescent="0.2">
      <c r="AO28521" s="7"/>
    </row>
    <row r="28522" spans="41:41" ht="12.75" x14ac:dyDescent="0.2">
      <c r="AO28522" s="7"/>
    </row>
    <row r="28523" spans="41:41" ht="12.75" x14ac:dyDescent="0.2">
      <c r="AO28523" s="7"/>
    </row>
    <row r="28524" spans="41:41" ht="12.75" x14ac:dyDescent="0.2">
      <c r="AO28524" s="7"/>
    </row>
    <row r="28525" spans="41:41" ht="12.75" x14ac:dyDescent="0.2">
      <c r="AO28525" s="7"/>
    </row>
    <row r="28526" spans="41:41" ht="12.75" x14ac:dyDescent="0.2">
      <c r="AO28526" s="7"/>
    </row>
    <row r="28527" spans="41:41" ht="12.75" x14ac:dyDescent="0.2">
      <c r="AO28527" s="7"/>
    </row>
    <row r="28528" spans="41:41" ht="12.75" x14ac:dyDescent="0.2">
      <c r="AO28528" s="7"/>
    </row>
    <row r="28529" spans="41:41" ht="12.75" x14ac:dyDescent="0.2">
      <c r="AO28529" s="7"/>
    </row>
    <row r="28530" spans="41:41" ht="12.75" x14ac:dyDescent="0.2">
      <c r="AO28530" s="7"/>
    </row>
    <row r="28531" spans="41:41" ht="12.75" x14ac:dyDescent="0.2">
      <c r="AO28531" s="7"/>
    </row>
    <row r="28532" spans="41:41" ht="12.75" x14ac:dyDescent="0.2">
      <c r="AO28532" s="7"/>
    </row>
    <row r="28533" spans="41:41" ht="12.75" x14ac:dyDescent="0.2">
      <c r="AO28533" s="7"/>
    </row>
    <row r="28534" spans="41:41" ht="12.75" x14ac:dyDescent="0.2">
      <c r="AO28534" s="7"/>
    </row>
    <row r="28535" spans="41:41" ht="12.75" x14ac:dyDescent="0.2">
      <c r="AO28535" s="7"/>
    </row>
    <row r="28536" spans="41:41" ht="12.75" x14ac:dyDescent="0.2">
      <c r="AO28536" s="7"/>
    </row>
    <row r="28537" spans="41:41" ht="12.75" x14ac:dyDescent="0.2">
      <c r="AO28537" s="7"/>
    </row>
    <row r="28538" spans="41:41" ht="12.75" x14ac:dyDescent="0.2">
      <c r="AO28538" s="7"/>
    </row>
    <row r="28539" spans="41:41" ht="12.75" x14ac:dyDescent="0.2">
      <c r="AO28539" s="7"/>
    </row>
    <row r="28540" spans="41:41" ht="12.75" x14ac:dyDescent="0.2">
      <c r="AO28540" s="7"/>
    </row>
    <row r="28541" spans="41:41" ht="12.75" x14ac:dyDescent="0.2">
      <c r="AO28541" s="7"/>
    </row>
    <row r="28542" spans="41:41" ht="12.75" x14ac:dyDescent="0.2">
      <c r="AO28542" s="7"/>
    </row>
    <row r="28543" spans="41:41" ht="12.75" x14ac:dyDescent="0.2">
      <c r="AO28543" s="7"/>
    </row>
    <row r="28544" spans="41:41" ht="12.75" x14ac:dyDescent="0.2">
      <c r="AO28544" s="7"/>
    </row>
    <row r="28545" spans="41:41" ht="12.75" x14ac:dyDescent="0.2">
      <c r="AO28545" s="7"/>
    </row>
    <row r="28546" spans="41:41" ht="12.75" x14ac:dyDescent="0.2">
      <c r="AO28546" s="7"/>
    </row>
    <row r="28547" spans="41:41" ht="12.75" x14ac:dyDescent="0.2">
      <c r="AO28547" s="7"/>
    </row>
    <row r="28548" spans="41:41" ht="12.75" x14ac:dyDescent="0.2">
      <c r="AO28548" s="7"/>
    </row>
    <row r="28549" spans="41:41" ht="12.75" x14ac:dyDescent="0.2">
      <c r="AO28549" s="7"/>
    </row>
    <row r="28550" spans="41:41" ht="12.75" x14ac:dyDescent="0.2">
      <c r="AO28550" s="7"/>
    </row>
    <row r="28551" spans="41:41" ht="12.75" x14ac:dyDescent="0.2">
      <c r="AO28551" s="7"/>
    </row>
    <row r="28552" spans="41:41" ht="12.75" x14ac:dyDescent="0.2">
      <c r="AO28552" s="7"/>
    </row>
    <row r="28553" spans="41:41" ht="12.75" x14ac:dyDescent="0.2">
      <c r="AO28553" s="7"/>
    </row>
    <row r="28554" spans="41:41" ht="12.75" x14ac:dyDescent="0.2">
      <c r="AO28554" s="7"/>
    </row>
    <row r="28555" spans="41:41" ht="12.75" x14ac:dyDescent="0.2">
      <c r="AO28555" s="7"/>
    </row>
    <row r="28556" spans="41:41" ht="12.75" x14ac:dyDescent="0.2">
      <c r="AO28556" s="7"/>
    </row>
    <row r="28557" spans="41:41" ht="12.75" x14ac:dyDescent="0.2">
      <c r="AO28557" s="7"/>
    </row>
    <row r="28558" spans="41:41" ht="12.75" x14ac:dyDescent="0.2">
      <c r="AO28558" s="7"/>
    </row>
    <row r="28559" spans="41:41" ht="12.75" x14ac:dyDescent="0.2">
      <c r="AO28559" s="7"/>
    </row>
    <row r="28560" spans="41:41" ht="12.75" x14ac:dyDescent="0.2">
      <c r="AO28560" s="7"/>
    </row>
    <row r="28561" spans="41:41" ht="12.75" x14ac:dyDescent="0.2">
      <c r="AO28561" s="7"/>
    </row>
    <row r="28562" spans="41:41" ht="12.75" x14ac:dyDescent="0.2">
      <c r="AO28562" s="7"/>
    </row>
    <row r="28563" spans="41:41" ht="12.75" x14ac:dyDescent="0.2">
      <c r="AO28563" s="7"/>
    </row>
    <row r="28564" spans="41:41" ht="12.75" x14ac:dyDescent="0.2">
      <c r="AO28564" s="7"/>
    </row>
    <row r="28565" spans="41:41" ht="12.75" x14ac:dyDescent="0.2">
      <c r="AO28565" s="7"/>
    </row>
    <row r="28566" spans="41:41" ht="12.75" x14ac:dyDescent="0.2">
      <c r="AO28566" s="7"/>
    </row>
    <row r="28567" spans="41:41" ht="12.75" x14ac:dyDescent="0.2">
      <c r="AO28567" s="7"/>
    </row>
    <row r="28568" spans="41:41" ht="12.75" x14ac:dyDescent="0.2">
      <c r="AO28568" s="7"/>
    </row>
    <row r="28569" spans="41:41" ht="12.75" x14ac:dyDescent="0.2">
      <c r="AO28569" s="7"/>
    </row>
    <row r="28570" spans="41:41" ht="12.75" x14ac:dyDescent="0.2">
      <c r="AO28570" s="7"/>
    </row>
    <row r="28571" spans="41:41" ht="12.75" x14ac:dyDescent="0.2">
      <c r="AO28571" s="7"/>
    </row>
    <row r="28572" spans="41:41" ht="12.75" x14ac:dyDescent="0.2">
      <c r="AO28572" s="7"/>
    </row>
    <row r="28573" spans="41:41" ht="12.75" x14ac:dyDescent="0.2">
      <c r="AO28573" s="7"/>
    </row>
    <row r="28574" spans="41:41" ht="12.75" x14ac:dyDescent="0.2">
      <c r="AO28574" s="7"/>
    </row>
    <row r="28575" spans="41:41" ht="12.75" x14ac:dyDescent="0.2">
      <c r="AO28575" s="7"/>
    </row>
    <row r="28576" spans="41:41" ht="12.75" x14ac:dyDescent="0.2">
      <c r="AO28576" s="7"/>
    </row>
    <row r="28577" spans="41:41" ht="12.75" x14ac:dyDescent="0.2">
      <c r="AO28577" s="7"/>
    </row>
    <row r="28578" spans="41:41" ht="12.75" x14ac:dyDescent="0.2">
      <c r="AO28578" s="7"/>
    </row>
    <row r="28579" spans="41:41" ht="12.75" x14ac:dyDescent="0.2">
      <c r="AO28579" s="7"/>
    </row>
    <row r="28580" spans="41:41" ht="12.75" x14ac:dyDescent="0.2">
      <c r="AO28580" s="7"/>
    </row>
    <row r="28581" spans="41:41" ht="12.75" x14ac:dyDescent="0.2">
      <c r="AO28581" s="7"/>
    </row>
    <row r="28582" spans="41:41" ht="12.75" x14ac:dyDescent="0.2">
      <c r="AO28582" s="7"/>
    </row>
    <row r="28583" spans="41:41" ht="12.75" x14ac:dyDescent="0.2">
      <c r="AO28583" s="7"/>
    </row>
    <row r="28584" spans="41:41" ht="12.75" x14ac:dyDescent="0.2">
      <c r="AO28584" s="7"/>
    </row>
    <row r="28585" spans="41:41" ht="12.75" x14ac:dyDescent="0.2">
      <c r="AO28585" s="7"/>
    </row>
    <row r="28586" spans="41:41" ht="12.75" x14ac:dyDescent="0.2">
      <c r="AO28586" s="7"/>
    </row>
    <row r="28587" spans="41:41" ht="12.75" x14ac:dyDescent="0.2">
      <c r="AO28587" s="7"/>
    </row>
    <row r="28588" spans="41:41" ht="12.75" x14ac:dyDescent="0.2">
      <c r="AO28588" s="7"/>
    </row>
    <row r="28589" spans="41:41" ht="12.75" x14ac:dyDescent="0.2">
      <c r="AO28589" s="7"/>
    </row>
    <row r="28590" spans="41:41" ht="12.75" x14ac:dyDescent="0.2">
      <c r="AO28590" s="7"/>
    </row>
    <row r="28591" spans="41:41" ht="12.75" x14ac:dyDescent="0.2">
      <c r="AO28591" s="7"/>
    </row>
    <row r="28592" spans="41:41" ht="12.75" x14ac:dyDescent="0.2">
      <c r="AO28592" s="7"/>
    </row>
    <row r="28593" spans="41:41" ht="12.75" x14ac:dyDescent="0.2">
      <c r="AO28593" s="7"/>
    </row>
    <row r="28594" spans="41:41" ht="12.75" x14ac:dyDescent="0.2">
      <c r="AO28594" s="7"/>
    </row>
    <row r="28595" spans="41:41" ht="12.75" x14ac:dyDescent="0.2">
      <c r="AO28595" s="7"/>
    </row>
    <row r="28596" spans="41:41" ht="12.75" x14ac:dyDescent="0.2">
      <c r="AO28596" s="7"/>
    </row>
    <row r="28597" spans="41:41" ht="12.75" x14ac:dyDescent="0.2">
      <c r="AO28597" s="7"/>
    </row>
    <row r="28598" spans="41:41" ht="12.75" x14ac:dyDescent="0.2">
      <c r="AO28598" s="7"/>
    </row>
    <row r="28599" spans="41:41" ht="12.75" x14ac:dyDescent="0.2">
      <c r="AO28599" s="7"/>
    </row>
    <row r="28600" spans="41:41" ht="12.75" x14ac:dyDescent="0.2">
      <c r="AO28600" s="7"/>
    </row>
    <row r="28601" spans="41:41" ht="12.75" x14ac:dyDescent="0.2">
      <c r="AO28601" s="7"/>
    </row>
    <row r="28602" spans="41:41" ht="12.75" x14ac:dyDescent="0.2">
      <c r="AO28602" s="7"/>
    </row>
    <row r="28603" spans="41:41" ht="12.75" x14ac:dyDescent="0.2">
      <c r="AO28603" s="7"/>
    </row>
    <row r="28604" spans="41:41" ht="12.75" x14ac:dyDescent="0.2">
      <c r="AO28604" s="7"/>
    </row>
    <row r="28605" spans="41:41" ht="12.75" x14ac:dyDescent="0.2">
      <c r="AO28605" s="7"/>
    </row>
    <row r="28606" spans="41:41" ht="12.75" x14ac:dyDescent="0.2">
      <c r="AO28606" s="7"/>
    </row>
    <row r="28607" spans="41:41" ht="12.75" x14ac:dyDescent="0.2">
      <c r="AO28607" s="7"/>
    </row>
    <row r="28608" spans="41:41" ht="12.75" x14ac:dyDescent="0.2">
      <c r="AO28608" s="7"/>
    </row>
    <row r="28609" spans="41:41" ht="12.75" x14ac:dyDescent="0.2">
      <c r="AO28609" s="7"/>
    </row>
    <row r="28610" spans="41:41" ht="12.75" x14ac:dyDescent="0.2">
      <c r="AO28610" s="7"/>
    </row>
    <row r="28611" spans="41:41" ht="12.75" x14ac:dyDescent="0.2">
      <c r="AO28611" s="7"/>
    </row>
    <row r="28612" spans="41:41" ht="12.75" x14ac:dyDescent="0.2">
      <c r="AO28612" s="7"/>
    </row>
    <row r="28613" spans="41:41" ht="12.75" x14ac:dyDescent="0.2">
      <c r="AO28613" s="7"/>
    </row>
    <row r="28614" spans="41:41" ht="12.75" x14ac:dyDescent="0.2">
      <c r="AO28614" s="7"/>
    </row>
    <row r="28615" spans="41:41" ht="12.75" x14ac:dyDescent="0.2">
      <c r="AO28615" s="7"/>
    </row>
    <row r="28616" spans="41:41" ht="12.75" x14ac:dyDescent="0.2">
      <c r="AO28616" s="7"/>
    </row>
    <row r="28617" spans="41:41" ht="12.75" x14ac:dyDescent="0.2">
      <c r="AO28617" s="7"/>
    </row>
    <row r="28618" spans="41:41" ht="12.75" x14ac:dyDescent="0.2">
      <c r="AO28618" s="7"/>
    </row>
    <row r="28619" spans="41:41" ht="12.75" x14ac:dyDescent="0.2">
      <c r="AO28619" s="7"/>
    </row>
    <row r="28620" spans="41:41" ht="12.75" x14ac:dyDescent="0.2">
      <c r="AO28620" s="7"/>
    </row>
    <row r="28621" spans="41:41" ht="12.75" x14ac:dyDescent="0.2">
      <c r="AO28621" s="7"/>
    </row>
    <row r="28622" spans="41:41" ht="12.75" x14ac:dyDescent="0.2">
      <c r="AO28622" s="7"/>
    </row>
    <row r="28623" spans="41:41" ht="12.75" x14ac:dyDescent="0.2">
      <c r="AO28623" s="7"/>
    </row>
    <row r="28624" spans="41:41" ht="12.75" x14ac:dyDescent="0.2">
      <c r="AO28624" s="7"/>
    </row>
    <row r="28625" spans="41:41" ht="12.75" x14ac:dyDescent="0.2">
      <c r="AO28625" s="7"/>
    </row>
    <row r="28626" spans="41:41" ht="12.75" x14ac:dyDescent="0.2">
      <c r="AO28626" s="7"/>
    </row>
    <row r="28627" spans="41:41" ht="12.75" x14ac:dyDescent="0.2">
      <c r="AO28627" s="7"/>
    </row>
    <row r="28628" spans="41:41" ht="12.75" x14ac:dyDescent="0.2">
      <c r="AO28628" s="7"/>
    </row>
    <row r="28629" spans="41:41" ht="12.75" x14ac:dyDescent="0.2">
      <c r="AO28629" s="7"/>
    </row>
    <row r="28630" spans="41:41" ht="12.75" x14ac:dyDescent="0.2">
      <c r="AO28630" s="7"/>
    </row>
    <row r="28631" spans="41:41" ht="12.75" x14ac:dyDescent="0.2">
      <c r="AO28631" s="7"/>
    </row>
    <row r="28632" spans="41:41" ht="12.75" x14ac:dyDescent="0.2">
      <c r="AO28632" s="7"/>
    </row>
    <row r="28633" spans="41:41" ht="12.75" x14ac:dyDescent="0.2">
      <c r="AO28633" s="7"/>
    </row>
    <row r="28634" spans="41:41" ht="12.75" x14ac:dyDescent="0.2">
      <c r="AO28634" s="7"/>
    </row>
    <row r="28635" spans="41:41" ht="12.75" x14ac:dyDescent="0.2">
      <c r="AO28635" s="7"/>
    </row>
    <row r="28636" spans="41:41" ht="12.75" x14ac:dyDescent="0.2">
      <c r="AO28636" s="7"/>
    </row>
    <row r="28637" spans="41:41" ht="12.75" x14ac:dyDescent="0.2">
      <c r="AO28637" s="7"/>
    </row>
    <row r="28638" spans="41:41" ht="12.75" x14ac:dyDescent="0.2">
      <c r="AO28638" s="7"/>
    </row>
    <row r="28639" spans="41:41" ht="12.75" x14ac:dyDescent="0.2">
      <c r="AO28639" s="7"/>
    </row>
    <row r="28640" spans="41:41" ht="12.75" x14ac:dyDescent="0.2">
      <c r="AO28640" s="7"/>
    </row>
    <row r="28641" spans="41:41" ht="12.75" x14ac:dyDescent="0.2">
      <c r="AO28641" s="7"/>
    </row>
    <row r="28642" spans="41:41" ht="12.75" x14ac:dyDescent="0.2">
      <c r="AO28642" s="7"/>
    </row>
    <row r="28643" spans="41:41" ht="12.75" x14ac:dyDescent="0.2">
      <c r="AO28643" s="7"/>
    </row>
    <row r="28644" spans="41:41" ht="12.75" x14ac:dyDescent="0.2">
      <c r="AO28644" s="7"/>
    </row>
    <row r="28645" spans="41:41" ht="12.75" x14ac:dyDescent="0.2">
      <c r="AO28645" s="7"/>
    </row>
    <row r="28646" spans="41:41" ht="12.75" x14ac:dyDescent="0.2">
      <c r="AO28646" s="7"/>
    </row>
    <row r="28647" spans="41:41" ht="12.75" x14ac:dyDescent="0.2">
      <c r="AO28647" s="7"/>
    </row>
    <row r="28648" spans="41:41" ht="12.75" x14ac:dyDescent="0.2">
      <c r="AO28648" s="7"/>
    </row>
    <row r="28649" spans="41:41" ht="12.75" x14ac:dyDescent="0.2">
      <c r="AO28649" s="7"/>
    </row>
    <row r="28650" spans="41:41" ht="12.75" x14ac:dyDescent="0.2">
      <c r="AO28650" s="7"/>
    </row>
    <row r="28651" spans="41:41" ht="12.75" x14ac:dyDescent="0.2">
      <c r="AO28651" s="7"/>
    </row>
    <row r="28652" spans="41:41" ht="12.75" x14ac:dyDescent="0.2">
      <c r="AO28652" s="7"/>
    </row>
    <row r="28653" spans="41:41" ht="12.75" x14ac:dyDescent="0.2">
      <c r="AO28653" s="7"/>
    </row>
    <row r="28654" spans="41:41" ht="12.75" x14ac:dyDescent="0.2">
      <c r="AO28654" s="7"/>
    </row>
    <row r="28655" spans="41:41" ht="12.75" x14ac:dyDescent="0.2">
      <c r="AO28655" s="7"/>
    </row>
    <row r="28656" spans="41:41" ht="12.75" x14ac:dyDescent="0.2">
      <c r="AO28656" s="7"/>
    </row>
    <row r="28657" spans="41:41" ht="12.75" x14ac:dyDescent="0.2">
      <c r="AO28657" s="7"/>
    </row>
    <row r="28658" spans="41:41" ht="12.75" x14ac:dyDescent="0.2">
      <c r="AO28658" s="7"/>
    </row>
    <row r="28659" spans="41:41" ht="12.75" x14ac:dyDescent="0.2">
      <c r="AO28659" s="7"/>
    </row>
    <row r="28660" spans="41:41" ht="12.75" x14ac:dyDescent="0.2">
      <c r="AO28660" s="7"/>
    </row>
    <row r="28661" spans="41:41" ht="12.75" x14ac:dyDescent="0.2">
      <c r="AO28661" s="7"/>
    </row>
    <row r="28662" spans="41:41" ht="12.75" x14ac:dyDescent="0.2">
      <c r="AO28662" s="7"/>
    </row>
    <row r="28663" spans="41:41" ht="12.75" x14ac:dyDescent="0.2">
      <c r="AO28663" s="7"/>
    </row>
    <row r="28664" spans="41:41" ht="12.75" x14ac:dyDescent="0.2">
      <c r="AO28664" s="7"/>
    </row>
    <row r="28665" spans="41:41" ht="12.75" x14ac:dyDescent="0.2">
      <c r="AO28665" s="7"/>
    </row>
    <row r="28666" spans="41:41" ht="12.75" x14ac:dyDescent="0.2">
      <c r="AO28666" s="7"/>
    </row>
    <row r="28667" spans="41:41" ht="12.75" x14ac:dyDescent="0.2">
      <c r="AO28667" s="7"/>
    </row>
    <row r="28668" spans="41:41" ht="12.75" x14ac:dyDescent="0.2">
      <c r="AO28668" s="7"/>
    </row>
    <row r="28669" spans="41:41" ht="12.75" x14ac:dyDescent="0.2">
      <c r="AO28669" s="7"/>
    </row>
    <row r="28670" spans="41:41" ht="12.75" x14ac:dyDescent="0.2">
      <c r="AO28670" s="7"/>
    </row>
    <row r="28671" spans="41:41" ht="12.75" x14ac:dyDescent="0.2">
      <c r="AO28671" s="7"/>
    </row>
    <row r="28672" spans="41:41" ht="12.75" x14ac:dyDescent="0.2">
      <c r="AO28672" s="7"/>
    </row>
    <row r="28673" spans="41:41" ht="12.75" x14ac:dyDescent="0.2">
      <c r="AO28673" s="7"/>
    </row>
    <row r="28674" spans="41:41" ht="12.75" x14ac:dyDescent="0.2">
      <c r="AO28674" s="7"/>
    </row>
    <row r="28675" spans="41:41" ht="12.75" x14ac:dyDescent="0.2">
      <c r="AO28675" s="7"/>
    </row>
    <row r="28676" spans="41:41" ht="12.75" x14ac:dyDescent="0.2">
      <c r="AO28676" s="7"/>
    </row>
    <row r="28677" spans="41:41" ht="12.75" x14ac:dyDescent="0.2">
      <c r="AO28677" s="7"/>
    </row>
    <row r="28678" spans="41:41" ht="12.75" x14ac:dyDescent="0.2">
      <c r="AO28678" s="7"/>
    </row>
    <row r="28679" spans="41:41" ht="12.75" x14ac:dyDescent="0.2">
      <c r="AO28679" s="7"/>
    </row>
    <row r="28680" spans="41:41" ht="12.75" x14ac:dyDescent="0.2">
      <c r="AO28680" s="7"/>
    </row>
    <row r="28681" spans="41:41" ht="12.75" x14ac:dyDescent="0.2">
      <c r="AO28681" s="7"/>
    </row>
    <row r="28682" spans="41:41" ht="12.75" x14ac:dyDescent="0.2">
      <c r="AO28682" s="7"/>
    </row>
    <row r="28683" spans="41:41" ht="12.75" x14ac:dyDescent="0.2">
      <c r="AO28683" s="7"/>
    </row>
    <row r="28684" spans="41:41" ht="12.75" x14ac:dyDescent="0.2">
      <c r="AO28684" s="7"/>
    </row>
    <row r="28685" spans="41:41" ht="12.75" x14ac:dyDescent="0.2">
      <c r="AO28685" s="7"/>
    </row>
    <row r="28686" spans="41:41" ht="12.75" x14ac:dyDescent="0.2">
      <c r="AO28686" s="7"/>
    </row>
    <row r="28687" spans="41:41" ht="12.75" x14ac:dyDescent="0.2">
      <c r="AO28687" s="7"/>
    </row>
    <row r="28688" spans="41:41" ht="12.75" x14ac:dyDescent="0.2">
      <c r="AO28688" s="7"/>
    </row>
    <row r="28689" spans="41:41" ht="12.75" x14ac:dyDescent="0.2">
      <c r="AO28689" s="7"/>
    </row>
    <row r="28690" spans="41:41" ht="12.75" x14ac:dyDescent="0.2">
      <c r="AO28690" s="7"/>
    </row>
    <row r="28691" spans="41:41" ht="12.75" x14ac:dyDescent="0.2">
      <c r="AO28691" s="7"/>
    </row>
    <row r="28692" spans="41:41" ht="12.75" x14ac:dyDescent="0.2">
      <c r="AO28692" s="7"/>
    </row>
    <row r="28693" spans="41:41" ht="12.75" x14ac:dyDescent="0.2">
      <c r="AO28693" s="7"/>
    </row>
    <row r="28694" spans="41:41" ht="12.75" x14ac:dyDescent="0.2">
      <c r="AO28694" s="7"/>
    </row>
    <row r="28695" spans="41:41" ht="12.75" x14ac:dyDescent="0.2">
      <c r="AO28695" s="7"/>
    </row>
    <row r="28696" spans="41:41" ht="12.75" x14ac:dyDescent="0.2">
      <c r="AO28696" s="7"/>
    </row>
    <row r="28697" spans="41:41" ht="12.75" x14ac:dyDescent="0.2">
      <c r="AO28697" s="7"/>
    </row>
    <row r="28698" spans="41:41" ht="12.75" x14ac:dyDescent="0.2">
      <c r="AO28698" s="7"/>
    </row>
    <row r="28699" spans="41:41" ht="12.75" x14ac:dyDescent="0.2">
      <c r="AO28699" s="7"/>
    </row>
    <row r="28700" spans="41:41" ht="12.75" x14ac:dyDescent="0.2">
      <c r="AO28700" s="7"/>
    </row>
    <row r="28701" spans="41:41" ht="12.75" x14ac:dyDescent="0.2">
      <c r="AO28701" s="7"/>
    </row>
    <row r="28702" spans="41:41" ht="12.75" x14ac:dyDescent="0.2">
      <c r="AO28702" s="7"/>
    </row>
    <row r="28703" spans="41:41" ht="12.75" x14ac:dyDescent="0.2">
      <c r="AO28703" s="7"/>
    </row>
    <row r="28704" spans="41:41" ht="12.75" x14ac:dyDescent="0.2">
      <c r="AO28704" s="7"/>
    </row>
    <row r="28705" spans="41:41" ht="12.75" x14ac:dyDescent="0.2">
      <c r="AO28705" s="7"/>
    </row>
    <row r="28706" spans="41:41" ht="12.75" x14ac:dyDescent="0.2">
      <c r="AO28706" s="7"/>
    </row>
    <row r="28707" spans="41:41" ht="12.75" x14ac:dyDescent="0.2">
      <c r="AO28707" s="7"/>
    </row>
    <row r="28708" spans="41:41" ht="12.75" x14ac:dyDescent="0.2">
      <c r="AO28708" s="7"/>
    </row>
    <row r="28709" spans="41:41" ht="12.75" x14ac:dyDescent="0.2">
      <c r="AO28709" s="7"/>
    </row>
    <row r="28710" spans="41:41" ht="12.75" x14ac:dyDescent="0.2">
      <c r="AO28710" s="7"/>
    </row>
    <row r="28711" spans="41:41" ht="12.75" x14ac:dyDescent="0.2">
      <c r="AO28711" s="7"/>
    </row>
    <row r="28712" spans="41:41" ht="12.75" x14ac:dyDescent="0.2">
      <c r="AO28712" s="7"/>
    </row>
    <row r="28713" spans="41:41" ht="12.75" x14ac:dyDescent="0.2">
      <c r="AO28713" s="7"/>
    </row>
    <row r="28714" spans="41:41" ht="12.75" x14ac:dyDescent="0.2">
      <c r="AO28714" s="7"/>
    </row>
    <row r="28715" spans="41:41" ht="12.75" x14ac:dyDescent="0.2">
      <c r="AO28715" s="7"/>
    </row>
    <row r="28716" spans="41:41" ht="12.75" x14ac:dyDescent="0.2">
      <c r="AO28716" s="7"/>
    </row>
    <row r="28717" spans="41:41" ht="12.75" x14ac:dyDescent="0.2">
      <c r="AO28717" s="7"/>
    </row>
    <row r="28718" spans="41:41" ht="12.75" x14ac:dyDescent="0.2">
      <c r="AO28718" s="7"/>
    </row>
    <row r="28719" spans="41:41" ht="12.75" x14ac:dyDescent="0.2">
      <c r="AO28719" s="7"/>
    </row>
    <row r="28720" spans="41:41" ht="12.75" x14ac:dyDescent="0.2">
      <c r="AO28720" s="7"/>
    </row>
    <row r="28721" spans="41:41" ht="12.75" x14ac:dyDescent="0.2">
      <c r="AO28721" s="7"/>
    </row>
    <row r="28722" spans="41:41" ht="12.75" x14ac:dyDescent="0.2">
      <c r="AO28722" s="7"/>
    </row>
    <row r="28723" spans="41:41" ht="12.75" x14ac:dyDescent="0.2">
      <c r="AO28723" s="7"/>
    </row>
    <row r="28724" spans="41:41" ht="12.75" x14ac:dyDescent="0.2">
      <c r="AO28724" s="7"/>
    </row>
    <row r="28725" spans="41:41" ht="12.75" x14ac:dyDescent="0.2">
      <c r="AO28725" s="7"/>
    </row>
    <row r="28726" spans="41:41" ht="12.75" x14ac:dyDescent="0.2">
      <c r="AO28726" s="7"/>
    </row>
    <row r="28727" spans="41:41" ht="12.75" x14ac:dyDescent="0.2">
      <c r="AO28727" s="7"/>
    </row>
    <row r="28728" spans="41:41" ht="12.75" x14ac:dyDescent="0.2">
      <c r="AO28728" s="7"/>
    </row>
    <row r="28729" spans="41:41" ht="12.75" x14ac:dyDescent="0.2">
      <c r="AO28729" s="7"/>
    </row>
    <row r="28730" spans="41:41" ht="12.75" x14ac:dyDescent="0.2">
      <c r="AO28730" s="7"/>
    </row>
    <row r="28731" spans="41:41" ht="12.75" x14ac:dyDescent="0.2">
      <c r="AO28731" s="7"/>
    </row>
    <row r="28732" spans="41:41" ht="12.75" x14ac:dyDescent="0.2">
      <c r="AO28732" s="7"/>
    </row>
    <row r="28733" spans="41:41" ht="12.75" x14ac:dyDescent="0.2">
      <c r="AO28733" s="7"/>
    </row>
    <row r="28734" spans="41:41" ht="12.75" x14ac:dyDescent="0.2">
      <c r="AO28734" s="7"/>
    </row>
    <row r="28735" spans="41:41" ht="12.75" x14ac:dyDescent="0.2">
      <c r="AO28735" s="7"/>
    </row>
    <row r="28736" spans="41:41" ht="12.75" x14ac:dyDescent="0.2">
      <c r="AO28736" s="7"/>
    </row>
    <row r="28737" spans="41:41" ht="12.75" x14ac:dyDescent="0.2">
      <c r="AO28737" s="7"/>
    </row>
    <row r="28738" spans="41:41" ht="12.75" x14ac:dyDescent="0.2">
      <c r="AO28738" s="7"/>
    </row>
    <row r="28739" spans="41:41" ht="12.75" x14ac:dyDescent="0.2">
      <c r="AO28739" s="7"/>
    </row>
    <row r="28740" spans="41:41" ht="12.75" x14ac:dyDescent="0.2">
      <c r="AO28740" s="7"/>
    </row>
    <row r="28741" spans="41:41" ht="12.75" x14ac:dyDescent="0.2">
      <c r="AO28741" s="7"/>
    </row>
    <row r="28742" spans="41:41" ht="12.75" x14ac:dyDescent="0.2">
      <c r="AO28742" s="7"/>
    </row>
    <row r="28743" spans="41:41" ht="12.75" x14ac:dyDescent="0.2">
      <c r="AO28743" s="7"/>
    </row>
    <row r="28744" spans="41:41" ht="12.75" x14ac:dyDescent="0.2">
      <c r="AO28744" s="7"/>
    </row>
    <row r="28745" spans="41:41" ht="12.75" x14ac:dyDescent="0.2">
      <c r="AO28745" s="7"/>
    </row>
    <row r="28746" spans="41:41" ht="12.75" x14ac:dyDescent="0.2">
      <c r="AO28746" s="7"/>
    </row>
    <row r="28747" spans="41:41" ht="12.75" x14ac:dyDescent="0.2">
      <c r="AO28747" s="7"/>
    </row>
    <row r="28748" spans="41:41" ht="12.75" x14ac:dyDescent="0.2">
      <c r="AO28748" s="7"/>
    </row>
    <row r="28749" spans="41:41" ht="12.75" x14ac:dyDescent="0.2">
      <c r="AO28749" s="7"/>
    </row>
    <row r="28750" spans="41:41" ht="12.75" x14ac:dyDescent="0.2">
      <c r="AO28750" s="7"/>
    </row>
    <row r="28751" spans="41:41" ht="12.75" x14ac:dyDescent="0.2">
      <c r="AO28751" s="7"/>
    </row>
    <row r="28752" spans="41:41" ht="12.75" x14ac:dyDescent="0.2">
      <c r="AO28752" s="7"/>
    </row>
    <row r="28753" spans="41:41" ht="12.75" x14ac:dyDescent="0.2">
      <c r="AO28753" s="7"/>
    </row>
    <row r="28754" spans="41:41" ht="12.75" x14ac:dyDescent="0.2">
      <c r="AO28754" s="7"/>
    </row>
    <row r="28755" spans="41:41" ht="12.75" x14ac:dyDescent="0.2">
      <c r="AO28755" s="7"/>
    </row>
    <row r="28756" spans="41:41" ht="12.75" x14ac:dyDescent="0.2">
      <c r="AO28756" s="7"/>
    </row>
    <row r="28757" spans="41:41" ht="12.75" x14ac:dyDescent="0.2">
      <c r="AO28757" s="7"/>
    </row>
    <row r="28758" spans="41:41" ht="12.75" x14ac:dyDescent="0.2">
      <c r="AO28758" s="7"/>
    </row>
    <row r="28759" spans="41:41" ht="12.75" x14ac:dyDescent="0.2">
      <c r="AO28759" s="7"/>
    </row>
    <row r="28760" spans="41:41" ht="12.75" x14ac:dyDescent="0.2">
      <c r="AO28760" s="7"/>
    </row>
    <row r="28761" spans="41:41" ht="12.75" x14ac:dyDescent="0.2">
      <c r="AO28761" s="7"/>
    </row>
    <row r="28762" spans="41:41" ht="12.75" x14ac:dyDescent="0.2">
      <c r="AO28762" s="7"/>
    </row>
    <row r="28763" spans="41:41" ht="12.75" x14ac:dyDescent="0.2">
      <c r="AO28763" s="7"/>
    </row>
    <row r="28764" spans="41:41" ht="12.75" x14ac:dyDescent="0.2">
      <c r="AO28764" s="7"/>
    </row>
    <row r="28765" spans="41:41" ht="12.75" x14ac:dyDescent="0.2">
      <c r="AO28765" s="7"/>
    </row>
    <row r="28766" spans="41:41" ht="12.75" x14ac:dyDescent="0.2">
      <c r="AO28766" s="7"/>
    </row>
    <row r="28767" spans="41:41" ht="12.75" x14ac:dyDescent="0.2">
      <c r="AO28767" s="7"/>
    </row>
    <row r="28768" spans="41:41" ht="12.75" x14ac:dyDescent="0.2">
      <c r="AO28768" s="7"/>
    </row>
    <row r="28769" spans="41:41" ht="12.75" x14ac:dyDescent="0.2">
      <c r="AO28769" s="7"/>
    </row>
    <row r="28770" spans="41:41" ht="12.75" x14ac:dyDescent="0.2">
      <c r="AO28770" s="7"/>
    </row>
    <row r="28771" spans="41:41" ht="12.75" x14ac:dyDescent="0.2">
      <c r="AO28771" s="7"/>
    </row>
    <row r="28772" spans="41:41" ht="12.75" x14ac:dyDescent="0.2">
      <c r="AO28772" s="7"/>
    </row>
    <row r="28773" spans="41:41" ht="12.75" x14ac:dyDescent="0.2">
      <c r="AO28773" s="7"/>
    </row>
    <row r="28774" spans="41:41" ht="12.75" x14ac:dyDescent="0.2">
      <c r="AO28774" s="7"/>
    </row>
    <row r="28775" spans="41:41" ht="12.75" x14ac:dyDescent="0.2">
      <c r="AO28775" s="7"/>
    </row>
    <row r="28776" spans="41:41" ht="12.75" x14ac:dyDescent="0.2">
      <c r="AO28776" s="7"/>
    </row>
    <row r="28777" spans="41:41" ht="12.75" x14ac:dyDescent="0.2">
      <c r="AO28777" s="7"/>
    </row>
    <row r="28778" spans="41:41" ht="12.75" x14ac:dyDescent="0.2">
      <c r="AO28778" s="7"/>
    </row>
    <row r="28779" spans="41:41" ht="12.75" x14ac:dyDescent="0.2">
      <c r="AO28779" s="7"/>
    </row>
    <row r="28780" spans="41:41" ht="12.75" x14ac:dyDescent="0.2">
      <c r="AO28780" s="7"/>
    </row>
    <row r="28781" spans="41:41" ht="12.75" x14ac:dyDescent="0.2">
      <c r="AO28781" s="7"/>
    </row>
    <row r="28782" spans="41:41" ht="12.75" x14ac:dyDescent="0.2">
      <c r="AO28782" s="7"/>
    </row>
    <row r="28783" spans="41:41" ht="12.75" x14ac:dyDescent="0.2">
      <c r="AO28783" s="7"/>
    </row>
    <row r="28784" spans="41:41" ht="12.75" x14ac:dyDescent="0.2">
      <c r="AO28784" s="7"/>
    </row>
    <row r="28785" spans="41:41" ht="12.75" x14ac:dyDescent="0.2">
      <c r="AO28785" s="7"/>
    </row>
    <row r="28786" spans="41:41" ht="12.75" x14ac:dyDescent="0.2">
      <c r="AO28786" s="7"/>
    </row>
    <row r="28787" spans="41:41" ht="12.75" x14ac:dyDescent="0.2">
      <c r="AO28787" s="7"/>
    </row>
    <row r="28788" spans="41:41" ht="12.75" x14ac:dyDescent="0.2">
      <c r="AO28788" s="7"/>
    </row>
    <row r="28789" spans="41:41" ht="12.75" x14ac:dyDescent="0.2">
      <c r="AO28789" s="7"/>
    </row>
    <row r="28790" spans="41:41" ht="12.75" x14ac:dyDescent="0.2">
      <c r="AO28790" s="7"/>
    </row>
    <row r="28791" spans="41:41" ht="12.75" x14ac:dyDescent="0.2">
      <c r="AO28791" s="7"/>
    </row>
    <row r="28792" spans="41:41" ht="12.75" x14ac:dyDescent="0.2">
      <c r="AO28792" s="7"/>
    </row>
    <row r="28793" spans="41:41" ht="12.75" x14ac:dyDescent="0.2">
      <c r="AO28793" s="7"/>
    </row>
    <row r="28794" spans="41:41" ht="12.75" x14ac:dyDescent="0.2">
      <c r="AO28794" s="7"/>
    </row>
    <row r="28795" spans="41:41" ht="12.75" x14ac:dyDescent="0.2">
      <c r="AO28795" s="7"/>
    </row>
    <row r="28796" spans="41:41" ht="12.75" x14ac:dyDescent="0.2">
      <c r="AO28796" s="7"/>
    </row>
    <row r="28797" spans="41:41" ht="12.75" x14ac:dyDescent="0.2">
      <c r="AO28797" s="7"/>
    </row>
    <row r="28798" spans="41:41" ht="12.75" x14ac:dyDescent="0.2">
      <c r="AO28798" s="7"/>
    </row>
    <row r="28799" spans="41:41" ht="12.75" x14ac:dyDescent="0.2">
      <c r="AO28799" s="7"/>
    </row>
    <row r="28800" spans="41:41" ht="12.75" x14ac:dyDescent="0.2">
      <c r="AO28800" s="7"/>
    </row>
    <row r="28801" spans="41:41" ht="12.75" x14ac:dyDescent="0.2">
      <c r="AO28801" s="7"/>
    </row>
    <row r="28802" spans="41:41" ht="12.75" x14ac:dyDescent="0.2">
      <c r="AO28802" s="7"/>
    </row>
    <row r="28803" spans="41:41" ht="12.75" x14ac:dyDescent="0.2">
      <c r="AO28803" s="7"/>
    </row>
    <row r="28804" spans="41:41" ht="12.75" x14ac:dyDescent="0.2">
      <c r="AO28804" s="7"/>
    </row>
    <row r="28805" spans="41:41" ht="12.75" x14ac:dyDescent="0.2">
      <c r="AO28805" s="7"/>
    </row>
    <row r="28806" spans="41:41" ht="12.75" x14ac:dyDescent="0.2">
      <c r="AO28806" s="7"/>
    </row>
    <row r="28807" spans="41:41" ht="12.75" x14ac:dyDescent="0.2">
      <c r="AO28807" s="7"/>
    </row>
    <row r="28808" spans="41:41" ht="12.75" x14ac:dyDescent="0.2">
      <c r="AO28808" s="7"/>
    </row>
    <row r="28809" spans="41:41" ht="12.75" x14ac:dyDescent="0.2">
      <c r="AO28809" s="7"/>
    </row>
    <row r="28810" spans="41:41" ht="12.75" x14ac:dyDescent="0.2">
      <c r="AO28810" s="7"/>
    </row>
    <row r="28811" spans="41:41" ht="12.75" x14ac:dyDescent="0.2">
      <c r="AO28811" s="7"/>
    </row>
    <row r="28812" spans="41:41" ht="12.75" x14ac:dyDescent="0.2">
      <c r="AO28812" s="7"/>
    </row>
    <row r="28813" spans="41:41" ht="12.75" x14ac:dyDescent="0.2">
      <c r="AO28813" s="7"/>
    </row>
    <row r="28814" spans="41:41" ht="12.75" x14ac:dyDescent="0.2">
      <c r="AO28814" s="7"/>
    </row>
    <row r="28815" spans="41:41" ht="12.75" x14ac:dyDescent="0.2">
      <c r="AO28815" s="7"/>
    </row>
    <row r="28816" spans="41:41" ht="12.75" x14ac:dyDescent="0.2">
      <c r="AO28816" s="7"/>
    </row>
    <row r="28817" spans="41:41" ht="12.75" x14ac:dyDescent="0.2">
      <c r="AO28817" s="7"/>
    </row>
    <row r="28818" spans="41:41" ht="12.75" x14ac:dyDescent="0.2">
      <c r="AO28818" s="7"/>
    </row>
    <row r="28819" spans="41:41" ht="12.75" x14ac:dyDescent="0.2">
      <c r="AO28819" s="7"/>
    </row>
    <row r="28820" spans="41:41" ht="12.75" x14ac:dyDescent="0.2">
      <c r="AO28820" s="7"/>
    </row>
    <row r="28821" spans="41:41" ht="12.75" x14ac:dyDescent="0.2">
      <c r="AO28821" s="7"/>
    </row>
    <row r="28822" spans="41:41" ht="12.75" x14ac:dyDescent="0.2">
      <c r="AO28822" s="7"/>
    </row>
    <row r="28823" spans="41:41" ht="12.75" x14ac:dyDescent="0.2">
      <c r="AO28823" s="7"/>
    </row>
    <row r="28824" spans="41:41" ht="12.75" x14ac:dyDescent="0.2">
      <c r="AO28824" s="7"/>
    </row>
    <row r="28825" spans="41:41" ht="12.75" x14ac:dyDescent="0.2">
      <c r="AO28825" s="7"/>
    </row>
    <row r="28826" spans="41:41" ht="12.75" x14ac:dyDescent="0.2">
      <c r="AO28826" s="7"/>
    </row>
    <row r="28827" spans="41:41" ht="12.75" x14ac:dyDescent="0.2">
      <c r="AO28827" s="7"/>
    </row>
    <row r="28828" spans="41:41" ht="12.75" x14ac:dyDescent="0.2">
      <c r="AO28828" s="7"/>
    </row>
    <row r="28829" spans="41:41" ht="12.75" x14ac:dyDescent="0.2">
      <c r="AO28829" s="7"/>
    </row>
    <row r="28830" spans="41:41" ht="12.75" x14ac:dyDescent="0.2">
      <c r="AO28830" s="7"/>
    </row>
    <row r="28831" spans="41:41" ht="12.75" x14ac:dyDescent="0.2">
      <c r="AO28831" s="7"/>
    </row>
    <row r="28832" spans="41:41" ht="12.75" x14ac:dyDescent="0.2">
      <c r="AO28832" s="7"/>
    </row>
    <row r="28833" spans="41:41" ht="12.75" x14ac:dyDescent="0.2">
      <c r="AO28833" s="7"/>
    </row>
    <row r="28834" spans="41:41" ht="12.75" x14ac:dyDescent="0.2">
      <c r="AO28834" s="7"/>
    </row>
    <row r="28835" spans="41:41" ht="12.75" x14ac:dyDescent="0.2">
      <c r="AO28835" s="7"/>
    </row>
    <row r="28836" spans="41:41" ht="12.75" x14ac:dyDescent="0.2">
      <c r="AO28836" s="7"/>
    </row>
    <row r="28837" spans="41:41" ht="12.75" x14ac:dyDescent="0.2">
      <c r="AO28837" s="7"/>
    </row>
    <row r="28838" spans="41:41" ht="12.75" x14ac:dyDescent="0.2">
      <c r="AO28838" s="7"/>
    </row>
    <row r="28839" spans="41:41" ht="12.75" x14ac:dyDescent="0.2">
      <c r="AO28839" s="7"/>
    </row>
    <row r="28840" spans="41:41" ht="12.75" x14ac:dyDescent="0.2">
      <c r="AO28840" s="7"/>
    </row>
    <row r="28841" spans="41:41" ht="12.75" x14ac:dyDescent="0.2">
      <c r="AO28841" s="7"/>
    </row>
    <row r="28842" spans="41:41" ht="12.75" x14ac:dyDescent="0.2">
      <c r="AO28842" s="7"/>
    </row>
    <row r="28843" spans="41:41" ht="12.75" x14ac:dyDescent="0.2">
      <c r="AO28843" s="7"/>
    </row>
    <row r="28844" spans="41:41" ht="12.75" x14ac:dyDescent="0.2">
      <c r="AO28844" s="7"/>
    </row>
    <row r="28845" spans="41:41" ht="12.75" x14ac:dyDescent="0.2">
      <c r="AO28845" s="7"/>
    </row>
    <row r="28846" spans="41:41" ht="12.75" x14ac:dyDescent="0.2">
      <c r="AO28846" s="7"/>
    </row>
    <row r="28847" spans="41:41" ht="12.75" x14ac:dyDescent="0.2">
      <c r="AO28847" s="7"/>
    </row>
    <row r="28848" spans="41:41" ht="12.75" x14ac:dyDescent="0.2">
      <c r="AO28848" s="7"/>
    </row>
    <row r="28849" spans="41:41" ht="12.75" x14ac:dyDescent="0.2">
      <c r="AO28849" s="7"/>
    </row>
    <row r="28850" spans="41:41" ht="12.75" x14ac:dyDescent="0.2">
      <c r="AO28850" s="7"/>
    </row>
    <row r="28851" spans="41:41" ht="12.75" x14ac:dyDescent="0.2">
      <c r="AO28851" s="7"/>
    </row>
    <row r="28852" spans="41:41" ht="12.75" x14ac:dyDescent="0.2">
      <c r="AO28852" s="7"/>
    </row>
    <row r="28853" spans="41:41" ht="12.75" x14ac:dyDescent="0.2">
      <c r="AO28853" s="7"/>
    </row>
    <row r="28854" spans="41:41" ht="12.75" x14ac:dyDescent="0.2">
      <c r="AO28854" s="7"/>
    </row>
    <row r="28855" spans="41:41" ht="12.75" x14ac:dyDescent="0.2">
      <c r="AO28855" s="7"/>
    </row>
    <row r="28856" spans="41:41" ht="12.75" x14ac:dyDescent="0.2">
      <c r="AO28856" s="7"/>
    </row>
    <row r="28857" spans="41:41" ht="12.75" x14ac:dyDescent="0.2">
      <c r="AO28857" s="7"/>
    </row>
    <row r="28858" spans="41:41" ht="12.75" x14ac:dyDescent="0.2">
      <c r="AO28858" s="7"/>
    </row>
    <row r="28859" spans="41:41" ht="12.75" x14ac:dyDescent="0.2">
      <c r="AO28859" s="7"/>
    </row>
    <row r="28860" spans="41:41" ht="12.75" x14ac:dyDescent="0.2">
      <c r="AO28860" s="7"/>
    </row>
    <row r="28861" spans="41:41" ht="12.75" x14ac:dyDescent="0.2">
      <c r="AO28861" s="7"/>
    </row>
    <row r="28862" spans="41:41" ht="12.75" x14ac:dyDescent="0.2">
      <c r="AO28862" s="7"/>
    </row>
    <row r="28863" spans="41:41" ht="12.75" x14ac:dyDescent="0.2">
      <c r="AO28863" s="7"/>
    </row>
    <row r="28864" spans="41:41" ht="12.75" x14ac:dyDescent="0.2">
      <c r="AO28864" s="7"/>
    </row>
    <row r="28865" spans="41:41" ht="12.75" x14ac:dyDescent="0.2">
      <c r="AO28865" s="7"/>
    </row>
    <row r="28866" spans="41:41" ht="12.75" x14ac:dyDescent="0.2">
      <c r="AO28866" s="7"/>
    </row>
    <row r="28867" spans="41:41" ht="12.75" x14ac:dyDescent="0.2">
      <c r="AO28867" s="7"/>
    </row>
    <row r="28868" spans="41:41" ht="12.75" x14ac:dyDescent="0.2">
      <c r="AO28868" s="7"/>
    </row>
    <row r="28869" spans="41:41" ht="12.75" x14ac:dyDescent="0.2">
      <c r="AO28869" s="7"/>
    </row>
    <row r="28870" spans="41:41" ht="12.75" x14ac:dyDescent="0.2">
      <c r="AO28870" s="7"/>
    </row>
    <row r="28871" spans="41:41" ht="12.75" x14ac:dyDescent="0.2">
      <c r="AO28871" s="7"/>
    </row>
    <row r="28872" spans="41:41" ht="12.75" x14ac:dyDescent="0.2">
      <c r="AO28872" s="7"/>
    </row>
    <row r="28873" spans="41:41" ht="12.75" x14ac:dyDescent="0.2">
      <c r="AO28873" s="7"/>
    </row>
    <row r="28874" spans="41:41" ht="12.75" x14ac:dyDescent="0.2">
      <c r="AO28874" s="7"/>
    </row>
    <row r="28875" spans="41:41" ht="12.75" x14ac:dyDescent="0.2">
      <c r="AO28875" s="7"/>
    </row>
    <row r="28876" spans="41:41" ht="12.75" x14ac:dyDescent="0.2">
      <c r="AO28876" s="7"/>
    </row>
    <row r="28877" spans="41:41" ht="12.75" x14ac:dyDescent="0.2">
      <c r="AO28877" s="7"/>
    </row>
    <row r="28878" spans="41:41" ht="12.75" x14ac:dyDescent="0.2">
      <c r="AO28878" s="7"/>
    </row>
    <row r="28879" spans="41:41" ht="12.75" x14ac:dyDescent="0.2">
      <c r="AO28879" s="7"/>
    </row>
    <row r="28880" spans="41:41" ht="12.75" x14ac:dyDescent="0.2">
      <c r="AO28880" s="7"/>
    </row>
    <row r="28881" spans="41:41" ht="12.75" x14ac:dyDescent="0.2">
      <c r="AO28881" s="7"/>
    </row>
    <row r="28882" spans="41:41" ht="12.75" x14ac:dyDescent="0.2">
      <c r="AO28882" s="7"/>
    </row>
    <row r="28883" spans="41:41" ht="12.75" x14ac:dyDescent="0.2">
      <c r="AO28883" s="7"/>
    </row>
    <row r="28884" spans="41:41" ht="12.75" x14ac:dyDescent="0.2">
      <c r="AO28884" s="7"/>
    </row>
    <row r="28885" spans="41:41" ht="12.75" x14ac:dyDescent="0.2">
      <c r="AO28885" s="7"/>
    </row>
    <row r="28886" spans="41:41" ht="12.75" x14ac:dyDescent="0.2">
      <c r="AO28886" s="7"/>
    </row>
    <row r="28887" spans="41:41" ht="12.75" x14ac:dyDescent="0.2">
      <c r="AO28887" s="7"/>
    </row>
    <row r="28888" spans="41:41" ht="12.75" x14ac:dyDescent="0.2">
      <c r="AO28888" s="7"/>
    </row>
    <row r="28889" spans="41:41" ht="12.75" x14ac:dyDescent="0.2">
      <c r="AO28889" s="7"/>
    </row>
    <row r="28890" spans="41:41" ht="12.75" x14ac:dyDescent="0.2">
      <c r="AO28890" s="7"/>
    </row>
    <row r="28891" spans="41:41" ht="12.75" x14ac:dyDescent="0.2">
      <c r="AO28891" s="7"/>
    </row>
    <row r="28892" spans="41:41" ht="12.75" x14ac:dyDescent="0.2">
      <c r="AO28892" s="7"/>
    </row>
    <row r="28893" spans="41:41" ht="12.75" x14ac:dyDescent="0.2">
      <c r="AO28893" s="7"/>
    </row>
    <row r="28894" spans="41:41" ht="12.75" x14ac:dyDescent="0.2">
      <c r="AO28894" s="7"/>
    </row>
    <row r="28895" spans="41:41" ht="12.75" x14ac:dyDescent="0.2">
      <c r="AO28895" s="7"/>
    </row>
    <row r="28896" spans="41:41" ht="12.75" x14ac:dyDescent="0.2">
      <c r="AO28896" s="7"/>
    </row>
    <row r="28897" spans="41:41" ht="12.75" x14ac:dyDescent="0.2">
      <c r="AO28897" s="7"/>
    </row>
    <row r="28898" spans="41:41" ht="12.75" x14ac:dyDescent="0.2">
      <c r="AO28898" s="7"/>
    </row>
    <row r="28899" spans="41:41" ht="12.75" x14ac:dyDescent="0.2">
      <c r="AO28899" s="7"/>
    </row>
    <row r="28900" spans="41:41" ht="12.75" x14ac:dyDescent="0.2">
      <c r="AO28900" s="7"/>
    </row>
    <row r="28901" spans="41:41" ht="12.75" x14ac:dyDescent="0.2">
      <c r="AO28901" s="7"/>
    </row>
    <row r="28902" spans="41:41" ht="12.75" x14ac:dyDescent="0.2">
      <c r="AO28902" s="7"/>
    </row>
    <row r="28903" spans="41:41" ht="12.75" x14ac:dyDescent="0.2">
      <c r="AO28903" s="7"/>
    </row>
    <row r="28904" spans="41:41" ht="12.75" x14ac:dyDescent="0.2">
      <c r="AO28904" s="7"/>
    </row>
    <row r="28905" spans="41:41" ht="12.75" x14ac:dyDescent="0.2">
      <c r="AO28905" s="7"/>
    </row>
    <row r="28906" spans="41:41" ht="12.75" x14ac:dyDescent="0.2">
      <c r="AO28906" s="7"/>
    </row>
    <row r="28907" spans="41:41" ht="12.75" x14ac:dyDescent="0.2">
      <c r="AO28907" s="7"/>
    </row>
    <row r="28908" spans="41:41" ht="12.75" x14ac:dyDescent="0.2">
      <c r="AO28908" s="7"/>
    </row>
    <row r="28909" spans="41:41" ht="12.75" x14ac:dyDescent="0.2">
      <c r="AO28909" s="7"/>
    </row>
    <row r="28910" spans="41:41" ht="12.75" x14ac:dyDescent="0.2">
      <c r="AO28910" s="7"/>
    </row>
    <row r="28911" spans="41:41" ht="12.75" x14ac:dyDescent="0.2">
      <c r="AO28911" s="7"/>
    </row>
    <row r="28912" spans="41:41" ht="12.75" x14ac:dyDescent="0.2">
      <c r="AO28912" s="7"/>
    </row>
    <row r="28913" spans="41:41" ht="12.75" x14ac:dyDescent="0.2">
      <c r="AO28913" s="7"/>
    </row>
    <row r="28914" spans="41:41" ht="12.75" x14ac:dyDescent="0.2">
      <c r="AO28914" s="7"/>
    </row>
    <row r="28915" spans="41:41" ht="12.75" x14ac:dyDescent="0.2">
      <c r="AO28915" s="7"/>
    </row>
    <row r="28916" spans="41:41" ht="12.75" x14ac:dyDescent="0.2">
      <c r="AO28916" s="7"/>
    </row>
    <row r="28917" spans="41:41" ht="12.75" x14ac:dyDescent="0.2">
      <c r="AO28917" s="7"/>
    </row>
    <row r="28918" spans="41:41" ht="12.75" x14ac:dyDescent="0.2">
      <c r="AO28918" s="7"/>
    </row>
    <row r="28919" spans="41:41" ht="12.75" x14ac:dyDescent="0.2">
      <c r="AO28919" s="7"/>
    </row>
    <row r="28920" spans="41:41" ht="12.75" x14ac:dyDescent="0.2">
      <c r="AO28920" s="7"/>
    </row>
    <row r="28921" spans="41:41" ht="12.75" x14ac:dyDescent="0.2">
      <c r="AO28921" s="7"/>
    </row>
    <row r="28922" spans="41:41" ht="12.75" x14ac:dyDescent="0.2">
      <c r="AO28922" s="7"/>
    </row>
    <row r="28923" spans="41:41" ht="12.75" x14ac:dyDescent="0.2">
      <c r="AO28923" s="7"/>
    </row>
    <row r="28924" spans="41:41" ht="12.75" x14ac:dyDescent="0.2">
      <c r="AO28924" s="7"/>
    </row>
    <row r="28925" spans="41:41" ht="12.75" x14ac:dyDescent="0.2">
      <c r="AO28925" s="7"/>
    </row>
    <row r="28926" spans="41:41" ht="12.75" x14ac:dyDescent="0.2">
      <c r="AO28926" s="7"/>
    </row>
    <row r="28927" spans="41:41" ht="12.75" x14ac:dyDescent="0.2">
      <c r="AO28927" s="7"/>
    </row>
    <row r="28928" spans="41:41" ht="12.75" x14ac:dyDescent="0.2">
      <c r="AO28928" s="7"/>
    </row>
    <row r="28929" spans="41:41" ht="12.75" x14ac:dyDescent="0.2">
      <c r="AO28929" s="7"/>
    </row>
    <row r="28930" spans="41:41" ht="12.75" x14ac:dyDescent="0.2">
      <c r="AO28930" s="7"/>
    </row>
    <row r="28931" spans="41:41" ht="12.75" x14ac:dyDescent="0.2">
      <c r="AO28931" s="7"/>
    </row>
    <row r="28932" spans="41:41" ht="12.75" x14ac:dyDescent="0.2">
      <c r="AO28932" s="7"/>
    </row>
    <row r="28933" spans="41:41" ht="12.75" x14ac:dyDescent="0.2">
      <c r="AO28933" s="7"/>
    </row>
    <row r="28934" spans="41:41" ht="12.75" x14ac:dyDescent="0.2">
      <c r="AO28934" s="7"/>
    </row>
    <row r="28935" spans="41:41" ht="12.75" x14ac:dyDescent="0.2">
      <c r="AO28935" s="7"/>
    </row>
    <row r="28936" spans="41:41" ht="12.75" x14ac:dyDescent="0.2">
      <c r="AO28936" s="7"/>
    </row>
    <row r="28937" spans="41:41" ht="12.75" x14ac:dyDescent="0.2">
      <c r="AO28937" s="7"/>
    </row>
    <row r="28938" spans="41:41" ht="12.75" x14ac:dyDescent="0.2">
      <c r="AO28938" s="7"/>
    </row>
    <row r="28939" spans="41:41" ht="12.75" x14ac:dyDescent="0.2">
      <c r="AO28939" s="7"/>
    </row>
    <row r="28940" spans="41:41" ht="12.75" x14ac:dyDescent="0.2">
      <c r="AO28940" s="7"/>
    </row>
    <row r="28941" spans="41:41" ht="12.75" x14ac:dyDescent="0.2">
      <c r="AO28941" s="7"/>
    </row>
    <row r="28942" spans="41:41" ht="12.75" x14ac:dyDescent="0.2">
      <c r="AO28942" s="7"/>
    </row>
    <row r="28943" spans="41:41" ht="12.75" x14ac:dyDescent="0.2">
      <c r="AO28943" s="7"/>
    </row>
    <row r="28944" spans="41:41" ht="12.75" x14ac:dyDescent="0.2">
      <c r="AO28944" s="7"/>
    </row>
    <row r="28945" spans="41:41" ht="12.75" x14ac:dyDescent="0.2">
      <c r="AO28945" s="7"/>
    </row>
    <row r="28946" spans="41:41" ht="12.75" x14ac:dyDescent="0.2">
      <c r="AO28946" s="7"/>
    </row>
    <row r="28947" spans="41:41" ht="12.75" x14ac:dyDescent="0.2">
      <c r="AO28947" s="7"/>
    </row>
    <row r="28948" spans="41:41" ht="12.75" x14ac:dyDescent="0.2">
      <c r="AO28948" s="7"/>
    </row>
    <row r="28949" spans="41:41" ht="12.75" x14ac:dyDescent="0.2">
      <c r="AO28949" s="7"/>
    </row>
    <row r="28950" spans="41:41" ht="12.75" x14ac:dyDescent="0.2">
      <c r="AO28950" s="7"/>
    </row>
    <row r="28951" spans="41:41" ht="12.75" x14ac:dyDescent="0.2">
      <c r="AO28951" s="7"/>
    </row>
    <row r="28952" spans="41:41" ht="12.75" x14ac:dyDescent="0.2">
      <c r="AO28952" s="7"/>
    </row>
    <row r="28953" spans="41:41" ht="12.75" x14ac:dyDescent="0.2">
      <c r="AO28953" s="7"/>
    </row>
    <row r="28954" spans="41:41" ht="12.75" x14ac:dyDescent="0.2">
      <c r="AO28954" s="7"/>
    </row>
    <row r="28955" spans="41:41" ht="12.75" x14ac:dyDescent="0.2">
      <c r="AO28955" s="7"/>
    </row>
    <row r="28956" spans="41:41" ht="12.75" x14ac:dyDescent="0.2">
      <c r="AO28956" s="7"/>
    </row>
    <row r="28957" spans="41:41" ht="12.75" x14ac:dyDescent="0.2">
      <c r="AO28957" s="7"/>
    </row>
    <row r="28958" spans="41:41" ht="12.75" x14ac:dyDescent="0.2">
      <c r="AO28958" s="7"/>
    </row>
    <row r="28959" spans="41:41" ht="12.75" x14ac:dyDescent="0.2">
      <c r="AO28959" s="7"/>
    </row>
    <row r="28960" spans="41:41" ht="12.75" x14ac:dyDescent="0.2">
      <c r="AO28960" s="7"/>
    </row>
    <row r="28961" spans="41:41" ht="12.75" x14ac:dyDescent="0.2">
      <c r="AO28961" s="7"/>
    </row>
    <row r="28962" spans="41:41" ht="12.75" x14ac:dyDescent="0.2">
      <c r="AO28962" s="7"/>
    </row>
    <row r="28963" spans="41:41" ht="12.75" x14ac:dyDescent="0.2">
      <c r="AO28963" s="7"/>
    </row>
    <row r="28964" spans="41:41" ht="12.75" x14ac:dyDescent="0.2">
      <c r="AO28964" s="7"/>
    </row>
    <row r="28965" spans="41:41" ht="12.75" x14ac:dyDescent="0.2">
      <c r="AO28965" s="7"/>
    </row>
    <row r="28966" spans="41:41" ht="12.75" x14ac:dyDescent="0.2">
      <c r="AO28966" s="7"/>
    </row>
    <row r="28967" spans="41:41" ht="12.75" x14ac:dyDescent="0.2">
      <c r="AO28967" s="7"/>
    </row>
    <row r="28968" spans="41:41" ht="12.75" x14ac:dyDescent="0.2">
      <c r="AO28968" s="7"/>
    </row>
    <row r="28969" spans="41:41" ht="12.75" x14ac:dyDescent="0.2">
      <c r="AO28969" s="7"/>
    </row>
    <row r="28970" spans="41:41" ht="12.75" x14ac:dyDescent="0.2">
      <c r="AO28970" s="7"/>
    </row>
    <row r="28971" spans="41:41" ht="12.75" x14ac:dyDescent="0.2">
      <c r="AO28971" s="7"/>
    </row>
    <row r="28972" spans="41:41" ht="12.75" x14ac:dyDescent="0.2">
      <c r="AO28972" s="7"/>
    </row>
    <row r="28973" spans="41:41" ht="12.75" x14ac:dyDescent="0.2">
      <c r="AO28973" s="7"/>
    </row>
    <row r="28974" spans="41:41" ht="12.75" x14ac:dyDescent="0.2">
      <c r="AO28974" s="7"/>
    </row>
    <row r="28975" spans="41:41" ht="12.75" x14ac:dyDescent="0.2">
      <c r="AO28975" s="7"/>
    </row>
    <row r="28976" spans="41:41" ht="12.75" x14ac:dyDescent="0.2">
      <c r="AO28976" s="7"/>
    </row>
    <row r="28977" spans="41:41" ht="12.75" x14ac:dyDescent="0.2">
      <c r="AO28977" s="7"/>
    </row>
    <row r="28978" spans="41:41" ht="12.75" x14ac:dyDescent="0.2">
      <c r="AO28978" s="7"/>
    </row>
    <row r="28979" spans="41:41" ht="12.75" x14ac:dyDescent="0.2">
      <c r="AO28979" s="7"/>
    </row>
    <row r="28980" spans="41:41" ht="12.75" x14ac:dyDescent="0.2">
      <c r="AO28980" s="7"/>
    </row>
    <row r="28981" spans="41:41" ht="12.75" x14ac:dyDescent="0.2">
      <c r="AO28981" s="7"/>
    </row>
    <row r="28982" spans="41:41" ht="12.75" x14ac:dyDescent="0.2">
      <c r="AO28982" s="7"/>
    </row>
    <row r="28983" spans="41:41" ht="12.75" x14ac:dyDescent="0.2">
      <c r="AO28983" s="7"/>
    </row>
    <row r="28984" spans="41:41" ht="12.75" x14ac:dyDescent="0.2">
      <c r="AO28984" s="7"/>
    </row>
    <row r="28985" spans="41:41" ht="12.75" x14ac:dyDescent="0.2">
      <c r="AO28985" s="7"/>
    </row>
    <row r="28986" spans="41:41" ht="12.75" x14ac:dyDescent="0.2">
      <c r="AO28986" s="7"/>
    </row>
    <row r="28987" spans="41:41" ht="12.75" x14ac:dyDescent="0.2">
      <c r="AO28987" s="7"/>
    </row>
    <row r="28988" spans="41:41" ht="12.75" x14ac:dyDescent="0.2">
      <c r="AO28988" s="7"/>
    </row>
    <row r="28989" spans="41:41" ht="12.75" x14ac:dyDescent="0.2">
      <c r="AO28989" s="7"/>
    </row>
    <row r="28990" spans="41:41" ht="12.75" x14ac:dyDescent="0.2">
      <c r="AO28990" s="7"/>
    </row>
    <row r="28991" spans="41:41" ht="12.75" x14ac:dyDescent="0.2">
      <c r="AO28991" s="7"/>
    </row>
    <row r="28992" spans="41:41" ht="12.75" x14ac:dyDescent="0.2">
      <c r="AO28992" s="7"/>
    </row>
    <row r="28993" spans="41:41" ht="12.75" x14ac:dyDescent="0.2">
      <c r="AO28993" s="7"/>
    </row>
    <row r="28994" spans="41:41" ht="12.75" x14ac:dyDescent="0.2">
      <c r="AO28994" s="7"/>
    </row>
    <row r="28995" spans="41:41" ht="12.75" x14ac:dyDescent="0.2">
      <c r="AO28995" s="7"/>
    </row>
    <row r="28996" spans="41:41" ht="12.75" x14ac:dyDescent="0.2">
      <c r="AO28996" s="7"/>
    </row>
    <row r="28997" spans="41:41" ht="12.75" x14ac:dyDescent="0.2">
      <c r="AO28997" s="7"/>
    </row>
    <row r="28998" spans="41:41" ht="12.75" x14ac:dyDescent="0.2">
      <c r="AO28998" s="7"/>
    </row>
    <row r="28999" spans="41:41" ht="12.75" x14ac:dyDescent="0.2">
      <c r="AO28999" s="7"/>
    </row>
    <row r="29000" spans="41:41" ht="12.75" x14ac:dyDescent="0.2">
      <c r="AO29000" s="7"/>
    </row>
    <row r="29001" spans="41:41" ht="12.75" x14ac:dyDescent="0.2">
      <c r="AO29001" s="7"/>
    </row>
    <row r="29002" spans="41:41" ht="12.75" x14ac:dyDescent="0.2">
      <c r="AO29002" s="7"/>
    </row>
    <row r="29003" spans="41:41" ht="12.75" x14ac:dyDescent="0.2">
      <c r="AO29003" s="7"/>
    </row>
    <row r="29004" spans="41:41" ht="12.75" x14ac:dyDescent="0.2">
      <c r="AO29004" s="7"/>
    </row>
    <row r="29005" spans="41:41" ht="12.75" x14ac:dyDescent="0.2">
      <c r="AO29005" s="7"/>
    </row>
    <row r="29006" spans="41:41" ht="12.75" x14ac:dyDescent="0.2">
      <c r="AO29006" s="7"/>
    </row>
    <row r="29007" spans="41:41" ht="12.75" x14ac:dyDescent="0.2">
      <c r="AO29007" s="7"/>
    </row>
    <row r="29008" spans="41:41" ht="12.75" x14ac:dyDescent="0.2">
      <c r="AO29008" s="7"/>
    </row>
    <row r="29009" spans="41:41" ht="12.75" x14ac:dyDescent="0.2">
      <c r="AO29009" s="7"/>
    </row>
    <row r="29010" spans="41:41" ht="12.75" x14ac:dyDescent="0.2">
      <c r="AO29010" s="7"/>
    </row>
    <row r="29011" spans="41:41" ht="12.75" x14ac:dyDescent="0.2">
      <c r="AO29011" s="7"/>
    </row>
    <row r="29012" spans="41:41" ht="12.75" x14ac:dyDescent="0.2">
      <c r="AO29012" s="7"/>
    </row>
    <row r="29013" spans="41:41" ht="12.75" x14ac:dyDescent="0.2">
      <c r="AO29013" s="7"/>
    </row>
    <row r="29014" spans="41:41" ht="12.75" x14ac:dyDescent="0.2">
      <c r="AO29014" s="7"/>
    </row>
    <row r="29015" spans="41:41" ht="12.75" x14ac:dyDescent="0.2">
      <c r="AO29015" s="7"/>
    </row>
    <row r="29016" spans="41:41" ht="12.75" x14ac:dyDescent="0.2">
      <c r="AO29016" s="7"/>
    </row>
    <row r="29017" spans="41:41" ht="12.75" x14ac:dyDescent="0.2">
      <c r="AO29017" s="7"/>
    </row>
    <row r="29018" spans="41:41" ht="12.75" x14ac:dyDescent="0.2">
      <c r="AO29018" s="7"/>
    </row>
    <row r="29019" spans="41:41" ht="12.75" x14ac:dyDescent="0.2">
      <c r="AO29019" s="7"/>
    </row>
    <row r="29020" spans="41:41" ht="12.75" x14ac:dyDescent="0.2">
      <c r="AO29020" s="7"/>
    </row>
    <row r="29021" spans="41:41" ht="12.75" x14ac:dyDescent="0.2">
      <c r="AO29021" s="7"/>
    </row>
    <row r="29022" spans="41:41" ht="12.75" x14ac:dyDescent="0.2">
      <c r="AO29022" s="7"/>
    </row>
    <row r="29023" spans="41:41" ht="12.75" x14ac:dyDescent="0.2">
      <c r="AO29023" s="7"/>
    </row>
    <row r="29024" spans="41:41" ht="12.75" x14ac:dyDescent="0.2">
      <c r="AO29024" s="7"/>
    </row>
    <row r="29025" spans="41:41" ht="12.75" x14ac:dyDescent="0.2">
      <c r="AO29025" s="7"/>
    </row>
    <row r="29026" spans="41:41" ht="12.75" x14ac:dyDescent="0.2">
      <c r="AO29026" s="7"/>
    </row>
    <row r="29027" spans="41:41" ht="12.75" x14ac:dyDescent="0.2">
      <c r="AO29027" s="7"/>
    </row>
    <row r="29028" spans="41:41" ht="12.75" x14ac:dyDescent="0.2">
      <c r="AO29028" s="7"/>
    </row>
    <row r="29029" spans="41:41" ht="12.75" x14ac:dyDescent="0.2">
      <c r="AO29029" s="7"/>
    </row>
    <row r="29030" spans="41:41" ht="12.75" x14ac:dyDescent="0.2">
      <c r="AO29030" s="7"/>
    </row>
    <row r="29031" spans="41:41" ht="12.75" x14ac:dyDescent="0.2">
      <c r="AO29031" s="7"/>
    </row>
    <row r="29032" spans="41:41" ht="12.75" x14ac:dyDescent="0.2">
      <c r="AO29032" s="7"/>
    </row>
    <row r="29033" spans="41:41" ht="12.75" x14ac:dyDescent="0.2">
      <c r="AO29033" s="7"/>
    </row>
    <row r="29034" spans="41:41" ht="12.75" x14ac:dyDescent="0.2">
      <c r="AO29034" s="7"/>
    </row>
    <row r="29035" spans="41:41" ht="12.75" x14ac:dyDescent="0.2">
      <c r="AO29035" s="7"/>
    </row>
    <row r="29036" spans="41:41" ht="12.75" x14ac:dyDescent="0.2">
      <c r="AO29036" s="7"/>
    </row>
    <row r="29037" spans="41:41" ht="12.75" x14ac:dyDescent="0.2">
      <c r="AO29037" s="7"/>
    </row>
    <row r="29038" spans="41:41" ht="12.75" x14ac:dyDescent="0.2">
      <c r="AO29038" s="7"/>
    </row>
    <row r="29039" spans="41:41" ht="12.75" x14ac:dyDescent="0.2">
      <c r="AO29039" s="7"/>
    </row>
    <row r="29040" spans="41:41" ht="12.75" x14ac:dyDescent="0.2">
      <c r="AO29040" s="7"/>
    </row>
    <row r="29041" spans="41:41" ht="12.75" x14ac:dyDescent="0.2">
      <c r="AO29041" s="7"/>
    </row>
    <row r="29042" spans="41:41" ht="12.75" x14ac:dyDescent="0.2">
      <c r="AO29042" s="7"/>
    </row>
    <row r="29043" spans="41:41" ht="12.75" x14ac:dyDescent="0.2">
      <c r="AO29043" s="7"/>
    </row>
    <row r="29044" spans="41:41" ht="12.75" x14ac:dyDescent="0.2">
      <c r="AO29044" s="7"/>
    </row>
    <row r="29045" spans="41:41" ht="12.75" x14ac:dyDescent="0.2">
      <c r="AO29045" s="7"/>
    </row>
    <row r="29046" spans="41:41" ht="12.75" x14ac:dyDescent="0.2">
      <c r="AO29046" s="7"/>
    </row>
    <row r="29047" spans="41:41" ht="12.75" x14ac:dyDescent="0.2">
      <c r="AO29047" s="7"/>
    </row>
    <row r="29048" spans="41:41" ht="12.75" x14ac:dyDescent="0.2">
      <c r="AO29048" s="7"/>
    </row>
    <row r="29049" spans="41:41" ht="12.75" x14ac:dyDescent="0.2">
      <c r="AO29049" s="7"/>
    </row>
    <row r="29050" spans="41:41" ht="12.75" x14ac:dyDescent="0.2">
      <c r="AO29050" s="7"/>
    </row>
    <row r="29051" spans="41:41" ht="12.75" x14ac:dyDescent="0.2">
      <c r="AO29051" s="7"/>
    </row>
    <row r="29052" spans="41:41" ht="12.75" x14ac:dyDescent="0.2">
      <c r="AO29052" s="7"/>
    </row>
    <row r="29053" spans="41:41" ht="12.75" x14ac:dyDescent="0.2">
      <c r="AO29053" s="7"/>
    </row>
    <row r="29054" spans="41:41" ht="12.75" x14ac:dyDescent="0.2">
      <c r="AO29054" s="7"/>
    </row>
    <row r="29055" spans="41:41" ht="12.75" x14ac:dyDescent="0.2">
      <c r="AO29055" s="7"/>
    </row>
    <row r="29056" spans="41:41" ht="12.75" x14ac:dyDescent="0.2">
      <c r="AO29056" s="7"/>
    </row>
    <row r="29057" spans="41:41" ht="12.75" x14ac:dyDescent="0.2">
      <c r="AO29057" s="7"/>
    </row>
    <row r="29058" spans="41:41" ht="12.75" x14ac:dyDescent="0.2">
      <c r="AO29058" s="7"/>
    </row>
    <row r="29059" spans="41:41" ht="12.75" x14ac:dyDescent="0.2">
      <c r="AO29059" s="7"/>
    </row>
    <row r="29060" spans="41:41" ht="12.75" x14ac:dyDescent="0.2">
      <c r="AO29060" s="7"/>
    </row>
    <row r="29061" spans="41:41" ht="12.75" x14ac:dyDescent="0.2">
      <c r="AO29061" s="7"/>
    </row>
    <row r="29062" spans="41:41" ht="12.75" x14ac:dyDescent="0.2">
      <c r="AO29062" s="7"/>
    </row>
    <row r="29063" spans="41:41" ht="12.75" x14ac:dyDescent="0.2">
      <c r="AO29063" s="7"/>
    </row>
    <row r="29064" spans="41:41" ht="12.75" x14ac:dyDescent="0.2">
      <c r="AO29064" s="7"/>
    </row>
    <row r="29065" spans="41:41" ht="12.75" x14ac:dyDescent="0.2">
      <c r="AO29065" s="7"/>
    </row>
    <row r="29066" spans="41:41" ht="12.75" x14ac:dyDescent="0.2">
      <c r="AO29066" s="7"/>
    </row>
    <row r="29067" spans="41:41" ht="12.75" x14ac:dyDescent="0.2">
      <c r="AO29067" s="7"/>
    </row>
    <row r="29068" spans="41:41" ht="12.75" x14ac:dyDescent="0.2">
      <c r="AO29068" s="7"/>
    </row>
    <row r="29069" spans="41:41" ht="12.75" x14ac:dyDescent="0.2">
      <c r="AO29069" s="7"/>
    </row>
    <row r="29070" spans="41:41" ht="12.75" x14ac:dyDescent="0.2">
      <c r="AO29070" s="7"/>
    </row>
    <row r="29071" spans="41:41" ht="12.75" x14ac:dyDescent="0.2">
      <c r="AO29071" s="7"/>
    </row>
    <row r="29072" spans="41:41" ht="12.75" x14ac:dyDescent="0.2">
      <c r="AO29072" s="7"/>
    </row>
    <row r="29073" spans="41:41" ht="12.75" x14ac:dyDescent="0.2">
      <c r="AO29073" s="7"/>
    </row>
    <row r="29074" spans="41:41" ht="12.75" x14ac:dyDescent="0.2">
      <c r="AO29074" s="7"/>
    </row>
    <row r="29075" spans="41:41" ht="12.75" x14ac:dyDescent="0.2">
      <c r="AO29075" s="7"/>
    </row>
    <row r="29076" spans="41:41" ht="12.75" x14ac:dyDescent="0.2">
      <c r="AO29076" s="7"/>
    </row>
    <row r="29077" spans="41:41" ht="12.75" x14ac:dyDescent="0.2">
      <c r="AO29077" s="7"/>
    </row>
    <row r="29078" spans="41:41" ht="12.75" x14ac:dyDescent="0.2">
      <c r="AO29078" s="7"/>
    </row>
    <row r="29079" spans="41:41" ht="12.75" x14ac:dyDescent="0.2">
      <c r="AO29079" s="7"/>
    </row>
    <row r="29080" spans="41:41" ht="12.75" x14ac:dyDescent="0.2">
      <c r="AO29080" s="7"/>
    </row>
    <row r="29081" spans="41:41" ht="12.75" x14ac:dyDescent="0.2">
      <c r="AO29081" s="7"/>
    </row>
    <row r="29082" spans="41:41" ht="12.75" x14ac:dyDescent="0.2">
      <c r="AO29082" s="7"/>
    </row>
    <row r="29083" spans="41:41" ht="12.75" x14ac:dyDescent="0.2">
      <c r="AO29083" s="7"/>
    </row>
    <row r="29084" spans="41:41" ht="12.75" x14ac:dyDescent="0.2">
      <c r="AO29084" s="7"/>
    </row>
    <row r="29085" spans="41:41" ht="12.75" x14ac:dyDescent="0.2">
      <c r="AO29085" s="7"/>
    </row>
    <row r="29086" spans="41:41" ht="12.75" x14ac:dyDescent="0.2">
      <c r="AO29086" s="7"/>
    </row>
    <row r="29087" spans="41:41" ht="12.75" x14ac:dyDescent="0.2">
      <c r="AO29087" s="7"/>
    </row>
    <row r="29088" spans="41:41" ht="12.75" x14ac:dyDescent="0.2">
      <c r="AO29088" s="7"/>
    </row>
    <row r="29089" spans="41:41" ht="12.75" x14ac:dyDescent="0.2">
      <c r="AO29089" s="7"/>
    </row>
    <row r="29090" spans="41:41" ht="12.75" x14ac:dyDescent="0.2">
      <c r="AO29090" s="7"/>
    </row>
    <row r="29091" spans="41:41" ht="12.75" x14ac:dyDescent="0.2">
      <c r="AO29091" s="7"/>
    </row>
    <row r="29092" spans="41:41" ht="12.75" x14ac:dyDescent="0.2">
      <c r="AO29092" s="7"/>
    </row>
    <row r="29093" spans="41:41" ht="12.75" x14ac:dyDescent="0.2">
      <c r="AO29093" s="7"/>
    </row>
    <row r="29094" spans="41:41" ht="12.75" x14ac:dyDescent="0.2">
      <c r="AO29094" s="7"/>
    </row>
    <row r="29095" spans="41:41" ht="12.75" x14ac:dyDescent="0.2">
      <c r="AO29095" s="7"/>
    </row>
    <row r="29096" spans="41:41" ht="12.75" x14ac:dyDescent="0.2">
      <c r="AO29096" s="7"/>
    </row>
    <row r="29097" spans="41:41" ht="12.75" x14ac:dyDescent="0.2">
      <c r="AO29097" s="7"/>
    </row>
    <row r="29098" spans="41:41" ht="12.75" x14ac:dyDescent="0.2">
      <c r="AO29098" s="7"/>
    </row>
    <row r="29099" spans="41:41" ht="12.75" x14ac:dyDescent="0.2">
      <c r="AO29099" s="7"/>
    </row>
    <row r="29100" spans="41:41" ht="12.75" x14ac:dyDescent="0.2">
      <c r="AO29100" s="7"/>
    </row>
    <row r="29101" spans="41:41" ht="12.75" x14ac:dyDescent="0.2">
      <c r="AO29101" s="7"/>
    </row>
    <row r="29102" spans="41:41" ht="12.75" x14ac:dyDescent="0.2">
      <c r="AO29102" s="7"/>
    </row>
    <row r="29103" spans="41:41" ht="12.75" x14ac:dyDescent="0.2">
      <c r="AO29103" s="7"/>
    </row>
    <row r="29104" spans="41:41" ht="12.75" x14ac:dyDescent="0.2">
      <c r="AO29104" s="7"/>
    </row>
    <row r="29105" spans="41:41" ht="12.75" x14ac:dyDescent="0.2">
      <c r="AO29105" s="7"/>
    </row>
    <row r="29106" spans="41:41" ht="12.75" x14ac:dyDescent="0.2">
      <c r="AO29106" s="7"/>
    </row>
    <row r="29107" spans="41:41" ht="12.75" x14ac:dyDescent="0.2">
      <c r="AO29107" s="7"/>
    </row>
    <row r="29108" spans="41:41" ht="12.75" x14ac:dyDescent="0.2">
      <c r="AO29108" s="7"/>
    </row>
    <row r="29109" spans="41:41" ht="12.75" x14ac:dyDescent="0.2">
      <c r="AO29109" s="7"/>
    </row>
    <row r="29110" spans="41:41" ht="12.75" x14ac:dyDescent="0.2">
      <c r="AO29110" s="7"/>
    </row>
    <row r="29111" spans="41:41" ht="12.75" x14ac:dyDescent="0.2">
      <c r="AO29111" s="7"/>
    </row>
    <row r="29112" spans="41:41" ht="12.75" x14ac:dyDescent="0.2">
      <c r="AO29112" s="7"/>
    </row>
    <row r="29113" spans="41:41" ht="12.75" x14ac:dyDescent="0.2">
      <c r="AO29113" s="7"/>
    </row>
    <row r="29114" spans="41:41" ht="12.75" x14ac:dyDescent="0.2">
      <c r="AO29114" s="7"/>
    </row>
    <row r="29115" spans="41:41" ht="12.75" x14ac:dyDescent="0.2">
      <c r="AO29115" s="7"/>
    </row>
    <row r="29116" spans="41:41" ht="12.75" x14ac:dyDescent="0.2">
      <c r="AO29116" s="7"/>
    </row>
    <row r="29117" spans="41:41" ht="12.75" x14ac:dyDescent="0.2">
      <c r="AO29117" s="7"/>
    </row>
    <row r="29118" spans="41:41" ht="12.75" x14ac:dyDescent="0.2">
      <c r="AO29118" s="7"/>
    </row>
    <row r="29119" spans="41:41" ht="12.75" x14ac:dyDescent="0.2">
      <c r="AO29119" s="7"/>
    </row>
    <row r="29120" spans="41:41" ht="12.75" x14ac:dyDescent="0.2">
      <c r="AO29120" s="7"/>
    </row>
    <row r="29121" spans="41:41" ht="12.75" x14ac:dyDescent="0.2">
      <c r="AO29121" s="7"/>
    </row>
    <row r="29122" spans="41:41" ht="12.75" x14ac:dyDescent="0.2">
      <c r="AO29122" s="7"/>
    </row>
    <row r="29123" spans="41:41" ht="12.75" x14ac:dyDescent="0.2">
      <c r="AO29123" s="7"/>
    </row>
    <row r="29124" spans="41:41" ht="12.75" x14ac:dyDescent="0.2">
      <c r="AO29124" s="7"/>
    </row>
    <row r="29125" spans="41:41" ht="12.75" x14ac:dyDescent="0.2">
      <c r="AO29125" s="7"/>
    </row>
    <row r="29126" spans="41:41" ht="12.75" x14ac:dyDescent="0.2">
      <c r="AO29126" s="7"/>
    </row>
    <row r="29127" spans="41:41" ht="12.75" x14ac:dyDescent="0.2">
      <c r="AO29127" s="7"/>
    </row>
    <row r="29128" spans="41:41" ht="12.75" x14ac:dyDescent="0.2">
      <c r="AO29128" s="7"/>
    </row>
    <row r="29129" spans="41:41" ht="12.75" x14ac:dyDescent="0.2">
      <c r="AO29129" s="7"/>
    </row>
    <row r="29130" spans="41:41" ht="12.75" x14ac:dyDescent="0.2">
      <c r="AO29130" s="7"/>
    </row>
    <row r="29131" spans="41:41" ht="12.75" x14ac:dyDescent="0.2">
      <c r="AO29131" s="7"/>
    </row>
    <row r="29132" spans="41:41" ht="12.75" x14ac:dyDescent="0.2">
      <c r="AO29132" s="7"/>
    </row>
    <row r="29133" spans="41:41" ht="12.75" x14ac:dyDescent="0.2">
      <c r="AO29133" s="7"/>
    </row>
    <row r="29134" spans="41:41" ht="12.75" x14ac:dyDescent="0.2">
      <c r="AO29134" s="7"/>
    </row>
    <row r="29135" spans="41:41" ht="12.75" x14ac:dyDescent="0.2">
      <c r="AO29135" s="7"/>
    </row>
    <row r="29136" spans="41:41" ht="12.75" x14ac:dyDescent="0.2">
      <c r="AO29136" s="7"/>
    </row>
    <row r="29137" spans="41:41" ht="12.75" x14ac:dyDescent="0.2">
      <c r="AO29137" s="7"/>
    </row>
    <row r="29138" spans="41:41" ht="12.75" x14ac:dyDescent="0.2">
      <c r="AO29138" s="7"/>
    </row>
    <row r="29139" spans="41:41" ht="12.75" x14ac:dyDescent="0.2">
      <c r="AO29139" s="7"/>
    </row>
    <row r="29140" spans="41:41" ht="12.75" x14ac:dyDescent="0.2">
      <c r="AO29140" s="7"/>
    </row>
    <row r="29141" spans="41:41" ht="12.75" x14ac:dyDescent="0.2">
      <c r="AO29141" s="7"/>
    </row>
    <row r="29142" spans="41:41" ht="12.75" x14ac:dyDescent="0.2">
      <c r="AO29142" s="7"/>
    </row>
    <row r="29143" spans="41:41" ht="12.75" x14ac:dyDescent="0.2">
      <c r="AO29143" s="7"/>
    </row>
    <row r="29144" spans="41:41" ht="12.75" x14ac:dyDescent="0.2">
      <c r="AO29144" s="7"/>
    </row>
    <row r="29145" spans="41:41" ht="12.75" x14ac:dyDescent="0.2">
      <c r="AO29145" s="7"/>
    </row>
    <row r="29146" spans="41:41" ht="12.75" x14ac:dyDescent="0.2">
      <c r="AO29146" s="7"/>
    </row>
    <row r="29147" spans="41:41" ht="12.75" x14ac:dyDescent="0.2">
      <c r="AO29147" s="7"/>
    </row>
    <row r="29148" spans="41:41" ht="12.75" x14ac:dyDescent="0.2">
      <c r="AO29148" s="7"/>
    </row>
    <row r="29149" spans="41:41" ht="12.75" x14ac:dyDescent="0.2">
      <c r="AO29149" s="7"/>
    </row>
    <row r="29150" spans="41:41" ht="12.75" x14ac:dyDescent="0.2">
      <c r="AO29150" s="7"/>
    </row>
    <row r="29151" spans="41:41" ht="12.75" x14ac:dyDescent="0.2">
      <c r="AO29151" s="7"/>
    </row>
    <row r="29152" spans="41:41" ht="12.75" x14ac:dyDescent="0.2">
      <c r="AO29152" s="7"/>
    </row>
    <row r="29153" spans="41:41" ht="12.75" x14ac:dyDescent="0.2">
      <c r="AO29153" s="7"/>
    </row>
    <row r="29154" spans="41:41" ht="12.75" x14ac:dyDescent="0.2">
      <c r="AO29154" s="7"/>
    </row>
    <row r="29155" spans="41:41" ht="12.75" x14ac:dyDescent="0.2">
      <c r="AO29155" s="7"/>
    </row>
    <row r="29156" spans="41:41" ht="12.75" x14ac:dyDescent="0.2">
      <c r="AO29156" s="7"/>
    </row>
    <row r="29157" spans="41:41" ht="12.75" x14ac:dyDescent="0.2">
      <c r="AO29157" s="7"/>
    </row>
    <row r="29158" spans="41:41" ht="12.75" x14ac:dyDescent="0.2">
      <c r="AO29158" s="7"/>
    </row>
    <row r="29159" spans="41:41" ht="12.75" x14ac:dyDescent="0.2">
      <c r="AO29159" s="7"/>
    </row>
    <row r="29160" spans="41:41" ht="12.75" x14ac:dyDescent="0.2">
      <c r="AO29160" s="7"/>
    </row>
    <row r="29161" spans="41:41" ht="12.75" x14ac:dyDescent="0.2">
      <c r="AO29161" s="7"/>
    </row>
    <row r="29162" spans="41:41" ht="12.75" x14ac:dyDescent="0.2">
      <c r="AO29162" s="7"/>
    </row>
    <row r="29163" spans="41:41" ht="12.75" x14ac:dyDescent="0.2">
      <c r="AO29163" s="7"/>
    </row>
    <row r="29164" spans="41:41" ht="12.75" x14ac:dyDescent="0.2">
      <c r="AO29164" s="7"/>
    </row>
    <row r="29165" spans="41:41" ht="12.75" x14ac:dyDescent="0.2">
      <c r="AO29165" s="7"/>
    </row>
    <row r="29166" spans="41:41" ht="12.75" x14ac:dyDescent="0.2">
      <c r="AO29166" s="7"/>
    </row>
    <row r="29167" spans="41:41" ht="12.75" x14ac:dyDescent="0.2">
      <c r="AO29167" s="7"/>
    </row>
    <row r="29168" spans="41:41" ht="12.75" x14ac:dyDescent="0.2">
      <c r="AO29168" s="7"/>
    </row>
    <row r="29169" spans="41:41" ht="12.75" x14ac:dyDescent="0.2">
      <c r="AO29169" s="7"/>
    </row>
    <row r="29170" spans="41:41" ht="12.75" x14ac:dyDescent="0.2">
      <c r="AO29170" s="7"/>
    </row>
    <row r="29171" spans="41:41" ht="12.75" x14ac:dyDescent="0.2">
      <c r="AO29171" s="7"/>
    </row>
    <row r="29172" spans="41:41" ht="12.75" x14ac:dyDescent="0.2">
      <c r="AO29172" s="7"/>
    </row>
    <row r="29173" spans="41:41" ht="12.75" x14ac:dyDescent="0.2">
      <c r="AO29173" s="7"/>
    </row>
    <row r="29174" spans="41:41" ht="12.75" x14ac:dyDescent="0.2">
      <c r="AO29174" s="7"/>
    </row>
    <row r="29175" spans="41:41" ht="12.75" x14ac:dyDescent="0.2">
      <c r="AO29175" s="7"/>
    </row>
    <row r="29176" spans="41:41" ht="12.75" x14ac:dyDescent="0.2">
      <c r="AO29176" s="7"/>
    </row>
    <row r="29177" spans="41:41" ht="12.75" x14ac:dyDescent="0.2">
      <c r="AO29177" s="7"/>
    </row>
    <row r="29178" spans="41:41" ht="12.75" x14ac:dyDescent="0.2">
      <c r="AO29178" s="7"/>
    </row>
    <row r="29179" spans="41:41" ht="12.75" x14ac:dyDescent="0.2">
      <c r="AO29179" s="7"/>
    </row>
    <row r="29180" spans="41:41" ht="12.75" x14ac:dyDescent="0.2">
      <c r="AO29180" s="7"/>
    </row>
    <row r="29181" spans="41:41" ht="12.75" x14ac:dyDescent="0.2">
      <c r="AO29181" s="7"/>
    </row>
    <row r="29182" spans="41:41" ht="12.75" x14ac:dyDescent="0.2">
      <c r="AO29182" s="7"/>
    </row>
    <row r="29183" spans="41:41" ht="12.75" x14ac:dyDescent="0.2">
      <c r="AO29183" s="7"/>
    </row>
    <row r="29184" spans="41:41" ht="12.75" x14ac:dyDescent="0.2">
      <c r="AO29184" s="7"/>
    </row>
    <row r="29185" spans="41:41" ht="12.75" x14ac:dyDescent="0.2">
      <c r="AO29185" s="7"/>
    </row>
    <row r="29186" spans="41:41" ht="12.75" x14ac:dyDescent="0.2">
      <c r="AO29186" s="7"/>
    </row>
    <row r="29187" spans="41:41" ht="12.75" x14ac:dyDescent="0.2">
      <c r="AO29187" s="7"/>
    </row>
    <row r="29188" spans="41:41" ht="12.75" x14ac:dyDescent="0.2">
      <c r="AO29188" s="7"/>
    </row>
    <row r="29189" spans="41:41" ht="12.75" x14ac:dyDescent="0.2">
      <c r="AO29189" s="7"/>
    </row>
    <row r="29190" spans="41:41" ht="12.75" x14ac:dyDescent="0.2">
      <c r="AO29190" s="7"/>
    </row>
    <row r="29191" spans="41:41" ht="12.75" x14ac:dyDescent="0.2">
      <c r="AO29191" s="7"/>
    </row>
    <row r="29192" spans="41:41" ht="12.75" x14ac:dyDescent="0.2">
      <c r="AO29192" s="7"/>
    </row>
    <row r="29193" spans="41:41" ht="12.75" x14ac:dyDescent="0.2">
      <c r="AO29193" s="7"/>
    </row>
    <row r="29194" spans="41:41" ht="12.75" x14ac:dyDescent="0.2">
      <c r="AO29194" s="7"/>
    </row>
    <row r="29195" spans="41:41" ht="12.75" x14ac:dyDescent="0.2">
      <c r="AO29195" s="7"/>
    </row>
    <row r="29196" spans="41:41" ht="12.75" x14ac:dyDescent="0.2">
      <c r="AO29196" s="7"/>
    </row>
    <row r="29197" spans="41:41" ht="12.75" x14ac:dyDescent="0.2">
      <c r="AO29197" s="7"/>
    </row>
    <row r="29198" spans="41:41" ht="12.75" x14ac:dyDescent="0.2">
      <c r="AO29198" s="7"/>
    </row>
    <row r="29199" spans="41:41" ht="12.75" x14ac:dyDescent="0.2">
      <c r="AO29199" s="7"/>
    </row>
    <row r="29200" spans="41:41" ht="12.75" x14ac:dyDescent="0.2">
      <c r="AO29200" s="7"/>
    </row>
    <row r="29201" spans="41:41" ht="12.75" x14ac:dyDescent="0.2">
      <c r="AO29201" s="7"/>
    </row>
    <row r="29202" spans="41:41" ht="12.75" x14ac:dyDescent="0.2">
      <c r="AO29202" s="7"/>
    </row>
    <row r="29203" spans="41:41" ht="12.75" x14ac:dyDescent="0.2">
      <c r="AO29203" s="7"/>
    </row>
    <row r="29204" spans="41:41" ht="12.75" x14ac:dyDescent="0.2">
      <c r="AO29204" s="7"/>
    </row>
    <row r="29205" spans="41:41" ht="12.75" x14ac:dyDescent="0.2">
      <c r="AO29205" s="7"/>
    </row>
    <row r="29206" spans="41:41" ht="12.75" x14ac:dyDescent="0.2">
      <c r="AO29206" s="7"/>
    </row>
    <row r="29207" spans="41:41" ht="12.75" x14ac:dyDescent="0.2">
      <c r="AO29207" s="7"/>
    </row>
    <row r="29208" spans="41:41" ht="12.75" x14ac:dyDescent="0.2">
      <c r="AO29208" s="7"/>
    </row>
    <row r="29209" spans="41:41" ht="12.75" x14ac:dyDescent="0.2">
      <c r="AO29209" s="7"/>
    </row>
    <row r="29210" spans="41:41" ht="12.75" x14ac:dyDescent="0.2">
      <c r="AO29210" s="7"/>
    </row>
    <row r="29211" spans="41:41" ht="12.75" x14ac:dyDescent="0.2">
      <c r="AO29211" s="7"/>
    </row>
    <row r="29212" spans="41:41" ht="12.75" x14ac:dyDescent="0.2">
      <c r="AO29212" s="7"/>
    </row>
    <row r="29213" spans="41:41" ht="12.75" x14ac:dyDescent="0.2">
      <c r="AO29213" s="7"/>
    </row>
    <row r="29214" spans="41:41" ht="12.75" x14ac:dyDescent="0.2">
      <c r="AO29214" s="7"/>
    </row>
    <row r="29215" spans="41:41" ht="12.75" x14ac:dyDescent="0.2">
      <c r="AO29215" s="7"/>
    </row>
    <row r="29216" spans="41:41" ht="12.75" x14ac:dyDescent="0.2">
      <c r="AO29216" s="7"/>
    </row>
    <row r="29217" spans="41:41" ht="12.75" x14ac:dyDescent="0.2">
      <c r="AO29217" s="7"/>
    </row>
    <row r="29218" spans="41:41" ht="12.75" x14ac:dyDescent="0.2">
      <c r="AO29218" s="7"/>
    </row>
    <row r="29219" spans="41:41" ht="12.75" x14ac:dyDescent="0.2">
      <c r="AO29219" s="7"/>
    </row>
    <row r="29220" spans="41:41" ht="12.75" x14ac:dyDescent="0.2">
      <c r="AO29220" s="7"/>
    </row>
    <row r="29221" spans="41:41" ht="12.75" x14ac:dyDescent="0.2">
      <c r="AO29221" s="7"/>
    </row>
    <row r="29222" spans="41:41" ht="12.75" x14ac:dyDescent="0.2">
      <c r="AO29222" s="7"/>
    </row>
    <row r="29223" spans="41:41" ht="12.75" x14ac:dyDescent="0.2">
      <c r="AO29223" s="7"/>
    </row>
    <row r="29224" spans="41:41" ht="12.75" x14ac:dyDescent="0.2">
      <c r="AO29224" s="7"/>
    </row>
    <row r="29225" spans="41:41" ht="12.75" x14ac:dyDescent="0.2">
      <c r="AO29225" s="7"/>
    </row>
    <row r="29226" spans="41:41" ht="12.75" x14ac:dyDescent="0.2">
      <c r="AO29226" s="7"/>
    </row>
    <row r="29227" spans="41:41" ht="12.75" x14ac:dyDescent="0.2">
      <c r="AO29227" s="7"/>
    </row>
    <row r="29228" spans="41:41" ht="12.75" x14ac:dyDescent="0.2">
      <c r="AO29228" s="7"/>
    </row>
    <row r="29229" spans="41:41" ht="12.75" x14ac:dyDescent="0.2">
      <c r="AO29229" s="7"/>
    </row>
    <row r="29230" spans="41:41" ht="12.75" x14ac:dyDescent="0.2">
      <c r="AO29230" s="7"/>
    </row>
    <row r="29231" spans="41:41" ht="12.75" x14ac:dyDescent="0.2">
      <c r="AO29231" s="7"/>
    </row>
    <row r="29232" spans="41:41" ht="12.75" x14ac:dyDescent="0.2">
      <c r="AO29232" s="7"/>
    </row>
    <row r="29233" spans="41:41" ht="12.75" x14ac:dyDescent="0.2">
      <c r="AO29233" s="7"/>
    </row>
    <row r="29234" spans="41:41" ht="12.75" x14ac:dyDescent="0.2">
      <c r="AO29234" s="7"/>
    </row>
    <row r="29235" spans="41:41" ht="12.75" x14ac:dyDescent="0.2">
      <c r="AO29235" s="7"/>
    </row>
    <row r="29236" spans="41:41" ht="12.75" x14ac:dyDescent="0.2">
      <c r="AO29236" s="7"/>
    </row>
    <row r="29237" spans="41:41" ht="12.75" x14ac:dyDescent="0.2">
      <c r="AO29237" s="7"/>
    </row>
    <row r="29238" spans="41:41" ht="12.75" x14ac:dyDescent="0.2">
      <c r="AO29238" s="7"/>
    </row>
    <row r="29239" spans="41:41" ht="12.75" x14ac:dyDescent="0.2">
      <c r="AO29239" s="7"/>
    </row>
    <row r="29240" spans="41:41" ht="12.75" x14ac:dyDescent="0.2">
      <c r="AO29240" s="7"/>
    </row>
    <row r="29241" spans="41:41" ht="12.75" x14ac:dyDescent="0.2">
      <c r="AO29241" s="7"/>
    </row>
    <row r="29242" spans="41:41" ht="12.75" x14ac:dyDescent="0.2">
      <c r="AO29242" s="7"/>
    </row>
    <row r="29243" spans="41:41" ht="12.75" x14ac:dyDescent="0.2">
      <c r="AO29243" s="7"/>
    </row>
    <row r="29244" spans="41:41" ht="12.75" x14ac:dyDescent="0.2">
      <c r="AO29244" s="7"/>
    </row>
    <row r="29245" spans="41:41" ht="12.75" x14ac:dyDescent="0.2">
      <c r="AO29245" s="7"/>
    </row>
    <row r="29246" spans="41:41" ht="12.75" x14ac:dyDescent="0.2">
      <c r="AO29246" s="7"/>
    </row>
    <row r="29247" spans="41:41" ht="12.75" x14ac:dyDescent="0.2">
      <c r="AO29247" s="7"/>
    </row>
    <row r="29248" spans="41:41" ht="12.75" x14ac:dyDescent="0.2">
      <c r="AO29248" s="7"/>
    </row>
    <row r="29249" spans="41:41" ht="12.75" x14ac:dyDescent="0.2">
      <c r="AO29249" s="7"/>
    </row>
    <row r="29250" spans="41:41" ht="12.75" x14ac:dyDescent="0.2">
      <c r="AO29250" s="7"/>
    </row>
    <row r="29251" spans="41:41" ht="12.75" x14ac:dyDescent="0.2">
      <c r="AO29251" s="7"/>
    </row>
    <row r="29252" spans="41:41" ht="12.75" x14ac:dyDescent="0.2">
      <c r="AO29252" s="7"/>
    </row>
    <row r="29253" spans="41:41" ht="12.75" x14ac:dyDescent="0.2">
      <c r="AO29253" s="7"/>
    </row>
    <row r="29254" spans="41:41" ht="12.75" x14ac:dyDescent="0.2">
      <c r="AO29254" s="7"/>
    </row>
    <row r="29255" spans="41:41" ht="12.75" x14ac:dyDescent="0.2">
      <c r="AO29255" s="7"/>
    </row>
    <row r="29256" spans="41:41" ht="12.75" x14ac:dyDescent="0.2">
      <c r="AO29256" s="7"/>
    </row>
    <row r="29257" spans="41:41" ht="12.75" x14ac:dyDescent="0.2">
      <c r="AO29257" s="7"/>
    </row>
    <row r="29258" spans="41:41" ht="12.75" x14ac:dyDescent="0.2">
      <c r="AO29258" s="7"/>
    </row>
    <row r="29259" spans="41:41" ht="12.75" x14ac:dyDescent="0.2">
      <c r="AO29259" s="7"/>
    </row>
    <row r="29260" spans="41:41" ht="12.75" x14ac:dyDescent="0.2">
      <c r="AO29260" s="7"/>
    </row>
    <row r="29261" spans="41:41" ht="12.75" x14ac:dyDescent="0.2">
      <c r="AO29261" s="7"/>
    </row>
    <row r="29262" spans="41:41" ht="12.75" x14ac:dyDescent="0.2">
      <c r="AO29262" s="7"/>
    </row>
    <row r="29263" spans="41:41" ht="12.75" x14ac:dyDescent="0.2">
      <c r="AO29263" s="7"/>
    </row>
    <row r="29264" spans="41:41" ht="12.75" x14ac:dyDescent="0.2">
      <c r="AO29264" s="7"/>
    </row>
    <row r="29265" spans="41:41" ht="12.75" x14ac:dyDescent="0.2">
      <c r="AO29265" s="7"/>
    </row>
    <row r="29266" spans="41:41" ht="12.75" x14ac:dyDescent="0.2">
      <c r="AO29266" s="7"/>
    </row>
    <row r="29267" spans="41:41" ht="12.75" x14ac:dyDescent="0.2">
      <c r="AO29267" s="7"/>
    </row>
    <row r="29268" spans="41:41" ht="12.75" x14ac:dyDescent="0.2">
      <c r="AO29268" s="7"/>
    </row>
    <row r="29269" spans="41:41" ht="12.75" x14ac:dyDescent="0.2">
      <c r="AO29269" s="7"/>
    </row>
    <row r="29270" spans="41:41" ht="12.75" x14ac:dyDescent="0.2">
      <c r="AO29270" s="7"/>
    </row>
    <row r="29271" spans="41:41" ht="12.75" x14ac:dyDescent="0.2">
      <c r="AO29271" s="7"/>
    </row>
    <row r="29272" spans="41:41" ht="12.75" x14ac:dyDescent="0.2">
      <c r="AO29272" s="7"/>
    </row>
    <row r="29273" spans="41:41" ht="12.75" x14ac:dyDescent="0.2">
      <c r="AO29273" s="7"/>
    </row>
    <row r="29274" spans="41:41" ht="12.75" x14ac:dyDescent="0.2">
      <c r="AO29274" s="7"/>
    </row>
    <row r="29275" spans="41:41" ht="12.75" x14ac:dyDescent="0.2">
      <c r="AO29275" s="7"/>
    </row>
    <row r="29276" spans="41:41" ht="12.75" x14ac:dyDescent="0.2">
      <c r="AO29276" s="7"/>
    </row>
    <row r="29277" spans="41:41" ht="12.75" x14ac:dyDescent="0.2">
      <c r="AO29277" s="7"/>
    </row>
    <row r="29278" spans="41:41" ht="12.75" x14ac:dyDescent="0.2">
      <c r="AO29278" s="7"/>
    </row>
    <row r="29279" spans="41:41" ht="12.75" x14ac:dyDescent="0.2">
      <c r="AO29279" s="7"/>
    </row>
    <row r="29280" spans="41:41" ht="12.75" x14ac:dyDescent="0.2">
      <c r="AO29280" s="7"/>
    </row>
    <row r="29281" spans="41:41" ht="12.75" x14ac:dyDescent="0.2">
      <c r="AO29281" s="7"/>
    </row>
    <row r="29282" spans="41:41" ht="12.75" x14ac:dyDescent="0.2">
      <c r="AO29282" s="7"/>
    </row>
    <row r="29283" spans="41:41" ht="12.75" x14ac:dyDescent="0.2">
      <c r="AO29283" s="7"/>
    </row>
    <row r="29284" spans="41:41" ht="12.75" x14ac:dyDescent="0.2">
      <c r="AO29284" s="7"/>
    </row>
    <row r="29285" spans="41:41" ht="12.75" x14ac:dyDescent="0.2">
      <c r="AO29285" s="7"/>
    </row>
    <row r="29286" spans="41:41" ht="12.75" x14ac:dyDescent="0.2">
      <c r="AO29286" s="7"/>
    </row>
    <row r="29287" spans="41:41" ht="12.75" x14ac:dyDescent="0.2">
      <c r="AO29287" s="7"/>
    </row>
    <row r="29288" spans="41:41" ht="12.75" x14ac:dyDescent="0.2">
      <c r="AO29288" s="7"/>
    </row>
    <row r="29289" spans="41:41" ht="12.75" x14ac:dyDescent="0.2">
      <c r="AO29289" s="7"/>
    </row>
    <row r="29290" spans="41:41" ht="12.75" x14ac:dyDescent="0.2">
      <c r="AO29290" s="7"/>
    </row>
    <row r="29291" spans="41:41" ht="12.75" x14ac:dyDescent="0.2">
      <c r="AO29291" s="7"/>
    </row>
    <row r="29292" spans="41:41" ht="12.75" x14ac:dyDescent="0.2">
      <c r="AO29292" s="7"/>
    </row>
    <row r="29293" spans="41:41" ht="12.75" x14ac:dyDescent="0.2">
      <c r="AO29293" s="7"/>
    </row>
    <row r="29294" spans="41:41" ht="12.75" x14ac:dyDescent="0.2">
      <c r="AO29294" s="7"/>
    </row>
    <row r="29295" spans="41:41" ht="12.75" x14ac:dyDescent="0.2">
      <c r="AO29295" s="7"/>
    </row>
    <row r="29296" spans="41:41" ht="12.75" x14ac:dyDescent="0.2">
      <c r="AO29296" s="7"/>
    </row>
    <row r="29297" spans="41:41" ht="12.75" x14ac:dyDescent="0.2">
      <c r="AO29297" s="7"/>
    </row>
    <row r="29298" spans="41:41" ht="12.75" x14ac:dyDescent="0.2">
      <c r="AO29298" s="7"/>
    </row>
    <row r="29299" spans="41:41" ht="12.75" x14ac:dyDescent="0.2">
      <c r="AO29299" s="7"/>
    </row>
    <row r="29300" spans="41:41" ht="12.75" x14ac:dyDescent="0.2">
      <c r="AO29300" s="7"/>
    </row>
    <row r="29301" spans="41:41" ht="12.75" x14ac:dyDescent="0.2">
      <c r="AO29301" s="7"/>
    </row>
    <row r="29302" spans="41:41" ht="12.75" x14ac:dyDescent="0.2">
      <c r="AO29302" s="7"/>
    </row>
    <row r="29303" spans="41:41" ht="12.75" x14ac:dyDescent="0.2">
      <c r="AO29303" s="7"/>
    </row>
    <row r="29304" spans="41:41" ht="12.75" x14ac:dyDescent="0.2">
      <c r="AO29304" s="7"/>
    </row>
    <row r="29305" spans="41:41" ht="12.75" x14ac:dyDescent="0.2">
      <c r="AO29305" s="7"/>
    </row>
    <row r="29306" spans="41:41" ht="12.75" x14ac:dyDescent="0.2">
      <c r="AO29306" s="7"/>
    </row>
    <row r="29307" spans="41:41" ht="12.75" x14ac:dyDescent="0.2">
      <c r="AO29307" s="7"/>
    </row>
    <row r="29308" spans="41:41" ht="12.75" x14ac:dyDescent="0.2">
      <c r="AO29308" s="7"/>
    </row>
    <row r="29309" spans="41:41" ht="12.75" x14ac:dyDescent="0.2">
      <c r="AO29309" s="7"/>
    </row>
    <row r="29310" spans="41:41" ht="12.75" x14ac:dyDescent="0.2">
      <c r="AO29310" s="7"/>
    </row>
    <row r="29311" spans="41:41" ht="12.75" x14ac:dyDescent="0.2">
      <c r="AO29311" s="7"/>
    </row>
    <row r="29312" spans="41:41" ht="12.75" x14ac:dyDescent="0.2">
      <c r="AO29312" s="7"/>
    </row>
    <row r="29313" spans="41:41" ht="12.75" x14ac:dyDescent="0.2">
      <c r="AO29313" s="7"/>
    </row>
    <row r="29314" spans="41:41" ht="12.75" x14ac:dyDescent="0.2">
      <c r="AO29314" s="7"/>
    </row>
    <row r="29315" spans="41:41" ht="12.75" x14ac:dyDescent="0.2">
      <c r="AO29315" s="7"/>
    </row>
    <row r="29316" spans="41:41" ht="12.75" x14ac:dyDescent="0.2">
      <c r="AO29316" s="7"/>
    </row>
    <row r="29317" spans="41:41" ht="12.75" x14ac:dyDescent="0.2">
      <c r="AO29317" s="7"/>
    </row>
    <row r="29318" spans="41:41" ht="12.75" x14ac:dyDescent="0.2">
      <c r="AO29318" s="7"/>
    </row>
    <row r="29319" spans="41:41" ht="12.75" x14ac:dyDescent="0.2">
      <c r="AO29319" s="7"/>
    </row>
    <row r="29320" spans="41:41" ht="12.75" x14ac:dyDescent="0.2">
      <c r="AO29320" s="7"/>
    </row>
    <row r="29321" spans="41:41" ht="12.75" x14ac:dyDescent="0.2">
      <c r="AO29321" s="7"/>
    </row>
    <row r="29322" spans="41:41" ht="12.75" x14ac:dyDescent="0.2">
      <c r="AO29322" s="7"/>
    </row>
    <row r="29323" spans="41:41" ht="12.75" x14ac:dyDescent="0.2">
      <c r="AO29323" s="7"/>
    </row>
    <row r="29324" spans="41:41" ht="12.75" x14ac:dyDescent="0.2">
      <c r="AO29324" s="7"/>
    </row>
    <row r="29325" spans="41:41" ht="12.75" x14ac:dyDescent="0.2">
      <c r="AO29325" s="7"/>
    </row>
    <row r="29326" spans="41:41" ht="12.75" x14ac:dyDescent="0.2">
      <c r="AO29326" s="7"/>
    </row>
    <row r="29327" spans="41:41" ht="12.75" x14ac:dyDescent="0.2">
      <c r="AO29327" s="7"/>
    </row>
    <row r="29328" spans="41:41" ht="12.75" x14ac:dyDescent="0.2">
      <c r="AO29328" s="7"/>
    </row>
    <row r="29329" spans="41:41" ht="12.75" x14ac:dyDescent="0.2">
      <c r="AO29329" s="7"/>
    </row>
    <row r="29330" spans="41:41" ht="12.75" x14ac:dyDescent="0.2">
      <c r="AO29330" s="7"/>
    </row>
    <row r="29331" spans="41:41" ht="12.75" x14ac:dyDescent="0.2">
      <c r="AO29331" s="7"/>
    </row>
    <row r="29332" spans="41:41" ht="12.75" x14ac:dyDescent="0.2">
      <c r="AO29332" s="7"/>
    </row>
    <row r="29333" spans="41:41" ht="12.75" x14ac:dyDescent="0.2">
      <c r="AO29333" s="7"/>
    </row>
    <row r="29334" spans="41:41" ht="12.75" x14ac:dyDescent="0.2">
      <c r="AO29334" s="7"/>
    </row>
    <row r="29335" spans="41:41" ht="12.75" x14ac:dyDescent="0.2">
      <c r="AO29335" s="7"/>
    </row>
    <row r="29336" spans="41:41" ht="12.75" x14ac:dyDescent="0.2">
      <c r="AO29336" s="7"/>
    </row>
    <row r="29337" spans="41:41" ht="12.75" x14ac:dyDescent="0.2">
      <c r="AO29337" s="7"/>
    </row>
    <row r="29338" spans="41:41" ht="12.75" x14ac:dyDescent="0.2">
      <c r="AO29338" s="7"/>
    </row>
    <row r="29339" spans="41:41" ht="12.75" x14ac:dyDescent="0.2">
      <c r="AO29339" s="7"/>
    </row>
    <row r="29340" spans="41:41" ht="12.75" x14ac:dyDescent="0.2">
      <c r="AO29340" s="7"/>
    </row>
    <row r="29341" spans="41:41" ht="12.75" x14ac:dyDescent="0.2">
      <c r="AO29341" s="7"/>
    </row>
    <row r="29342" spans="41:41" ht="12.75" x14ac:dyDescent="0.2">
      <c r="AO29342" s="7"/>
    </row>
    <row r="29343" spans="41:41" ht="12.75" x14ac:dyDescent="0.2">
      <c r="AO29343" s="7"/>
    </row>
    <row r="29344" spans="41:41" ht="12.75" x14ac:dyDescent="0.2">
      <c r="AO29344" s="7"/>
    </row>
    <row r="29345" spans="41:41" ht="12.75" x14ac:dyDescent="0.2">
      <c r="AO29345" s="7"/>
    </row>
    <row r="29346" spans="41:41" ht="12.75" x14ac:dyDescent="0.2">
      <c r="AO29346" s="7"/>
    </row>
    <row r="29347" spans="41:41" ht="12.75" x14ac:dyDescent="0.2">
      <c r="AO29347" s="7"/>
    </row>
    <row r="29348" spans="41:41" ht="12.75" x14ac:dyDescent="0.2">
      <c r="AO29348" s="7"/>
    </row>
    <row r="29349" spans="41:41" ht="12.75" x14ac:dyDescent="0.2">
      <c r="AO29349" s="7"/>
    </row>
    <row r="29350" spans="41:41" ht="12.75" x14ac:dyDescent="0.2">
      <c r="AO29350" s="7"/>
    </row>
    <row r="29351" spans="41:41" ht="12.75" x14ac:dyDescent="0.2">
      <c r="AO29351" s="7"/>
    </row>
    <row r="29352" spans="41:41" ht="12.75" x14ac:dyDescent="0.2">
      <c r="AO29352" s="7"/>
    </row>
    <row r="29353" spans="41:41" ht="12.75" x14ac:dyDescent="0.2">
      <c r="AO29353" s="7"/>
    </row>
    <row r="29354" spans="41:41" ht="12.75" x14ac:dyDescent="0.2">
      <c r="AO29354" s="7"/>
    </row>
    <row r="29355" spans="41:41" ht="12.75" x14ac:dyDescent="0.2">
      <c r="AO29355" s="7"/>
    </row>
    <row r="29356" spans="41:41" ht="12.75" x14ac:dyDescent="0.2">
      <c r="AO29356" s="7"/>
    </row>
    <row r="29357" spans="41:41" ht="12.75" x14ac:dyDescent="0.2">
      <c r="AO29357" s="7"/>
    </row>
    <row r="29358" spans="41:41" ht="12.75" x14ac:dyDescent="0.2">
      <c r="AO29358" s="7"/>
    </row>
    <row r="29359" spans="41:41" ht="12.75" x14ac:dyDescent="0.2">
      <c r="AO29359" s="7"/>
    </row>
    <row r="29360" spans="41:41" ht="12.75" x14ac:dyDescent="0.2">
      <c r="AO29360" s="7"/>
    </row>
    <row r="29361" spans="41:41" ht="12.75" x14ac:dyDescent="0.2">
      <c r="AO29361" s="7"/>
    </row>
    <row r="29362" spans="41:41" ht="12.75" x14ac:dyDescent="0.2">
      <c r="AO29362" s="7"/>
    </row>
    <row r="29363" spans="41:41" ht="12.75" x14ac:dyDescent="0.2">
      <c r="AO29363" s="7"/>
    </row>
    <row r="29364" spans="41:41" ht="12.75" x14ac:dyDescent="0.2">
      <c r="AO29364" s="7"/>
    </row>
    <row r="29365" spans="41:41" ht="12.75" x14ac:dyDescent="0.2">
      <c r="AO29365" s="7"/>
    </row>
    <row r="29366" spans="41:41" ht="12.75" x14ac:dyDescent="0.2">
      <c r="AO29366" s="7"/>
    </row>
    <row r="29367" spans="41:41" ht="12.75" x14ac:dyDescent="0.2">
      <c r="AO29367" s="7"/>
    </row>
    <row r="29368" spans="41:41" ht="12.75" x14ac:dyDescent="0.2">
      <c r="AO29368" s="7"/>
    </row>
    <row r="29369" spans="41:41" ht="12.75" x14ac:dyDescent="0.2">
      <c r="AO29369" s="7"/>
    </row>
    <row r="29370" spans="41:41" ht="12.75" x14ac:dyDescent="0.2">
      <c r="AO29370" s="7"/>
    </row>
    <row r="29371" spans="41:41" ht="12.75" x14ac:dyDescent="0.2">
      <c r="AO29371" s="7"/>
    </row>
    <row r="29372" spans="41:41" ht="12.75" x14ac:dyDescent="0.2">
      <c r="AO29372" s="7"/>
    </row>
    <row r="29373" spans="41:41" ht="12.75" x14ac:dyDescent="0.2">
      <c r="AO29373" s="7"/>
    </row>
    <row r="29374" spans="41:41" ht="12.75" x14ac:dyDescent="0.2">
      <c r="AO29374" s="7"/>
    </row>
    <row r="29375" spans="41:41" ht="12.75" x14ac:dyDescent="0.2">
      <c r="AO29375" s="7"/>
    </row>
    <row r="29376" spans="41:41" ht="12.75" x14ac:dyDescent="0.2">
      <c r="AO29376" s="7"/>
    </row>
    <row r="29377" spans="41:41" ht="12.75" x14ac:dyDescent="0.2">
      <c r="AO29377" s="7"/>
    </row>
    <row r="29378" spans="41:41" ht="12.75" x14ac:dyDescent="0.2">
      <c r="AO29378" s="7"/>
    </row>
    <row r="29379" spans="41:41" ht="12.75" x14ac:dyDescent="0.2">
      <c r="AO29379" s="7"/>
    </row>
    <row r="29380" spans="41:41" ht="12.75" x14ac:dyDescent="0.2">
      <c r="AO29380" s="7"/>
    </row>
    <row r="29381" spans="41:41" ht="12.75" x14ac:dyDescent="0.2">
      <c r="AO29381" s="7"/>
    </row>
    <row r="29382" spans="41:41" ht="12.75" x14ac:dyDescent="0.2">
      <c r="AO29382" s="7"/>
    </row>
    <row r="29383" spans="41:41" ht="12.75" x14ac:dyDescent="0.2">
      <c r="AO29383" s="7"/>
    </row>
    <row r="29384" spans="41:41" ht="12.75" x14ac:dyDescent="0.2">
      <c r="AO29384" s="7"/>
    </row>
    <row r="29385" spans="41:41" ht="12.75" x14ac:dyDescent="0.2">
      <c r="AO29385" s="7"/>
    </row>
    <row r="29386" spans="41:41" ht="12.75" x14ac:dyDescent="0.2">
      <c r="AO29386" s="7"/>
    </row>
    <row r="29387" spans="41:41" ht="12.75" x14ac:dyDescent="0.2">
      <c r="AO29387" s="7"/>
    </row>
    <row r="29388" spans="41:41" ht="12.75" x14ac:dyDescent="0.2">
      <c r="AO29388" s="7"/>
    </row>
    <row r="29389" spans="41:41" ht="12.75" x14ac:dyDescent="0.2">
      <c r="AO29389" s="7"/>
    </row>
    <row r="29390" spans="41:41" ht="12.75" x14ac:dyDescent="0.2">
      <c r="AO29390" s="7"/>
    </row>
    <row r="29391" spans="41:41" ht="12.75" x14ac:dyDescent="0.2">
      <c r="AO29391" s="7"/>
    </row>
    <row r="29392" spans="41:41" ht="12.75" x14ac:dyDescent="0.2">
      <c r="AO29392" s="7"/>
    </row>
    <row r="29393" spans="41:41" ht="12.75" x14ac:dyDescent="0.2">
      <c r="AO29393" s="7"/>
    </row>
    <row r="29394" spans="41:41" ht="12.75" x14ac:dyDescent="0.2">
      <c r="AO29394" s="7"/>
    </row>
    <row r="29395" spans="41:41" ht="12.75" x14ac:dyDescent="0.2">
      <c r="AO29395" s="7"/>
    </row>
    <row r="29396" spans="41:41" ht="12.75" x14ac:dyDescent="0.2">
      <c r="AO29396" s="7"/>
    </row>
    <row r="29397" spans="41:41" ht="12.75" x14ac:dyDescent="0.2">
      <c r="AO29397" s="7"/>
    </row>
    <row r="29398" spans="41:41" ht="12.75" x14ac:dyDescent="0.2">
      <c r="AO29398" s="7"/>
    </row>
    <row r="29399" spans="41:41" ht="12.75" x14ac:dyDescent="0.2">
      <c r="AO29399" s="7"/>
    </row>
    <row r="29400" spans="41:41" ht="12.75" x14ac:dyDescent="0.2">
      <c r="AO29400" s="7"/>
    </row>
    <row r="29401" spans="41:41" ht="12.75" x14ac:dyDescent="0.2">
      <c r="AO29401" s="7"/>
    </row>
    <row r="29402" spans="41:41" ht="12.75" x14ac:dyDescent="0.2">
      <c r="AO29402" s="7"/>
    </row>
    <row r="29403" spans="41:41" ht="12.75" x14ac:dyDescent="0.2">
      <c r="AO29403" s="7"/>
    </row>
    <row r="29404" spans="41:41" ht="12.75" x14ac:dyDescent="0.2">
      <c r="AO29404" s="7"/>
    </row>
    <row r="29405" spans="41:41" ht="12.75" x14ac:dyDescent="0.2">
      <c r="AO29405" s="7"/>
    </row>
    <row r="29406" spans="41:41" ht="12.75" x14ac:dyDescent="0.2">
      <c r="AO29406" s="7"/>
    </row>
    <row r="29407" spans="41:41" ht="12.75" x14ac:dyDescent="0.2">
      <c r="AO29407" s="7"/>
    </row>
    <row r="29408" spans="41:41" ht="12.75" x14ac:dyDescent="0.2">
      <c r="AO29408" s="7"/>
    </row>
    <row r="29409" spans="41:41" ht="12.75" x14ac:dyDescent="0.2">
      <c r="AO29409" s="7"/>
    </row>
    <row r="29410" spans="41:41" ht="12.75" x14ac:dyDescent="0.2">
      <c r="AO29410" s="7"/>
    </row>
    <row r="29411" spans="41:41" ht="12.75" x14ac:dyDescent="0.2">
      <c r="AO29411" s="7"/>
    </row>
    <row r="29412" spans="41:41" ht="12.75" x14ac:dyDescent="0.2">
      <c r="AO29412" s="7"/>
    </row>
    <row r="29413" spans="41:41" ht="12.75" x14ac:dyDescent="0.2">
      <c r="AO29413" s="7"/>
    </row>
    <row r="29414" spans="41:41" ht="12.75" x14ac:dyDescent="0.2">
      <c r="AO29414" s="7"/>
    </row>
    <row r="29415" spans="41:41" ht="12.75" x14ac:dyDescent="0.2">
      <c r="AO29415" s="7"/>
    </row>
    <row r="29416" spans="41:41" ht="12.75" x14ac:dyDescent="0.2">
      <c r="AO29416" s="7"/>
    </row>
    <row r="29417" spans="41:41" ht="12.75" x14ac:dyDescent="0.2">
      <c r="AO29417" s="7"/>
    </row>
    <row r="29418" spans="41:41" ht="12.75" x14ac:dyDescent="0.2">
      <c r="AO29418" s="7"/>
    </row>
    <row r="29419" spans="41:41" ht="12.75" x14ac:dyDescent="0.2">
      <c r="AO29419" s="7"/>
    </row>
    <row r="29420" spans="41:41" ht="12.75" x14ac:dyDescent="0.2">
      <c r="AO29420" s="7"/>
    </row>
    <row r="29421" spans="41:41" ht="12.75" x14ac:dyDescent="0.2">
      <c r="AO29421" s="7"/>
    </row>
    <row r="29422" spans="41:41" ht="12.75" x14ac:dyDescent="0.2">
      <c r="AO29422" s="7"/>
    </row>
    <row r="29423" spans="41:41" ht="12.75" x14ac:dyDescent="0.2">
      <c r="AO29423" s="7"/>
    </row>
    <row r="29424" spans="41:41" ht="12.75" x14ac:dyDescent="0.2">
      <c r="AO29424" s="7"/>
    </row>
    <row r="29425" spans="41:41" ht="12.75" x14ac:dyDescent="0.2">
      <c r="AO29425" s="7"/>
    </row>
    <row r="29426" spans="41:41" ht="12.75" x14ac:dyDescent="0.2">
      <c r="AO29426" s="7"/>
    </row>
    <row r="29427" spans="41:41" ht="12.75" x14ac:dyDescent="0.2">
      <c r="AO29427" s="7"/>
    </row>
    <row r="29428" spans="41:41" ht="12.75" x14ac:dyDescent="0.2">
      <c r="AO29428" s="7"/>
    </row>
    <row r="29429" spans="41:41" ht="12.75" x14ac:dyDescent="0.2">
      <c r="AO29429" s="7"/>
    </row>
    <row r="29430" spans="41:41" ht="12.75" x14ac:dyDescent="0.2">
      <c r="AO29430" s="7"/>
    </row>
    <row r="29431" spans="41:41" ht="12.75" x14ac:dyDescent="0.2">
      <c r="AO29431" s="7"/>
    </row>
    <row r="29432" spans="41:41" ht="12.75" x14ac:dyDescent="0.2">
      <c r="AO29432" s="7"/>
    </row>
    <row r="29433" spans="41:41" ht="12.75" x14ac:dyDescent="0.2">
      <c r="AO29433" s="7"/>
    </row>
    <row r="29434" spans="41:41" ht="12.75" x14ac:dyDescent="0.2">
      <c r="AO29434" s="7"/>
    </row>
    <row r="29435" spans="41:41" ht="12.75" x14ac:dyDescent="0.2">
      <c r="AO29435" s="7"/>
    </row>
    <row r="29436" spans="41:41" ht="12.75" x14ac:dyDescent="0.2">
      <c r="AO29436" s="7"/>
    </row>
    <row r="29437" spans="41:41" ht="12.75" x14ac:dyDescent="0.2">
      <c r="AO29437" s="7"/>
    </row>
    <row r="29438" spans="41:41" ht="12.75" x14ac:dyDescent="0.2">
      <c r="AO29438" s="7"/>
    </row>
    <row r="29439" spans="41:41" ht="12.75" x14ac:dyDescent="0.2">
      <c r="AO29439" s="7"/>
    </row>
    <row r="29440" spans="41:41" ht="12.75" x14ac:dyDescent="0.2">
      <c r="AO29440" s="7"/>
    </row>
    <row r="29441" spans="41:41" ht="12.75" x14ac:dyDescent="0.2">
      <c r="AO29441" s="7"/>
    </row>
    <row r="29442" spans="41:41" ht="12.75" x14ac:dyDescent="0.2">
      <c r="AO29442" s="7"/>
    </row>
    <row r="29443" spans="41:41" ht="12.75" x14ac:dyDescent="0.2">
      <c r="AO29443" s="7"/>
    </row>
    <row r="29444" spans="41:41" ht="12.75" x14ac:dyDescent="0.2">
      <c r="AO29444" s="7"/>
    </row>
    <row r="29445" spans="41:41" ht="12.75" x14ac:dyDescent="0.2">
      <c r="AO29445" s="7"/>
    </row>
    <row r="29446" spans="41:41" ht="12.75" x14ac:dyDescent="0.2">
      <c r="AO29446" s="7"/>
    </row>
    <row r="29447" spans="41:41" ht="12.75" x14ac:dyDescent="0.2">
      <c r="AO29447" s="7"/>
    </row>
    <row r="29448" spans="41:41" ht="12.75" x14ac:dyDescent="0.2">
      <c r="AO29448" s="7"/>
    </row>
    <row r="29449" spans="41:41" ht="12.75" x14ac:dyDescent="0.2">
      <c r="AO29449" s="7"/>
    </row>
    <row r="29450" spans="41:41" ht="12.75" x14ac:dyDescent="0.2">
      <c r="AO29450" s="7"/>
    </row>
    <row r="29451" spans="41:41" ht="12.75" x14ac:dyDescent="0.2">
      <c r="AO29451" s="7"/>
    </row>
    <row r="29452" spans="41:41" ht="12.75" x14ac:dyDescent="0.2">
      <c r="AO29452" s="7"/>
    </row>
    <row r="29453" spans="41:41" ht="12.75" x14ac:dyDescent="0.2">
      <c r="AO29453" s="7"/>
    </row>
    <row r="29454" spans="41:41" ht="12.75" x14ac:dyDescent="0.2">
      <c r="AO29454" s="7"/>
    </row>
    <row r="29455" spans="41:41" ht="12.75" x14ac:dyDescent="0.2">
      <c r="AO29455" s="7"/>
    </row>
    <row r="29456" spans="41:41" ht="12.75" x14ac:dyDescent="0.2">
      <c r="AO29456" s="7"/>
    </row>
    <row r="29457" spans="41:41" ht="12.75" x14ac:dyDescent="0.2">
      <c r="AO29457" s="7"/>
    </row>
    <row r="29458" spans="41:41" ht="12.75" x14ac:dyDescent="0.2">
      <c r="AO29458" s="7"/>
    </row>
    <row r="29459" spans="41:41" ht="12.75" x14ac:dyDescent="0.2">
      <c r="AO29459" s="7"/>
    </row>
    <row r="29460" spans="41:41" ht="12.75" x14ac:dyDescent="0.2">
      <c r="AO29460" s="7"/>
    </row>
    <row r="29461" spans="41:41" ht="12.75" x14ac:dyDescent="0.2">
      <c r="AO29461" s="7"/>
    </row>
    <row r="29462" spans="41:41" ht="12.75" x14ac:dyDescent="0.2">
      <c r="AO29462" s="7"/>
    </row>
    <row r="29463" spans="41:41" ht="12.75" x14ac:dyDescent="0.2">
      <c r="AO29463" s="7"/>
    </row>
    <row r="29464" spans="41:41" ht="12.75" x14ac:dyDescent="0.2">
      <c r="AO29464" s="7"/>
    </row>
    <row r="29465" spans="41:41" ht="12.75" x14ac:dyDescent="0.2">
      <c r="AO29465" s="7"/>
    </row>
    <row r="29466" spans="41:41" ht="12.75" x14ac:dyDescent="0.2">
      <c r="AO29466" s="7"/>
    </row>
    <row r="29467" spans="41:41" ht="12.75" x14ac:dyDescent="0.2">
      <c r="AO29467" s="7"/>
    </row>
    <row r="29468" spans="41:41" ht="12.75" x14ac:dyDescent="0.2">
      <c r="AO29468" s="7"/>
    </row>
    <row r="29469" spans="41:41" ht="12.75" x14ac:dyDescent="0.2">
      <c r="AO29469" s="7"/>
    </row>
    <row r="29470" spans="41:41" ht="12.75" x14ac:dyDescent="0.2">
      <c r="AO29470" s="7"/>
    </row>
    <row r="29471" spans="41:41" ht="12.75" x14ac:dyDescent="0.2">
      <c r="AO29471" s="7"/>
    </row>
    <row r="29472" spans="41:41" ht="12.75" x14ac:dyDescent="0.2">
      <c r="AO29472" s="7"/>
    </row>
    <row r="29473" spans="41:41" ht="12.75" x14ac:dyDescent="0.2">
      <c r="AO29473" s="7"/>
    </row>
    <row r="29474" spans="41:41" ht="12.75" x14ac:dyDescent="0.2">
      <c r="AO29474" s="7"/>
    </row>
    <row r="29475" spans="41:41" ht="12.75" x14ac:dyDescent="0.2">
      <c r="AO29475" s="7"/>
    </row>
    <row r="29476" spans="41:41" ht="12.75" x14ac:dyDescent="0.2">
      <c r="AO29476" s="7"/>
    </row>
    <row r="29477" spans="41:41" ht="12.75" x14ac:dyDescent="0.2">
      <c r="AO29477" s="7"/>
    </row>
    <row r="29478" spans="41:41" ht="12.75" x14ac:dyDescent="0.2">
      <c r="AO29478" s="7"/>
    </row>
    <row r="29479" spans="41:41" ht="12.75" x14ac:dyDescent="0.2">
      <c r="AO29479" s="7"/>
    </row>
    <row r="29480" spans="41:41" ht="12.75" x14ac:dyDescent="0.2">
      <c r="AO29480" s="7"/>
    </row>
    <row r="29481" spans="41:41" ht="12.75" x14ac:dyDescent="0.2">
      <c r="AO29481" s="7"/>
    </row>
    <row r="29482" spans="41:41" ht="12.75" x14ac:dyDescent="0.2">
      <c r="AO29482" s="7"/>
    </row>
    <row r="29483" spans="41:41" ht="12.75" x14ac:dyDescent="0.2">
      <c r="AO29483" s="7"/>
    </row>
    <row r="29484" spans="41:41" ht="12.75" x14ac:dyDescent="0.2">
      <c r="AO29484" s="7"/>
    </row>
    <row r="29485" spans="41:41" ht="12.75" x14ac:dyDescent="0.2">
      <c r="AO29485" s="7"/>
    </row>
    <row r="29486" spans="41:41" ht="12.75" x14ac:dyDescent="0.2">
      <c r="AO29486" s="7"/>
    </row>
    <row r="29487" spans="41:41" ht="12.75" x14ac:dyDescent="0.2">
      <c r="AO29487" s="7"/>
    </row>
    <row r="29488" spans="41:41" ht="12.75" x14ac:dyDescent="0.2">
      <c r="AO29488" s="7"/>
    </row>
    <row r="29489" spans="41:41" ht="12.75" x14ac:dyDescent="0.2">
      <c r="AO29489" s="7"/>
    </row>
    <row r="29490" spans="41:41" ht="12.75" x14ac:dyDescent="0.2">
      <c r="AO29490" s="7"/>
    </row>
    <row r="29491" spans="41:41" ht="12.75" x14ac:dyDescent="0.2">
      <c r="AO29491" s="7"/>
    </row>
    <row r="29492" spans="41:41" ht="12.75" x14ac:dyDescent="0.2">
      <c r="AO29492" s="7"/>
    </row>
    <row r="29493" spans="41:41" ht="12.75" x14ac:dyDescent="0.2">
      <c r="AO29493" s="7"/>
    </row>
    <row r="29494" spans="41:41" ht="12.75" x14ac:dyDescent="0.2">
      <c r="AO29494" s="7"/>
    </row>
    <row r="29495" spans="41:41" ht="12.75" x14ac:dyDescent="0.2">
      <c r="AO29495" s="7"/>
    </row>
    <row r="29496" spans="41:41" ht="12.75" x14ac:dyDescent="0.2">
      <c r="AO29496" s="7"/>
    </row>
    <row r="29497" spans="41:41" ht="12.75" x14ac:dyDescent="0.2">
      <c r="AO29497" s="7"/>
    </row>
    <row r="29498" spans="41:41" ht="12.75" x14ac:dyDescent="0.2">
      <c r="AO29498" s="7"/>
    </row>
    <row r="29499" spans="41:41" ht="12.75" x14ac:dyDescent="0.2">
      <c r="AO29499" s="7"/>
    </row>
    <row r="29500" spans="41:41" ht="12.75" x14ac:dyDescent="0.2">
      <c r="AO29500" s="7"/>
    </row>
    <row r="29501" spans="41:41" ht="12.75" x14ac:dyDescent="0.2">
      <c r="AO29501" s="7"/>
    </row>
    <row r="29502" spans="41:41" ht="12.75" x14ac:dyDescent="0.2">
      <c r="AO29502" s="7"/>
    </row>
    <row r="29503" spans="41:41" ht="12.75" x14ac:dyDescent="0.2">
      <c r="AO29503" s="7"/>
    </row>
    <row r="29504" spans="41:41" ht="12.75" x14ac:dyDescent="0.2">
      <c r="AO29504" s="7"/>
    </row>
    <row r="29505" spans="41:41" ht="12.75" x14ac:dyDescent="0.2">
      <c r="AO29505" s="7"/>
    </row>
    <row r="29506" spans="41:41" ht="12.75" x14ac:dyDescent="0.2">
      <c r="AO29506" s="7"/>
    </row>
    <row r="29507" spans="41:41" ht="12.75" x14ac:dyDescent="0.2">
      <c r="AO29507" s="7"/>
    </row>
    <row r="29508" spans="41:41" ht="12.75" x14ac:dyDescent="0.2">
      <c r="AO29508" s="7"/>
    </row>
    <row r="29509" spans="41:41" ht="12.75" x14ac:dyDescent="0.2">
      <c r="AO29509" s="7"/>
    </row>
    <row r="29510" spans="41:41" ht="12.75" x14ac:dyDescent="0.2">
      <c r="AO29510" s="7"/>
    </row>
    <row r="29511" spans="41:41" ht="12.75" x14ac:dyDescent="0.2">
      <c r="AO29511" s="7"/>
    </row>
    <row r="29512" spans="41:41" ht="12.75" x14ac:dyDescent="0.2">
      <c r="AO29512" s="7"/>
    </row>
    <row r="29513" spans="41:41" ht="12.75" x14ac:dyDescent="0.2">
      <c r="AO29513" s="7"/>
    </row>
    <row r="29514" spans="41:41" ht="12.75" x14ac:dyDescent="0.2">
      <c r="AO29514" s="7"/>
    </row>
    <row r="29515" spans="41:41" ht="12.75" x14ac:dyDescent="0.2">
      <c r="AO29515" s="7"/>
    </row>
    <row r="29516" spans="41:41" ht="12.75" x14ac:dyDescent="0.2">
      <c r="AO29516" s="7"/>
    </row>
    <row r="29517" spans="41:41" ht="12.75" x14ac:dyDescent="0.2">
      <c r="AO29517" s="7"/>
    </row>
    <row r="29518" spans="41:41" ht="12.75" x14ac:dyDescent="0.2">
      <c r="AO29518" s="7"/>
    </row>
    <row r="29519" spans="41:41" ht="12.75" x14ac:dyDescent="0.2">
      <c r="AO29519" s="7"/>
    </row>
    <row r="29520" spans="41:41" ht="12.75" x14ac:dyDescent="0.2">
      <c r="AO29520" s="7"/>
    </row>
    <row r="29521" spans="41:41" ht="12.75" x14ac:dyDescent="0.2">
      <c r="AO29521" s="7"/>
    </row>
    <row r="29522" spans="41:41" ht="12.75" x14ac:dyDescent="0.2">
      <c r="AO29522" s="7"/>
    </row>
    <row r="29523" spans="41:41" ht="12.75" x14ac:dyDescent="0.2">
      <c r="AO29523" s="7"/>
    </row>
    <row r="29524" spans="41:41" ht="12.75" x14ac:dyDescent="0.2">
      <c r="AO29524" s="7"/>
    </row>
    <row r="29525" spans="41:41" ht="12.75" x14ac:dyDescent="0.2">
      <c r="AO29525" s="7"/>
    </row>
    <row r="29526" spans="41:41" ht="12.75" x14ac:dyDescent="0.2">
      <c r="AO29526" s="7"/>
    </row>
    <row r="29527" spans="41:41" ht="12.75" x14ac:dyDescent="0.2">
      <c r="AO29527" s="7"/>
    </row>
    <row r="29528" spans="41:41" ht="12.75" x14ac:dyDescent="0.2">
      <c r="AO29528" s="7"/>
    </row>
    <row r="29529" spans="41:41" ht="12.75" x14ac:dyDescent="0.2">
      <c r="AO29529" s="7"/>
    </row>
    <row r="29530" spans="41:41" ht="12.75" x14ac:dyDescent="0.2">
      <c r="AO29530" s="7"/>
    </row>
    <row r="29531" spans="41:41" ht="12.75" x14ac:dyDescent="0.2">
      <c r="AO29531" s="7"/>
    </row>
    <row r="29532" spans="41:41" ht="12.75" x14ac:dyDescent="0.2">
      <c r="AO29532" s="7"/>
    </row>
    <row r="29533" spans="41:41" ht="12.75" x14ac:dyDescent="0.2">
      <c r="AO29533" s="7"/>
    </row>
    <row r="29534" spans="41:41" ht="12.75" x14ac:dyDescent="0.2">
      <c r="AO29534" s="7"/>
    </row>
    <row r="29535" spans="41:41" ht="12.75" x14ac:dyDescent="0.2">
      <c r="AO29535" s="7"/>
    </row>
    <row r="29536" spans="41:41" ht="12.75" x14ac:dyDescent="0.2">
      <c r="AO29536" s="7"/>
    </row>
    <row r="29537" spans="41:41" ht="12.75" x14ac:dyDescent="0.2">
      <c r="AO29537" s="7"/>
    </row>
    <row r="29538" spans="41:41" ht="12.75" x14ac:dyDescent="0.2">
      <c r="AO29538" s="7"/>
    </row>
    <row r="29539" spans="41:41" ht="12.75" x14ac:dyDescent="0.2">
      <c r="AO29539" s="7"/>
    </row>
    <row r="29540" spans="41:41" ht="12.75" x14ac:dyDescent="0.2">
      <c r="AO29540" s="7"/>
    </row>
    <row r="29541" spans="41:41" ht="12.75" x14ac:dyDescent="0.2">
      <c r="AO29541" s="7"/>
    </row>
    <row r="29542" spans="41:41" ht="12.75" x14ac:dyDescent="0.2">
      <c r="AO29542" s="7"/>
    </row>
    <row r="29543" spans="41:41" ht="12.75" x14ac:dyDescent="0.2">
      <c r="AO29543" s="7"/>
    </row>
    <row r="29544" spans="41:41" ht="12.75" x14ac:dyDescent="0.2">
      <c r="AO29544" s="7"/>
    </row>
    <row r="29545" spans="41:41" ht="12.75" x14ac:dyDescent="0.2">
      <c r="AO29545" s="7"/>
    </row>
    <row r="29546" spans="41:41" ht="12.75" x14ac:dyDescent="0.2">
      <c r="AO29546" s="7"/>
    </row>
    <row r="29547" spans="41:41" ht="12.75" x14ac:dyDescent="0.2">
      <c r="AO29547" s="7"/>
    </row>
    <row r="29548" spans="41:41" ht="12.75" x14ac:dyDescent="0.2">
      <c r="AO29548" s="7"/>
    </row>
    <row r="29549" spans="41:41" ht="12.75" x14ac:dyDescent="0.2">
      <c r="AO29549" s="7"/>
    </row>
    <row r="29550" spans="41:41" ht="12.75" x14ac:dyDescent="0.2">
      <c r="AO29550" s="7"/>
    </row>
    <row r="29551" spans="41:41" ht="12.75" x14ac:dyDescent="0.2">
      <c r="AO29551" s="7"/>
    </row>
    <row r="29552" spans="41:41" ht="12.75" x14ac:dyDescent="0.2">
      <c r="AO29552" s="7"/>
    </row>
    <row r="29553" spans="41:41" ht="12.75" x14ac:dyDescent="0.2">
      <c r="AO29553" s="7"/>
    </row>
    <row r="29554" spans="41:41" ht="12.75" x14ac:dyDescent="0.2">
      <c r="AO29554" s="7"/>
    </row>
    <row r="29555" spans="41:41" ht="12.75" x14ac:dyDescent="0.2">
      <c r="AO29555" s="7"/>
    </row>
    <row r="29556" spans="41:41" ht="12.75" x14ac:dyDescent="0.2">
      <c r="AO29556" s="7"/>
    </row>
    <row r="29557" spans="41:41" ht="12.75" x14ac:dyDescent="0.2">
      <c r="AO29557" s="7"/>
    </row>
    <row r="29558" spans="41:41" ht="12.75" x14ac:dyDescent="0.2">
      <c r="AO29558" s="7"/>
    </row>
    <row r="29559" spans="41:41" ht="12.75" x14ac:dyDescent="0.2">
      <c r="AO29559" s="7"/>
    </row>
    <row r="29560" spans="41:41" ht="12.75" x14ac:dyDescent="0.2">
      <c r="AO29560" s="7"/>
    </row>
    <row r="29561" spans="41:41" ht="12.75" x14ac:dyDescent="0.2">
      <c r="AO29561" s="7"/>
    </row>
    <row r="29562" spans="41:41" ht="12.75" x14ac:dyDescent="0.2">
      <c r="AO29562" s="7"/>
    </row>
    <row r="29563" spans="41:41" ht="12.75" x14ac:dyDescent="0.2">
      <c r="AO29563" s="7"/>
    </row>
    <row r="29564" spans="41:41" ht="12.75" x14ac:dyDescent="0.2">
      <c r="AO29564" s="7"/>
    </row>
    <row r="29565" spans="41:41" ht="12.75" x14ac:dyDescent="0.2">
      <c r="AO29565" s="7"/>
    </row>
    <row r="29566" spans="41:41" ht="12.75" x14ac:dyDescent="0.2">
      <c r="AO29566" s="7"/>
    </row>
    <row r="29567" spans="41:41" ht="12.75" x14ac:dyDescent="0.2">
      <c r="AO29567" s="7"/>
    </row>
    <row r="29568" spans="41:41" ht="12.75" x14ac:dyDescent="0.2">
      <c r="AO29568" s="7"/>
    </row>
    <row r="29569" spans="41:41" ht="12.75" x14ac:dyDescent="0.2">
      <c r="AO29569" s="7"/>
    </row>
    <row r="29570" spans="41:41" ht="12.75" x14ac:dyDescent="0.2">
      <c r="AO29570" s="7"/>
    </row>
    <row r="29571" spans="41:41" ht="12.75" x14ac:dyDescent="0.2">
      <c r="AO29571" s="7"/>
    </row>
    <row r="29572" spans="41:41" ht="12.75" x14ac:dyDescent="0.2">
      <c r="AO29572" s="7"/>
    </row>
    <row r="29573" spans="41:41" ht="12.75" x14ac:dyDescent="0.2">
      <c r="AO29573" s="7"/>
    </row>
    <row r="29574" spans="41:41" ht="12.75" x14ac:dyDescent="0.2">
      <c r="AO29574" s="7"/>
    </row>
    <row r="29575" spans="41:41" ht="12.75" x14ac:dyDescent="0.2">
      <c r="AO29575" s="7"/>
    </row>
    <row r="29576" spans="41:41" ht="12.75" x14ac:dyDescent="0.2">
      <c r="AO29576" s="7"/>
    </row>
    <row r="29577" spans="41:41" ht="12.75" x14ac:dyDescent="0.2">
      <c r="AO29577" s="7"/>
    </row>
    <row r="29578" spans="41:41" ht="12.75" x14ac:dyDescent="0.2">
      <c r="AO29578" s="7"/>
    </row>
    <row r="29579" spans="41:41" ht="12.75" x14ac:dyDescent="0.2">
      <c r="AO29579" s="7"/>
    </row>
    <row r="29580" spans="41:41" ht="12.75" x14ac:dyDescent="0.2">
      <c r="AO29580" s="7"/>
    </row>
    <row r="29581" spans="41:41" ht="12.75" x14ac:dyDescent="0.2">
      <c r="AO29581" s="7"/>
    </row>
    <row r="29582" spans="41:41" ht="12.75" x14ac:dyDescent="0.2">
      <c r="AO29582" s="7"/>
    </row>
    <row r="29583" spans="41:41" ht="12.75" x14ac:dyDescent="0.2">
      <c r="AO29583" s="7"/>
    </row>
    <row r="29584" spans="41:41" ht="12.75" x14ac:dyDescent="0.2">
      <c r="AO29584" s="7"/>
    </row>
    <row r="29585" spans="41:41" ht="12.75" x14ac:dyDescent="0.2">
      <c r="AO29585" s="7"/>
    </row>
    <row r="29586" spans="41:41" ht="12.75" x14ac:dyDescent="0.2">
      <c r="AO29586" s="7"/>
    </row>
    <row r="29587" spans="41:41" ht="12.75" x14ac:dyDescent="0.2">
      <c r="AO29587" s="7"/>
    </row>
    <row r="29588" spans="41:41" ht="12.75" x14ac:dyDescent="0.2">
      <c r="AO29588" s="7"/>
    </row>
    <row r="29589" spans="41:41" ht="12.75" x14ac:dyDescent="0.2">
      <c r="AO29589" s="7"/>
    </row>
    <row r="29590" spans="41:41" ht="12.75" x14ac:dyDescent="0.2">
      <c r="AO29590" s="7"/>
    </row>
    <row r="29591" spans="41:41" ht="12.75" x14ac:dyDescent="0.2">
      <c r="AO29591" s="7"/>
    </row>
    <row r="29592" spans="41:41" ht="12.75" x14ac:dyDescent="0.2">
      <c r="AO29592" s="7"/>
    </row>
    <row r="29593" spans="41:41" ht="12.75" x14ac:dyDescent="0.2">
      <c r="AO29593" s="7"/>
    </row>
    <row r="29594" spans="41:41" ht="12.75" x14ac:dyDescent="0.2">
      <c r="AO29594" s="7"/>
    </row>
    <row r="29595" spans="41:41" ht="12.75" x14ac:dyDescent="0.2">
      <c r="AO29595" s="7"/>
    </row>
    <row r="29596" spans="41:41" ht="12.75" x14ac:dyDescent="0.2">
      <c r="AO29596" s="7"/>
    </row>
    <row r="29597" spans="41:41" ht="12.75" x14ac:dyDescent="0.2">
      <c r="AO29597" s="7"/>
    </row>
    <row r="29598" spans="41:41" ht="12.75" x14ac:dyDescent="0.2">
      <c r="AO29598" s="7"/>
    </row>
    <row r="29599" spans="41:41" ht="12.75" x14ac:dyDescent="0.2">
      <c r="AO29599" s="7"/>
    </row>
    <row r="29600" spans="41:41" ht="12.75" x14ac:dyDescent="0.2">
      <c r="AO29600" s="7"/>
    </row>
    <row r="29601" spans="41:41" ht="12.75" x14ac:dyDescent="0.2">
      <c r="AO29601" s="7"/>
    </row>
    <row r="29602" spans="41:41" ht="12.75" x14ac:dyDescent="0.2">
      <c r="AO29602" s="7"/>
    </row>
    <row r="29603" spans="41:41" ht="12.75" x14ac:dyDescent="0.2">
      <c r="AO29603" s="7"/>
    </row>
    <row r="29604" spans="41:41" ht="12.75" x14ac:dyDescent="0.2">
      <c r="AO29604" s="7"/>
    </row>
    <row r="29605" spans="41:41" ht="12.75" x14ac:dyDescent="0.2">
      <c r="AO29605" s="7"/>
    </row>
    <row r="29606" spans="41:41" ht="12.75" x14ac:dyDescent="0.2">
      <c r="AO29606" s="7"/>
    </row>
    <row r="29607" spans="41:41" ht="12.75" x14ac:dyDescent="0.2">
      <c r="AO29607" s="7"/>
    </row>
    <row r="29608" spans="41:41" ht="12.75" x14ac:dyDescent="0.2">
      <c r="AO29608" s="7"/>
    </row>
    <row r="29609" spans="41:41" ht="12.75" x14ac:dyDescent="0.2">
      <c r="AO29609" s="7"/>
    </row>
    <row r="29610" spans="41:41" ht="12.75" x14ac:dyDescent="0.2">
      <c r="AO29610" s="7"/>
    </row>
    <row r="29611" spans="41:41" ht="12.75" x14ac:dyDescent="0.2">
      <c r="AO29611" s="7"/>
    </row>
    <row r="29612" spans="41:41" ht="12.75" x14ac:dyDescent="0.2">
      <c r="AO29612" s="7"/>
    </row>
    <row r="29613" spans="41:41" ht="12.75" x14ac:dyDescent="0.2">
      <c r="AO29613" s="7"/>
    </row>
    <row r="29614" spans="41:41" ht="12.75" x14ac:dyDescent="0.2">
      <c r="AO29614" s="7"/>
    </row>
    <row r="29615" spans="41:41" ht="12.75" x14ac:dyDescent="0.2">
      <c r="AO29615" s="7"/>
    </row>
    <row r="29616" spans="41:41" ht="12.75" x14ac:dyDescent="0.2">
      <c r="AO29616" s="7"/>
    </row>
    <row r="29617" spans="41:41" ht="12.75" x14ac:dyDescent="0.2">
      <c r="AO29617" s="7"/>
    </row>
    <row r="29618" spans="41:41" ht="12.75" x14ac:dyDescent="0.2">
      <c r="AO29618" s="7"/>
    </row>
    <row r="29619" spans="41:41" ht="12.75" x14ac:dyDescent="0.2">
      <c r="AO29619" s="7"/>
    </row>
    <row r="29620" spans="41:41" ht="12.75" x14ac:dyDescent="0.2">
      <c r="AO29620" s="7"/>
    </row>
    <row r="29621" spans="41:41" ht="12.75" x14ac:dyDescent="0.2">
      <c r="AO29621" s="7"/>
    </row>
    <row r="29622" spans="41:41" ht="12.75" x14ac:dyDescent="0.2">
      <c r="AO29622" s="7"/>
    </row>
    <row r="29623" spans="41:41" ht="12.75" x14ac:dyDescent="0.2">
      <c r="AO29623" s="7"/>
    </row>
    <row r="29624" spans="41:41" ht="12.75" x14ac:dyDescent="0.2">
      <c r="AO29624" s="7"/>
    </row>
    <row r="29625" spans="41:41" ht="12.75" x14ac:dyDescent="0.2">
      <c r="AO29625" s="7"/>
    </row>
    <row r="29626" spans="41:41" ht="12.75" x14ac:dyDescent="0.2">
      <c r="AO29626" s="7"/>
    </row>
    <row r="29627" spans="41:41" ht="12.75" x14ac:dyDescent="0.2">
      <c r="AO29627" s="7"/>
    </row>
    <row r="29628" spans="41:41" ht="12.75" x14ac:dyDescent="0.2">
      <c r="AO29628" s="7"/>
    </row>
    <row r="29629" spans="41:41" ht="12.75" x14ac:dyDescent="0.2">
      <c r="AO29629" s="7"/>
    </row>
    <row r="29630" spans="41:41" ht="12.75" x14ac:dyDescent="0.2">
      <c r="AO29630" s="7"/>
    </row>
    <row r="29631" spans="41:41" ht="12.75" x14ac:dyDescent="0.2">
      <c r="AO29631" s="7"/>
    </row>
    <row r="29632" spans="41:41" ht="12.75" x14ac:dyDescent="0.2">
      <c r="AO29632" s="7"/>
    </row>
    <row r="29633" spans="41:41" ht="12.75" x14ac:dyDescent="0.2">
      <c r="AO29633" s="7"/>
    </row>
    <row r="29634" spans="41:41" ht="12.75" x14ac:dyDescent="0.2">
      <c r="AO29634" s="7"/>
    </row>
    <row r="29635" spans="41:41" ht="12.75" x14ac:dyDescent="0.2">
      <c r="AO29635" s="7"/>
    </row>
    <row r="29636" spans="41:41" ht="12.75" x14ac:dyDescent="0.2">
      <c r="AO29636" s="7"/>
    </row>
    <row r="29637" spans="41:41" ht="12.75" x14ac:dyDescent="0.2">
      <c r="AO29637" s="7"/>
    </row>
    <row r="29638" spans="41:41" ht="12.75" x14ac:dyDescent="0.2">
      <c r="AO29638" s="7"/>
    </row>
    <row r="29639" spans="41:41" ht="12.75" x14ac:dyDescent="0.2">
      <c r="AO29639" s="7"/>
    </row>
    <row r="29640" spans="41:41" ht="12.75" x14ac:dyDescent="0.2">
      <c r="AO29640" s="7"/>
    </row>
    <row r="29641" spans="41:41" ht="12.75" x14ac:dyDescent="0.2">
      <c r="AO29641" s="7"/>
    </row>
    <row r="29642" spans="41:41" ht="12.75" x14ac:dyDescent="0.2">
      <c r="AO29642" s="7"/>
    </row>
    <row r="29643" spans="41:41" ht="12.75" x14ac:dyDescent="0.2">
      <c r="AO29643" s="7"/>
    </row>
    <row r="29644" spans="41:41" ht="12.75" x14ac:dyDescent="0.2">
      <c r="AO29644" s="7"/>
    </row>
    <row r="29645" spans="41:41" ht="12.75" x14ac:dyDescent="0.2">
      <c r="AO29645" s="7"/>
    </row>
    <row r="29646" spans="41:41" ht="12.75" x14ac:dyDescent="0.2">
      <c r="AO29646" s="7"/>
    </row>
    <row r="29647" spans="41:41" ht="12.75" x14ac:dyDescent="0.2">
      <c r="AO29647" s="7"/>
    </row>
    <row r="29648" spans="41:41" ht="12.75" x14ac:dyDescent="0.2">
      <c r="AO29648" s="7"/>
    </row>
    <row r="29649" spans="41:41" ht="12.75" x14ac:dyDescent="0.2">
      <c r="AO29649" s="7"/>
    </row>
    <row r="29650" spans="41:41" ht="12.75" x14ac:dyDescent="0.2">
      <c r="AO29650" s="7"/>
    </row>
    <row r="29651" spans="41:41" ht="12.75" x14ac:dyDescent="0.2">
      <c r="AO29651" s="7"/>
    </row>
    <row r="29652" spans="41:41" ht="12.75" x14ac:dyDescent="0.2">
      <c r="AO29652" s="7"/>
    </row>
    <row r="29653" spans="41:41" ht="12.75" x14ac:dyDescent="0.2">
      <c r="AO29653" s="7"/>
    </row>
    <row r="29654" spans="41:41" ht="12.75" x14ac:dyDescent="0.2">
      <c r="AO29654" s="7"/>
    </row>
    <row r="29655" spans="41:41" ht="12.75" x14ac:dyDescent="0.2">
      <c r="AO29655" s="7"/>
    </row>
    <row r="29656" spans="41:41" ht="12.75" x14ac:dyDescent="0.2">
      <c r="AO29656" s="7"/>
    </row>
    <row r="29657" spans="41:41" ht="12.75" x14ac:dyDescent="0.2">
      <c r="AO29657" s="7"/>
    </row>
    <row r="29658" spans="41:41" ht="12.75" x14ac:dyDescent="0.2">
      <c r="AO29658" s="7"/>
    </row>
    <row r="29659" spans="41:41" ht="12.75" x14ac:dyDescent="0.2">
      <c r="AO29659" s="7"/>
    </row>
    <row r="29660" spans="41:41" ht="12.75" x14ac:dyDescent="0.2">
      <c r="AO29660" s="7"/>
    </row>
    <row r="29661" spans="41:41" ht="12.75" x14ac:dyDescent="0.2">
      <c r="AO29661" s="7"/>
    </row>
    <row r="29662" spans="41:41" ht="12.75" x14ac:dyDescent="0.2">
      <c r="AO29662" s="7"/>
    </row>
    <row r="29663" spans="41:41" ht="12.75" x14ac:dyDescent="0.2">
      <c r="AO29663" s="7"/>
    </row>
    <row r="29664" spans="41:41" ht="12.75" x14ac:dyDescent="0.2">
      <c r="AO29664" s="7"/>
    </row>
    <row r="29665" spans="41:41" ht="12.75" x14ac:dyDescent="0.2">
      <c r="AO29665" s="7"/>
    </row>
    <row r="29666" spans="41:41" ht="12.75" x14ac:dyDescent="0.2">
      <c r="AO29666" s="7"/>
    </row>
    <row r="29667" spans="41:41" ht="12.75" x14ac:dyDescent="0.2">
      <c r="AO29667" s="7"/>
    </row>
    <row r="29668" spans="41:41" ht="12.75" x14ac:dyDescent="0.2">
      <c r="AO29668" s="7"/>
    </row>
    <row r="29669" spans="41:41" ht="12.75" x14ac:dyDescent="0.2">
      <c r="AO29669" s="7"/>
    </row>
    <row r="29670" spans="41:41" ht="12.75" x14ac:dyDescent="0.2">
      <c r="AO29670" s="7"/>
    </row>
    <row r="29671" spans="41:41" ht="12.75" x14ac:dyDescent="0.2">
      <c r="AO29671" s="7"/>
    </row>
    <row r="29672" spans="41:41" ht="12.75" x14ac:dyDescent="0.2">
      <c r="AO29672" s="7"/>
    </row>
    <row r="29673" spans="41:41" ht="12.75" x14ac:dyDescent="0.2">
      <c r="AO29673" s="7"/>
    </row>
    <row r="29674" spans="41:41" ht="12.75" x14ac:dyDescent="0.2">
      <c r="AO29674" s="7"/>
    </row>
    <row r="29675" spans="41:41" ht="12.75" x14ac:dyDescent="0.2">
      <c r="AO29675" s="7"/>
    </row>
    <row r="29676" spans="41:41" ht="12.75" x14ac:dyDescent="0.2">
      <c r="AO29676" s="7"/>
    </row>
    <row r="29677" spans="41:41" ht="12.75" x14ac:dyDescent="0.2">
      <c r="AO29677" s="7"/>
    </row>
    <row r="29678" spans="41:41" ht="12.75" x14ac:dyDescent="0.2">
      <c r="AO29678" s="7"/>
    </row>
    <row r="29679" spans="41:41" ht="12.75" x14ac:dyDescent="0.2">
      <c r="AO29679" s="7"/>
    </row>
    <row r="29680" spans="41:41" ht="12.75" x14ac:dyDescent="0.2">
      <c r="AO29680" s="7"/>
    </row>
    <row r="29681" spans="41:41" ht="12.75" x14ac:dyDescent="0.2">
      <c r="AO29681" s="7"/>
    </row>
    <row r="29682" spans="41:41" ht="12.75" x14ac:dyDescent="0.2">
      <c r="AO29682" s="7"/>
    </row>
    <row r="29683" spans="41:41" ht="12.75" x14ac:dyDescent="0.2">
      <c r="AO29683" s="7"/>
    </row>
    <row r="29684" spans="41:41" ht="12.75" x14ac:dyDescent="0.2">
      <c r="AO29684" s="7"/>
    </row>
    <row r="29685" spans="41:41" ht="12.75" x14ac:dyDescent="0.2">
      <c r="AO29685" s="7"/>
    </row>
    <row r="29686" spans="41:41" ht="12.75" x14ac:dyDescent="0.2">
      <c r="AO29686" s="7"/>
    </row>
    <row r="29687" spans="41:41" ht="12.75" x14ac:dyDescent="0.2">
      <c r="AO29687" s="7"/>
    </row>
    <row r="29688" spans="41:41" ht="12.75" x14ac:dyDescent="0.2">
      <c r="AO29688" s="7"/>
    </row>
    <row r="29689" spans="41:41" ht="12.75" x14ac:dyDescent="0.2">
      <c r="AO29689" s="7"/>
    </row>
    <row r="29690" spans="41:41" ht="12.75" x14ac:dyDescent="0.2">
      <c r="AO29690" s="7"/>
    </row>
    <row r="29691" spans="41:41" ht="12.75" x14ac:dyDescent="0.2">
      <c r="AO29691" s="7"/>
    </row>
    <row r="29692" spans="41:41" ht="12.75" x14ac:dyDescent="0.2">
      <c r="AO29692" s="7"/>
    </row>
    <row r="29693" spans="41:41" ht="12.75" x14ac:dyDescent="0.2">
      <c r="AO29693" s="7"/>
    </row>
    <row r="29694" spans="41:41" ht="12.75" x14ac:dyDescent="0.2">
      <c r="AO29694" s="7"/>
    </row>
    <row r="29695" spans="41:41" ht="12.75" x14ac:dyDescent="0.2">
      <c r="AO29695" s="7"/>
    </row>
    <row r="29696" spans="41:41" ht="12.75" x14ac:dyDescent="0.2">
      <c r="AO29696" s="7"/>
    </row>
    <row r="29697" spans="41:41" ht="12.75" x14ac:dyDescent="0.2">
      <c r="AO29697" s="7"/>
    </row>
    <row r="29698" spans="41:41" ht="12.75" x14ac:dyDescent="0.2">
      <c r="AO29698" s="7"/>
    </row>
    <row r="29699" spans="41:41" ht="12.75" x14ac:dyDescent="0.2">
      <c r="AO29699" s="7"/>
    </row>
    <row r="29700" spans="41:41" ht="12.75" x14ac:dyDescent="0.2">
      <c r="AO29700" s="7"/>
    </row>
    <row r="29701" spans="41:41" ht="12.75" x14ac:dyDescent="0.2">
      <c r="AO29701" s="7"/>
    </row>
    <row r="29702" spans="41:41" ht="12.75" x14ac:dyDescent="0.2">
      <c r="AO29702" s="7"/>
    </row>
    <row r="29703" spans="41:41" ht="12.75" x14ac:dyDescent="0.2">
      <c r="AO29703" s="7"/>
    </row>
    <row r="29704" spans="41:41" ht="12.75" x14ac:dyDescent="0.2">
      <c r="AO29704" s="7"/>
    </row>
    <row r="29705" spans="41:41" ht="12.75" x14ac:dyDescent="0.2">
      <c r="AO29705" s="7"/>
    </row>
    <row r="29706" spans="41:41" ht="12.75" x14ac:dyDescent="0.2">
      <c r="AO29706" s="7"/>
    </row>
    <row r="29707" spans="41:41" ht="12.75" x14ac:dyDescent="0.2">
      <c r="AO29707" s="7"/>
    </row>
    <row r="29708" spans="41:41" ht="12.75" x14ac:dyDescent="0.2">
      <c r="AO29708" s="7"/>
    </row>
    <row r="29709" spans="41:41" ht="12.75" x14ac:dyDescent="0.2">
      <c r="AO29709" s="7"/>
    </row>
    <row r="29710" spans="41:41" ht="12.75" x14ac:dyDescent="0.2">
      <c r="AO29710" s="7"/>
    </row>
    <row r="29711" spans="41:41" ht="12.75" x14ac:dyDescent="0.2">
      <c r="AO29711" s="7"/>
    </row>
    <row r="29712" spans="41:41" ht="12.75" x14ac:dyDescent="0.2">
      <c r="AO29712" s="7"/>
    </row>
    <row r="29713" spans="41:41" ht="12.75" x14ac:dyDescent="0.2">
      <c r="AO29713" s="7"/>
    </row>
    <row r="29714" spans="41:41" ht="12.75" x14ac:dyDescent="0.2">
      <c r="AO29714" s="7"/>
    </row>
    <row r="29715" spans="41:41" ht="12.75" x14ac:dyDescent="0.2">
      <c r="AO29715" s="7"/>
    </row>
    <row r="29716" spans="41:41" ht="12.75" x14ac:dyDescent="0.2">
      <c r="AO29716" s="7"/>
    </row>
    <row r="29717" spans="41:41" ht="12.75" x14ac:dyDescent="0.2">
      <c r="AO29717" s="7"/>
    </row>
    <row r="29718" spans="41:41" ht="12.75" x14ac:dyDescent="0.2">
      <c r="AO29718" s="7"/>
    </row>
    <row r="29719" spans="41:41" ht="12.75" x14ac:dyDescent="0.2">
      <c r="AO29719" s="7"/>
    </row>
    <row r="29720" spans="41:41" ht="12.75" x14ac:dyDescent="0.2">
      <c r="AO29720" s="7"/>
    </row>
    <row r="29721" spans="41:41" ht="12.75" x14ac:dyDescent="0.2">
      <c r="AO29721" s="7"/>
    </row>
    <row r="29722" spans="41:41" ht="12.75" x14ac:dyDescent="0.2">
      <c r="AO29722" s="7"/>
    </row>
    <row r="29723" spans="41:41" ht="12.75" x14ac:dyDescent="0.2">
      <c r="AO29723" s="7"/>
    </row>
    <row r="29724" spans="41:41" ht="12.75" x14ac:dyDescent="0.2">
      <c r="AO29724" s="7"/>
    </row>
    <row r="29725" spans="41:41" ht="12.75" x14ac:dyDescent="0.2">
      <c r="AO29725" s="7"/>
    </row>
    <row r="29726" spans="41:41" ht="12.75" x14ac:dyDescent="0.2">
      <c r="AO29726" s="7"/>
    </row>
    <row r="29727" spans="41:41" ht="12.75" x14ac:dyDescent="0.2">
      <c r="AO29727" s="7"/>
    </row>
    <row r="29728" spans="41:41" ht="12.75" x14ac:dyDescent="0.2">
      <c r="AO29728" s="7"/>
    </row>
    <row r="29729" spans="41:41" ht="12.75" x14ac:dyDescent="0.2">
      <c r="AO29729" s="7"/>
    </row>
    <row r="29730" spans="41:41" ht="12.75" x14ac:dyDescent="0.2">
      <c r="AO29730" s="7"/>
    </row>
    <row r="29731" spans="41:41" ht="12.75" x14ac:dyDescent="0.2">
      <c r="AO29731" s="7"/>
    </row>
    <row r="29732" spans="41:41" ht="12.75" x14ac:dyDescent="0.2">
      <c r="AO29732" s="7"/>
    </row>
    <row r="29733" spans="41:41" ht="12.75" x14ac:dyDescent="0.2">
      <c r="AO29733" s="7"/>
    </row>
    <row r="29734" spans="41:41" ht="12.75" x14ac:dyDescent="0.2">
      <c r="AO29734" s="7"/>
    </row>
    <row r="29735" spans="41:41" ht="12.75" x14ac:dyDescent="0.2">
      <c r="AO29735" s="7"/>
    </row>
    <row r="29736" spans="41:41" ht="12.75" x14ac:dyDescent="0.2">
      <c r="AO29736" s="7"/>
    </row>
    <row r="29737" spans="41:41" ht="12.75" x14ac:dyDescent="0.2">
      <c r="AO29737" s="7"/>
    </row>
    <row r="29738" spans="41:41" ht="12.75" x14ac:dyDescent="0.2">
      <c r="AO29738" s="7"/>
    </row>
    <row r="29739" spans="41:41" ht="12.75" x14ac:dyDescent="0.2">
      <c r="AO29739" s="7"/>
    </row>
    <row r="29740" spans="41:41" ht="12.75" x14ac:dyDescent="0.2">
      <c r="AO29740" s="7"/>
    </row>
    <row r="29741" spans="41:41" ht="12.75" x14ac:dyDescent="0.2">
      <c r="AO29741" s="7"/>
    </row>
    <row r="29742" spans="41:41" ht="12.75" x14ac:dyDescent="0.2">
      <c r="AO29742" s="7"/>
    </row>
    <row r="29743" spans="41:41" ht="12.75" x14ac:dyDescent="0.2">
      <c r="AO29743" s="7"/>
    </row>
    <row r="29744" spans="41:41" ht="12.75" x14ac:dyDescent="0.2">
      <c r="AO29744" s="7"/>
    </row>
    <row r="29745" spans="41:41" ht="12.75" x14ac:dyDescent="0.2">
      <c r="AO29745" s="7"/>
    </row>
    <row r="29746" spans="41:41" ht="12.75" x14ac:dyDescent="0.2">
      <c r="AO29746" s="7"/>
    </row>
    <row r="29747" spans="41:41" ht="12.75" x14ac:dyDescent="0.2">
      <c r="AO29747" s="7"/>
    </row>
    <row r="29748" spans="41:41" ht="12.75" x14ac:dyDescent="0.2">
      <c r="AO29748" s="7"/>
    </row>
    <row r="29749" spans="41:41" ht="12.75" x14ac:dyDescent="0.2">
      <c r="AO29749" s="7"/>
    </row>
    <row r="29750" spans="41:41" ht="12.75" x14ac:dyDescent="0.2">
      <c r="AO29750" s="7"/>
    </row>
    <row r="29751" spans="41:41" ht="12.75" x14ac:dyDescent="0.2">
      <c r="AO29751" s="7"/>
    </row>
    <row r="29752" spans="41:41" ht="12.75" x14ac:dyDescent="0.2">
      <c r="AO29752" s="7"/>
    </row>
    <row r="29753" spans="41:41" ht="12.75" x14ac:dyDescent="0.2">
      <c r="AO29753" s="7"/>
    </row>
    <row r="29754" spans="41:41" ht="12.75" x14ac:dyDescent="0.2">
      <c r="AO29754" s="7"/>
    </row>
    <row r="29755" spans="41:41" ht="12.75" x14ac:dyDescent="0.2">
      <c r="AO29755" s="7"/>
    </row>
    <row r="29756" spans="41:41" ht="12.75" x14ac:dyDescent="0.2">
      <c r="AO29756" s="7"/>
    </row>
    <row r="29757" spans="41:41" ht="12.75" x14ac:dyDescent="0.2">
      <c r="AO29757" s="7"/>
    </row>
    <row r="29758" spans="41:41" ht="12.75" x14ac:dyDescent="0.2">
      <c r="AO29758" s="7"/>
    </row>
    <row r="29759" spans="41:41" ht="12.75" x14ac:dyDescent="0.2">
      <c r="AO29759" s="7"/>
    </row>
    <row r="29760" spans="41:41" ht="12.75" x14ac:dyDescent="0.2">
      <c r="AO29760" s="7"/>
    </row>
    <row r="29761" spans="41:41" ht="12.75" x14ac:dyDescent="0.2">
      <c r="AO29761" s="7"/>
    </row>
    <row r="29762" spans="41:41" ht="12.75" x14ac:dyDescent="0.2">
      <c r="AO29762" s="7"/>
    </row>
    <row r="29763" spans="41:41" ht="12.75" x14ac:dyDescent="0.2">
      <c r="AO29763" s="7"/>
    </row>
    <row r="29764" spans="41:41" ht="12.75" x14ac:dyDescent="0.2">
      <c r="AO29764" s="7"/>
    </row>
    <row r="29765" spans="41:41" ht="12.75" x14ac:dyDescent="0.2">
      <c r="AO29765" s="7"/>
    </row>
    <row r="29766" spans="41:41" ht="12.75" x14ac:dyDescent="0.2">
      <c r="AO29766" s="7"/>
    </row>
    <row r="29767" spans="41:41" ht="12.75" x14ac:dyDescent="0.2">
      <c r="AO29767" s="7"/>
    </row>
    <row r="29768" spans="41:41" ht="12.75" x14ac:dyDescent="0.2">
      <c r="AO29768" s="7"/>
    </row>
    <row r="29769" spans="41:41" ht="12.75" x14ac:dyDescent="0.2">
      <c r="AO29769" s="7"/>
    </row>
    <row r="29770" spans="41:41" ht="12.75" x14ac:dyDescent="0.2">
      <c r="AO29770" s="7"/>
    </row>
    <row r="29771" spans="41:41" ht="12.75" x14ac:dyDescent="0.2">
      <c r="AO29771" s="7"/>
    </row>
    <row r="29772" spans="41:41" ht="12.75" x14ac:dyDescent="0.2">
      <c r="AO29772" s="7"/>
    </row>
    <row r="29773" spans="41:41" ht="12.75" x14ac:dyDescent="0.2">
      <c r="AO29773" s="7"/>
    </row>
    <row r="29774" spans="41:41" ht="12.75" x14ac:dyDescent="0.2">
      <c r="AO29774" s="7"/>
    </row>
    <row r="29775" spans="41:41" ht="12.75" x14ac:dyDescent="0.2">
      <c r="AO29775" s="7"/>
    </row>
    <row r="29776" spans="41:41" ht="12.75" x14ac:dyDescent="0.2">
      <c r="AO29776" s="7"/>
    </row>
    <row r="29777" spans="41:41" ht="12.75" x14ac:dyDescent="0.2">
      <c r="AO29777" s="7"/>
    </row>
    <row r="29778" spans="41:41" ht="12.75" x14ac:dyDescent="0.2">
      <c r="AO29778" s="7"/>
    </row>
    <row r="29779" spans="41:41" ht="12.75" x14ac:dyDescent="0.2">
      <c r="AO29779" s="7"/>
    </row>
    <row r="29780" spans="41:41" ht="12.75" x14ac:dyDescent="0.2">
      <c r="AO29780" s="7"/>
    </row>
    <row r="29781" spans="41:41" ht="12.75" x14ac:dyDescent="0.2">
      <c r="AO29781" s="7"/>
    </row>
    <row r="29782" spans="41:41" ht="12.75" x14ac:dyDescent="0.2">
      <c r="AO29782" s="7"/>
    </row>
    <row r="29783" spans="41:41" ht="12.75" x14ac:dyDescent="0.2">
      <c r="AO29783" s="7"/>
    </row>
    <row r="29784" spans="41:41" ht="12.75" x14ac:dyDescent="0.2">
      <c r="AO29784" s="7"/>
    </row>
    <row r="29785" spans="41:41" ht="12.75" x14ac:dyDescent="0.2">
      <c r="AO29785" s="7"/>
    </row>
    <row r="29786" spans="41:41" ht="12.75" x14ac:dyDescent="0.2">
      <c r="AO29786" s="7"/>
    </row>
    <row r="29787" spans="41:41" ht="12.75" x14ac:dyDescent="0.2">
      <c r="AO29787" s="7"/>
    </row>
    <row r="29788" spans="41:41" ht="12.75" x14ac:dyDescent="0.2">
      <c r="AO29788" s="7"/>
    </row>
    <row r="29789" spans="41:41" ht="12.75" x14ac:dyDescent="0.2">
      <c r="AO29789" s="7"/>
    </row>
    <row r="29790" spans="41:41" ht="12.75" x14ac:dyDescent="0.2">
      <c r="AO29790" s="7"/>
    </row>
    <row r="29791" spans="41:41" ht="12.75" x14ac:dyDescent="0.2">
      <c r="AO29791" s="7"/>
    </row>
    <row r="29792" spans="41:41" ht="12.75" x14ac:dyDescent="0.2">
      <c r="AO29792" s="7"/>
    </row>
    <row r="29793" spans="41:41" ht="12.75" x14ac:dyDescent="0.2">
      <c r="AO29793" s="7"/>
    </row>
    <row r="29794" spans="41:41" ht="12.75" x14ac:dyDescent="0.2">
      <c r="AO29794" s="7"/>
    </row>
    <row r="29795" spans="41:41" ht="12.75" x14ac:dyDescent="0.2">
      <c r="AO29795" s="7"/>
    </row>
    <row r="29796" spans="41:41" ht="12.75" x14ac:dyDescent="0.2">
      <c r="AO29796" s="7"/>
    </row>
    <row r="29797" spans="41:41" ht="12.75" x14ac:dyDescent="0.2">
      <c r="AO29797" s="7"/>
    </row>
    <row r="29798" spans="41:41" ht="12.75" x14ac:dyDescent="0.2">
      <c r="AO29798" s="7"/>
    </row>
    <row r="29799" spans="41:41" ht="12.75" x14ac:dyDescent="0.2">
      <c r="AO29799" s="7"/>
    </row>
    <row r="29800" spans="41:41" ht="12.75" x14ac:dyDescent="0.2">
      <c r="AO29800" s="7"/>
    </row>
    <row r="29801" spans="41:41" ht="12.75" x14ac:dyDescent="0.2">
      <c r="AO29801" s="7"/>
    </row>
    <row r="29802" spans="41:41" ht="12.75" x14ac:dyDescent="0.2">
      <c r="AO29802" s="7"/>
    </row>
    <row r="29803" spans="41:41" ht="12.75" x14ac:dyDescent="0.2">
      <c r="AO29803" s="7"/>
    </row>
    <row r="29804" spans="41:41" ht="12.75" x14ac:dyDescent="0.2">
      <c r="AO29804" s="7"/>
    </row>
    <row r="29805" spans="41:41" ht="12.75" x14ac:dyDescent="0.2">
      <c r="AO29805" s="7"/>
    </row>
    <row r="29806" spans="41:41" ht="12.75" x14ac:dyDescent="0.2">
      <c r="AO29806" s="7"/>
    </row>
    <row r="29807" spans="41:41" ht="12.75" x14ac:dyDescent="0.2">
      <c r="AO29807" s="7"/>
    </row>
    <row r="29808" spans="41:41" ht="12.75" x14ac:dyDescent="0.2">
      <c r="AO29808" s="7"/>
    </row>
    <row r="29809" spans="41:41" ht="12.75" x14ac:dyDescent="0.2">
      <c r="AO29809" s="7"/>
    </row>
    <row r="29810" spans="41:41" ht="12.75" x14ac:dyDescent="0.2">
      <c r="AO29810" s="7"/>
    </row>
    <row r="29811" spans="41:41" ht="12.75" x14ac:dyDescent="0.2">
      <c r="AO29811" s="7"/>
    </row>
    <row r="29812" spans="41:41" ht="12.75" x14ac:dyDescent="0.2">
      <c r="AO29812" s="7"/>
    </row>
    <row r="29813" spans="41:41" ht="12.75" x14ac:dyDescent="0.2">
      <c r="AO29813" s="7"/>
    </row>
    <row r="29814" spans="41:41" ht="12.75" x14ac:dyDescent="0.2">
      <c r="AO29814" s="7"/>
    </row>
    <row r="29815" spans="41:41" ht="12.75" x14ac:dyDescent="0.2">
      <c r="AO29815" s="7"/>
    </row>
    <row r="29816" spans="41:41" ht="12.75" x14ac:dyDescent="0.2">
      <c r="AO29816" s="7"/>
    </row>
    <row r="29817" spans="41:41" ht="12.75" x14ac:dyDescent="0.2">
      <c r="AO29817" s="7"/>
    </row>
    <row r="29818" spans="41:41" ht="12.75" x14ac:dyDescent="0.2">
      <c r="AO29818" s="7"/>
    </row>
    <row r="29819" spans="41:41" ht="12.75" x14ac:dyDescent="0.2">
      <c r="AO29819" s="7"/>
    </row>
    <row r="29820" spans="41:41" ht="12.75" x14ac:dyDescent="0.2">
      <c r="AO29820" s="7"/>
    </row>
    <row r="29821" spans="41:41" ht="12.75" x14ac:dyDescent="0.2">
      <c r="AO29821" s="7"/>
    </row>
    <row r="29822" spans="41:41" ht="12.75" x14ac:dyDescent="0.2">
      <c r="AO29822" s="7"/>
    </row>
    <row r="29823" spans="41:41" ht="12.75" x14ac:dyDescent="0.2">
      <c r="AO29823" s="7"/>
    </row>
    <row r="29824" spans="41:41" ht="12.75" x14ac:dyDescent="0.2">
      <c r="AO29824" s="7"/>
    </row>
    <row r="29825" spans="41:41" ht="12.75" x14ac:dyDescent="0.2">
      <c r="AO29825" s="7"/>
    </row>
    <row r="29826" spans="41:41" ht="12.75" x14ac:dyDescent="0.2">
      <c r="AO29826" s="7"/>
    </row>
    <row r="29827" spans="41:41" ht="12.75" x14ac:dyDescent="0.2">
      <c r="AO29827" s="7"/>
    </row>
    <row r="29828" spans="41:41" ht="12.75" x14ac:dyDescent="0.2">
      <c r="AO29828" s="7"/>
    </row>
    <row r="29829" spans="41:41" ht="12.75" x14ac:dyDescent="0.2">
      <c r="AO29829" s="7"/>
    </row>
    <row r="29830" spans="41:41" ht="12.75" x14ac:dyDescent="0.2">
      <c r="AO29830" s="7"/>
    </row>
    <row r="29831" spans="41:41" ht="12.75" x14ac:dyDescent="0.2">
      <c r="AO29831" s="7"/>
    </row>
    <row r="29832" spans="41:41" ht="12.75" x14ac:dyDescent="0.2">
      <c r="AO29832" s="7"/>
    </row>
    <row r="29833" spans="41:41" ht="12.75" x14ac:dyDescent="0.2">
      <c r="AO29833" s="7"/>
    </row>
    <row r="29834" spans="41:41" ht="12.75" x14ac:dyDescent="0.2">
      <c r="AO29834" s="7"/>
    </row>
    <row r="29835" spans="41:41" ht="12.75" x14ac:dyDescent="0.2">
      <c r="AO29835" s="7"/>
    </row>
    <row r="29836" spans="41:41" ht="12.75" x14ac:dyDescent="0.2">
      <c r="AO29836" s="7"/>
    </row>
    <row r="29837" spans="41:41" ht="12.75" x14ac:dyDescent="0.2">
      <c r="AO29837" s="7"/>
    </row>
    <row r="29838" spans="41:41" ht="12.75" x14ac:dyDescent="0.2">
      <c r="AO29838" s="7"/>
    </row>
    <row r="29839" spans="41:41" ht="12.75" x14ac:dyDescent="0.2">
      <c r="AO29839" s="7"/>
    </row>
    <row r="29840" spans="41:41" ht="12.75" x14ac:dyDescent="0.2">
      <c r="AO29840" s="7"/>
    </row>
    <row r="29841" spans="41:41" ht="12.75" x14ac:dyDescent="0.2">
      <c r="AO29841" s="7"/>
    </row>
    <row r="29842" spans="41:41" ht="12.75" x14ac:dyDescent="0.2">
      <c r="AO29842" s="7"/>
    </row>
    <row r="29843" spans="41:41" ht="12.75" x14ac:dyDescent="0.2">
      <c r="AO29843" s="7"/>
    </row>
    <row r="29844" spans="41:41" ht="12.75" x14ac:dyDescent="0.2">
      <c r="AO29844" s="7"/>
    </row>
    <row r="29845" spans="41:41" ht="12.75" x14ac:dyDescent="0.2">
      <c r="AO29845" s="7"/>
    </row>
    <row r="29846" spans="41:41" ht="12.75" x14ac:dyDescent="0.2">
      <c r="AO29846" s="7"/>
    </row>
    <row r="29847" spans="41:41" ht="12.75" x14ac:dyDescent="0.2">
      <c r="AO29847" s="7"/>
    </row>
    <row r="29848" spans="41:41" ht="12.75" x14ac:dyDescent="0.2">
      <c r="AO29848" s="7"/>
    </row>
    <row r="29849" spans="41:41" ht="12.75" x14ac:dyDescent="0.2">
      <c r="AO29849" s="7"/>
    </row>
    <row r="29850" spans="41:41" ht="12.75" x14ac:dyDescent="0.2">
      <c r="AO29850" s="7"/>
    </row>
    <row r="29851" spans="41:41" ht="12.75" x14ac:dyDescent="0.2">
      <c r="AO29851" s="7"/>
    </row>
    <row r="29852" spans="41:41" ht="12.75" x14ac:dyDescent="0.2">
      <c r="AO29852" s="7"/>
    </row>
    <row r="29853" spans="41:41" ht="12.75" x14ac:dyDescent="0.2">
      <c r="AO29853" s="7"/>
    </row>
    <row r="29854" spans="41:41" ht="12.75" x14ac:dyDescent="0.2">
      <c r="AO29854" s="7"/>
    </row>
    <row r="29855" spans="41:41" ht="12.75" x14ac:dyDescent="0.2">
      <c r="AO29855" s="7"/>
    </row>
    <row r="29856" spans="41:41" ht="12.75" x14ac:dyDescent="0.2">
      <c r="AO29856" s="7"/>
    </row>
    <row r="29857" spans="41:41" ht="12.75" x14ac:dyDescent="0.2">
      <c r="AO29857" s="7"/>
    </row>
    <row r="29858" spans="41:41" ht="12.75" x14ac:dyDescent="0.2">
      <c r="AO29858" s="7"/>
    </row>
    <row r="29859" spans="41:41" ht="12.75" x14ac:dyDescent="0.2">
      <c r="AO29859" s="7"/>
    </row>
    <row r="29860" spans="41:41" ht="12.75" x14ac:dyDescent="0.2">
      <c r="AO29860" s="7"/>
    </row>
    <row r="29861" spans="41:41" ht="12.75" x14ac:dyDescent="0.2">
      <c r="AO29861" s="7"/>
    </row>
    <row r="29862" spans="41:41" ht="12.75" x14ac:dyDescent="0.2">
      <c r="AO29862" s="7"/>
    </row>
    <row r="29863" spans="41:41" ht="12.75" x14ac:dyDescent="0.2">
      <c r="AO29863" s="7"/>
    </row>
    <row r="29864" spans="41:41" ht="12.75" x14ac:dyDescent="0.2">
      <c r="AO29864" s="7"/>
    </row>
    <row r="29865" spans="41:41" ht="12.75" x14ac:dyDescent="0.2">
      <c r="AO29865" s="7"/>
    </row>
    <row r="29866" spans="41:41" ht="12.75" x14ac:dyDescent="0.2">
      <c r="AO29866" s="7"/>
    </row>
    <row r="29867" spans="41:41" ht="12.75" x14ac:dyDescent="0.2">
      <c r="AO29867" s="7"/>
    </row>
    <row r="29868" spans="41:41" ht="12.75" x14ac:dyDescent="0.2">
      <c r="AO29868" s="7"/>
    </row>
    <row r="29869" spans="41:41" ht="12.75" x14ac:dyDescent="0.2">
      <c r="AO29869" s="7"/>
    </row>
    <row r="29870" spans="41:41" ht="12.75" x14ac:dyDescent="0.2">
      <c r="AO29870" s="7"/>
    </row>
    <row r="29871" spans="41:41" ht="12.75" x14ac:dyDescent="0.2">
      <c r="AO29871" s="7"/>
    </row>
    <row r="29872" spans="41:41" ht="12.75" x14ac:dyDescent="0.2">
      <c r="AO29872" s="7"/>
    </row>
    <row r="29873" spans="41:41" ht="12.75" x14ac:dyDescent="0.2">
      <c r="AO29873" s="7"/>
    </row>
    <row r="29874" spans="41:41" ht="12.75" x14ac:dyDescent="0.2">
      <c r="AO29874" s="7"/>
    </row>
    <row r="29875" spans="41:41" ht="12.75" x14ac:dyDescent="0.2">
      <c r="AO29875" s="7"/>
    </row>
    <row r="29876" spans="41:41" ht="12.75" x14ac:dyDescent="0.2">
      <c r="AO29876" s="7"/>
    </row>
    <row r="29877" spans="41:41" ht="12.75" x14ac:dyDescent="0.2">
      <c r="AO29877" s="7"/>
    </row>
    <row r="29878" spans="41:41" ht="12.75" x14ac:dyDescent="0.2">
      <c r="AO29878" s="7"/>
    </row>
    <row r="29879" spans="41:41" ht="12.75" x14ac:dyDescent="0.2">
      <c r="AO29879" s="7"/>
    </row>
    <row r="29880" spans="41:41" ht="12.75" x14ac:dyDescent="0.2">
      <c r="AO29880" s="7"/>
    </row>
    <row r="29881" spans="41:41" ht="12.75" x14ac:dyDescent="0.2">
      <c r="AO29881" s="7"/>
    </row>
    <row r="29882" spans="41:41" ht="12.75" x14ac:dyDescent="0.2">
      <c r="AO29882" s="7"/>
    </row>
    <row r="29883" spans="41:41" ht="12.75" x14ac:dyDescent="0.2">
      <c r="AO29883" s="7"/>
    </row>
    <row r="29884" spans="41:41" ht="12.75" x14ac:dyDescent="0.2">
      <c r="AO29884" s="7"/>
    </row>
    <row r="29885" spans="41:41" ht="12.75" x14ac:dyDescent="0.2">
      <c r="AO29885" s="7"/>
    </row>
    <row r="29886" spans="41:41" ht="12.75" x14ac:dyDescent="0.2">
      <c r="AO29886" s="7"/>
    </row>
    <row r="29887" spans="41:41" ht="12.75" x14ac:dyDescent="0.2">
      <c r="AO29887" s="7"/>
    </row>
    <row r="29888" spans="41:41" ht="12.75" x14ac:dyDescent="0.2">
      <c r="AO29888" s="7"/>
    </row>
    <row r="29889" spans="41:41" ht="12.75" x14ac:dyDescent="0.2">
      <c r="AO29889" s="7"/>
    </row>
    <row r="29890" spans="41:41" ht="12.75" x14ac:dyDescent="0.2">
      <c r="AO29890" s="7"/>
    </row>
    <row r="29891" spans="41:41" ht="12.75" x14ac:dyDescent="0.2">
      <c r="AO29891" s="7"/>
    </row>
    <row r="29892" spans="41:41" ht="12.75" x14ac:dyDescent="0.2">
      <c r="AO29892" s="7"/>
    </row>
    <row r="29893" spans="41:41" ht="12.75" x14ac:dyDescent="0.2">
      <c r="AO29893" s="7"/>
    </row>
    <row r="29894" spans="41:41" ht="12.75" x14ac:dyDescent="0.2">
      <c r="AO29894" s="7"/>
    </row>
    <row r="29895" spans="41:41" ht="12.75" x14ac:dyDescent="0.2">
      <c r="AO29895" s="7"/>
    </row>
    <row r="29896" spans="41:41" ht="12.75" x14ac:dyDescent="0.2">
      <c r="AO29896" s="7"/>
    </row>
    <row r="29897" spans="41:41" ht="12.75" x14ac:dyDescent="0.2">
      <c r="AO29897" s="7"/>
    </row>
    <row r="29898" spans="41:41" ht="12.75" x14ac:dyDescent="0.2">
      <c r="AO29898" s="7"/>
    </row>
    <row r="29899" spans="41:41" ht="12.75" x14ac:dyDescent="0.2">
      <c r="AO29899" s="7"/>
    </row>
    <row r="29900" spans="41:41" ht="12.75" x14ac:dyDescent="0.2">
      <c r="AO29900" s="7"/>
    </row>
    <row r="29901" spans="41:41" ht="12.75" x14ac:dyDescent="0.2">
      <c r="AO29901" s="7"/>
    </row>
    <row r="29902" spans="41:41" ht="12.75" x14ac:dyDescent="0.2">
      <c r="AO29902" s="7"/>
    </row>
    <row r="29903" spans="41:41" ht="12.75" x14ac:dyDescent="0.2">
      <c r="AO29903" s="7"/>
    </row>
    <row r="29904" spans="41:41" ht="12.75" x14ac:dyDescent="0.2">
      <c r="AO29904" s="7"/>
    </row>
    <row r="29905" spans="41:41" ht="12.75" x14ac:dyDescent="0.2">
      <c r="AO29905" s="7"/>
    </row>
    <row r="29906" spans="41:41" ht="12.75" x14ac:dyDescent="0.2">
      <c r="AO29906" s="7"/>
    </row>
    <row r="29907" spans="41:41" ht="12.75" x14ac:dyDescent="0.2">
      <c r="AO29907" s="7"/>
    </row>
    <row r="29908" spans="41:41" ht="12.75" x14ac:dyDescent="0.2">
      <c r="AO29908" s="7"/>
    </row>
    <row r="29909" spans="41:41" ht="12.75" x14ac:dyDescent="0.2">
      <c r="AO29909" s="7"/>
    </row>
    <row r="29910" spans="41:41" ht="12.75" x14ac:dyDescent="0.2">
      <c r="AO29910" s="7"/>
    </row>
    <row r="29911" spans="41:41" ht="12.75" x14ac:dyDescent="0.2">
      <c r="AO29911" s="7"/>
    </row>
    <row r="29912" spans="41:41" ht="12.75" x14ac:dyDescent="0.2">
      <c r="AO29912" s="7"/>
    </row>
    <row r="29913" spans="41:41" ht="12.75" x14ac:dyDescent="0.2">
      <c r="AO29913" s="7"/>
    </row>
    <row r="29914" spans="41:41" ht="12.75" x14ac:dyDescent="0.2">
      <c r="AO29914" s="7"/>
    </row>
    <row r="29915" spans="41:41" ht="12.75" x14ac:dyDescent="0.2">
      <c r="AO29915" s="7"/>
    </row>
    <row r="29916" spans="41:41" ht="12.75" x14ac:dyDescent="0.2">
      <c r="AO29916" s="7"/>
    </row>
    <row r="29917" spans="41:41" ht="12.75" x14ac:dyDescent="0.2">
      <c r="AO29917" s="7"/>
    </row>
    <row r="29918" spans="41:41" ht="12.75" x14ac:dyDescent="0.2">
      <c r="AO29918" s="7"/>
    </row>
    <row r="29919" spans="41:41" ht="12.75" x14ac:dyDescent="0.2">
      <c r="AO29919" s="7"/>
    </row>
    <row r="29920" spans="41:41" ht="12.75" x14ac:dyDescent="0.2">
      <c r="AO29920" s="7"/>
    </row>
    <row r="29921" spans="41:41" ht="12.75" x14ac:dyDescent="0.2">
      <c r="AO29921" s="7"/>
    </row>
    <row r="29922" spans="41:41" ht="12.75" x14ac:dyDescent="0.2">
      <c r="AO29922" s="7"/>
    </row>
    <row r="29923" spans="41:41" ht="12.75" x14ac:dyDescent="0.2">
      <c r="AO29923" s="7"/>
    </row>
    <row r="29924" spans="41:41" ht="12.75" x14ac:dyDescent="0.2">
      <c r="AO29924" s="7"/>
    </row>
    <row r="29925" spans="41:41" ht="12.75" x14ac:dyDescent="0.2">
      <c r="AO29925" s="7"/>
    </row>
    <row r="29926" spans="41:41" ht="12.75" x14ac:dyDescent="0.2">
      <c r="AO29926" s="7"/>
    </row>
    <row r="29927" spans="41:41" ht="12.75" x14ac:dyDescent="0.2">
      <c r="AO29927" s="7"/>
    </row>
    <row r="29928" spans="41:41" ht="12.75" x14ac:dyDescent="0.2">
      <c r="AO29928" s="7"/>
    </row>
    <row r="29929" spans="41:41" ht="12.75" x14ac:dyDescent="0.2">
      <c r="AO29929" s="7"/>
    </row>
    <row r="29930" spans="41:41" ht="12.75" x14ac:dyDescent="0.2">
      <c r="AO29930" s="7"/>
    </row>
    <row r="29931" spans="41:41" ht="12.75" x14ac:dyDescent="0.2">
      <c r="AO29931" s="7"/>
    </row>
    <row r="29932" spans="41:41" ht="12.75" x14ac:dyDescent="0.2">
      <c r="AO29932" s="7"/>
    </row>
    <row r="29933" spans="41:41" ht="12.75" x14ac:dyDescent="0.2">
      <c r="AO29933" s="7"/>
    </row>
    <row r="29934" spans="41:41" ht="12.75" x14ac:dyDescent="0.2">
      <c r="AO29934" s="7"/>
    </row>
    <row r="29935" spans="41:41" ht="12.75" x14ac:dyDescent="0.2">
      <c r="AO29935" s="7"/>
    </row>
    <row r="29936" spans="41:41" ht="12.75" x14ac:dyDescent="0.2">
      <c r="AO29936" s="7"/>
    </row>
    <row r="29937" spans="41:41" ht="12.75" x14ac:dyDescent="0.2">
      <c r="AO29937" s="7"/>
    </row>
    <row r="29938" spans="41:41" ht="12.75" x14ac:dyDescent="0.2">
      <c r="AO29938" s="7"/>
    </row>
    <row r="29939" spans="41:41" ht="12.75" x14ac:dyDescent="0.2">
      <c r="AO29939" s="7"/>
    </row>
    <row r="29940" spans="41:41" ht="12.75" x14ac:dyDescent="0.2">
      <c r="AO29940" s="7"/>
    </row>
    <row r="29941" spans="41:41" ht="12.75" x14ac:dyDescent="0.2">
      <c r="AO29941" s="7"/>
    </row>
    <row r="29942" spans="41:41" ht="12.75" x14ac:dyDescent="0.2">
      <c r="AO29942" s="7"/>
    </row>
    <row r="29943" spans="41:41" ht="12.75" x14ac:dyDescent="0.2">
      <c r="AO29943" s="7"/>
    </row>
    <row r="29944" spans="41:41" ht="12.75" x14ac:dyDescent="0.2">
      <c r="AO29944" s="7"/>
    </row>
    <row r="29945" spans="41:41" ht="12.75" x14ac:dyDescent="0.2">
      <c r="AO29945" s="7"/>
    </row>
    <row r="29946" spans="41:41" ht="12.75" x14ac:dyDescent="0.2">
      <c r="AO29946" s="7"/>
    </row>
    <row r="29947" spans="41:41" ht="12.75" x14ac:dyDescent="0.2">
      <c r="AO29947" s="7"/>
    </row>
    <row r="29948" spans="41:41" ht="12.75" x14ac:dyDescent="0.2">
      <c r="AO29948" s="7"/>
    </row>
    <row r="29949" spans="41:41" ht="12.75" x14ac:dyDescent="0.2">
      <c r="AO29949" s="7"/>
    </row>
    <row r="29950" spans="41:41" ht="12.75" x14ac:dyDescent="0.2">
      <c r="AO29950" s="7"/>
    </row>
    <row r="29951" spans="41:41" ht="12.75" x14ac:dyDescent="0.2">
      <c r="AO29951" s="7"/>
    </row>
    <row r="29952" spans="41:41" ht="12.75" x14ac:dyDescent="0.2">
      <c r="AO29952" s="7"/>
    </row>
    <row r="29953" spans="41:41" ht="12.75" x14ac:dyDescent="0.2">
      <c r="AO29953" s="7"/>
    </row>
    <row r="29954" spans="41:41" ht="12.75" x14ac:dyDescent="0.2">
      <c r="AO29954" s="7"/>
    </row>
    <row r="29955" spans="41:41" ht="12.75" x14ac:dyDescent="0.2">
      <c r="AO29955" s="7"/>
    </row>
    <row r="29956" spans="41:41" ht="12.75" x14ac:dyDescent="0.2">
      <c r="AO29956" s="7"/>
    </row>
    <row r="29957" spans="41:41" ht="12.75" x14ac:dyDescent="0.2">
      <c r="AO29957" s="7"/>
    </row>
    <row r="29958" spans="41:41" ht="12.75" x14ac:dyDescent="0.2">
      <c r="AO29958" s="7"/>
    </row>
    <row r="29959" spans="41:41" ht="12.75" x14ac:dyDescent="0.2">
      <c r="AO29959" s="7"/>
    </row>
    <row r="29960" spans="41:41" ht="12.75" x14ac:dyDescent="0.2">
      <c r="AO29960" s="7"/>
    </row>
    <row r="29961" spans="41:41" ht="12.75" x14ac:dyDescent="0.2">
      <c r="AO29961" s="7"/>
    </row>
    <row r="29962" spans="41:41" ht="12.75" x14ac:dyDescent="0.2">
      <c r="AO29962" s="7"/>
    </row>
    <row r="29963" spans="41:41" ht="12.75" x14ac:dyDescent="0.2">
      <c r="AO29963" s="7"/>
    </row>
    <row r="29964" spans="41:41" ht="12.75" x14ac:dyDescent="0.2">
      <c r="AO29964" s="7"/>
    </row>
    <row r="29965" spans="41:41" ht="12.75" x14ac:dyDescent="0.2">
      <c r="AO29965" s="7"/>
    </row>
    <row r="29966" spans="41:41" ht="12.75" x14ac:dyDescent="0.2">
      <c r="AO29966" s="7"/>
    </row>
    <row r="29967" spans="41:41" ht="12.75" x14ac:dyDescent="0.2">
      <c r="AO29967" s="7"/>
    </row>
    <row r="29968" spans="41:41" ht="12.75" x14ac:dyDescent="0.2">
      <c r="AO29968" s="7"/>
    </row>
    <row r="29969" spans="41:41" ht="12.75" x14ac:dyDescent="0.2">
      <c r="AO29969" s="7"/>
    </row>
    <row r="29970" spans="41:41" ht="12.75" x14ac:dyDescent="0.2">
      <c r="AO29970" s="7"/>
    </row>
    <row r="29971" spans="41:41" ht="12.75" x14ac:dyDescent="0.2">
      <c r="AO29971" s="7"/>
    </row>
    <row r="29972" spans="41:41" ht="12.75" x14ac:dyDescent="0.2">
      <c r="AO29972" s="7"/>
    </row>
    <row r="29973" spans="41:41" ht="12.75" x14ac:dyDescent="0.2">
      <c r="AO29973" s="7"/>
    </row>
    <row r="29974" spans="41:41" ht="12.75" x14ac:dyDescent="0.2">
      <c r="AO29974" s="7"/>
    </row>
    <row r="29975" spans="41:41" ht="12.75" x14ac:dyDescent="0.2">
      <c r="AO29975" s="7"/>
    </row>
    <row r="29976" spans="41:41" ht="12.75" x14ac:dyDescent="0.2">
      <c r="AO29976" s="7"/>
    </row>
    <row r="29977" spans="41:41" ht="12.75" x14ac:dyDescent="0.2">
      <c r="AO29977" s="7"/>
    </row>
    <row r="29978" spans="41:41" ht="12.75" x14ac:dyDescent="0.2">
      <c r="AO29978" s="7"/>
    </row>
    <row r="29979" spans="41:41" ht="12.75" x14ac:dyDescent="0.2">
      <c r="AO29979" s="7"/>
    </row>
    <row r="29980" spans="41:41" ht="12.75" x14ac:dyDescent="0.2">
      <c r="AO29980" s="7"/>
    </row>
    <row r="29981" spans="41:41" ht="12.75" x14ac:dyDescent="0.2">
      <c r="AO29981" s="7"/>
    </row>
    <row r="29982" spans="41:41" ht="12.75" x14ac:dyDescent="0.2">
      <c r="AO29982" s="7"/>
    </row>
    <row r="29983" spans="41:41" ht="12.75" x14ac:dyDescent="0.2">
      <c r="AO29983" s="7"/>
    </row>
    <row r="29984" spans="41:41" ht="12.75" x14ac:dyDescent="0.2">
      <c r="AO29984" s="7"/>
    </row>
    <row r="29985" spans="41:41" ht="12.75" x14ac:dyDescent="0.2">
      <c r="AO29985" s="7"/>
    </row>
    <row r="29986" spans="41:41" ht="12.75" x14ac:dyDescent="0.2">
      <c r="AO29986" s="7"/>
    </row>
    <row r="29987" spans="41:41" ht="12.75" x14ac:dyDescent="0.2">
      <c r="AO29987" s="7"/>
    </row>
    <row r="29988" spans="41:41" ht="12.75" x14ac:dyDescent="0.2">
      <c r="AO29988" s="7"/>
    </row>
    <row r="29989" spans="41:41" ht="12.75" x14ac:dyDescent="0.2">
      <c r="AO29989" s="7"/>
    </row>
    <row r="29990" spans="41:41" ht="12.75" x14ac:dyDescent="0.2">
      <c r="AO29990" s="7"/>
    </row>
    <row r="29991" spans="41:41" ht="12.75" x14ac:dyDescent="0.2">
      <c r="AO29991" s="7"/>
    </row>
    <row r="29992" spans="41:41" ht="12.75" x14ac:dyDescent="0.2">
      <c r="AO29992" s="7"/>
    </row>
    <row r="29993" spans="41:41" ht="12.75" x14ac:dyDescent="0.2">
      <c r="AO29993" s="7"/>
    </row>
    <row r="29994" spans="41:41" ht="12.75" x14ac:dyDescent="0.2">
      <c r="AO29994" s="7"/>
    </row>
    <row r="29995" spans="41:41" ht="12.75" x14ac:dyDescent="0.2">
      <c r="AO29995" s="7"/>
    </row>
    <row r="29996" spans="41:41" ht="12.75" x14ac:dyDescent="0.2">
      <c r="AO29996" s="7"/>
    </row>
    <row r="29997" spans="41:41" ht="12.75" x14ac:dyDescent="0.2">
      <c r="AO29997" s="7"/>
    </row>
    <row r="29998" spans="41:41" ht="12.75" x14ac:dyDescent="0.2">
      <c r="AO29998" s="7"/>
    </row>
    <row r="29999" spans="41:41" ht="12.75" x14ac:dyDescent="0.2">
      <c r="AO29999" s="7"/>
    </row>
    <row r="30000" spans="41:41" ht="12.75" x14ac:dyDescent="0.2">
      <c r="AO30000" s="7"/>
    </row>
    <row r="30001" spans="41:41" ht="12.75" x14ac:dyDescent="0.2">
      <c r="AO30001" s="7"/>
    </row>
    <row r="30002" spans="41:41" ht="12.75" x14ac:dyDescent="0.2">
      <c r="AO30002" s="7"/>
    </row>
    <row r="30003" spans="41:41" ht="12.75" x14ac:dyDescent="0.2">
      <c r="AO30003" s="7"/>
    </row>
    <row r="30004" spans="41:41" ht="12.75" x14ac:dyDescent="0.2">
      <c r="AO30004" s="7"/>
    </row>
    <row r="30005" spans="41:41" ht="12.75" x14ac:dyDescent="0.2">
      <c r="AO30005" s="7"/>
    </row>
    <row r="30006" spans="41:41" ht="12.75" x14ac:dyDescent="0.2">
      <c r="AO30006" s="7"/>
    </row>
    <row r="30007" spans="41:41" ht="12.75" x14ac:dyDescent="0.2">
      <c r="AO30007" s="7"/>
    </row>
    <row r="30008" spans="41:41" ht="12.75" x14ac:dyDescent="0.2">
      <c r="AO30008" s="7"/>
    </row>
    <row r="30009" spans="41:41" ht="12.75" x14ac:dyDescent="0.2">
      <c r="AO30009" s="7"/>
    </row>
    <row r="30010" spans="41:41" ht="12.75" x14ac:dyDescent="0.2">
      <c r="AO30010" s="7"/>
    </row>
    <row r="30011" spans="41:41" ht="12.75" x14ac:dyDescent="0.2">
      <c r="AO30011" s="7"/>
    </row>
    <row r="30012" spans="41:41" ht="12.75" x14ac:dyDescent="0.2">
      <c r="AO30012" s="7"/>
    </row>
    <row r="30013" spans="41:41" ht="12.75" x14ac:dyDescent="0.2">
      <c r="AO30013" s="7"/>
    </row>
    <row r="30014" spans="41:41" ht="12.75" x14ac:dyDescent="0.2">
      <c r="AO30014" s="7"/>
    </row>
    <row r="30015" spans="41:41" ht="12.75" x14ac:dyDescent="0.2">
      <c r="AO30015" s="7"/>
    </row>
    <row r="30016" spans="41:41" ht="12.75" x14ac:dyDescent="0.2">
      <c r="AO30016" s="7"/>
    </row>
    <row r="30017" spans="41:41" ht="12.75" x14ac:dyDescent="0.2">
      <c r="AO30017" s="7"/>
    </row>
    <row r="30018" spans="41:41" ht="12.75" x14ac:dyDescent="0.2">
      <c r="AO30018" s="7"/>
    </row>
    <row r="30019" spans="41:41" ht="12.75" x14ac:dyDescent="0.2">
      <c r="AO30019" s="7"/>
    </row>
    <row r="30020" spans="41:41" ht="12.75" x14ac:dyDescent="0.2">
      <c r="AO30020" s="7"/>
    </row>
    <row r="30021" spans="41:41" ht="12.75" x14ac:dyDescent="0.2">
      <c r="AO30021" s="7"/>
    </row>
    <row r="30022" spans="41:41" ht="12.75" x14ac:dyDescent="0.2">
      <c r="AO30022" s="7"/>
    </row>
    <row r="30023" spans="41:41" ht="12.75" x14ac:dyDescent="0.2">
      <c r="AO30023" s="7"/>
    </row>
    <row r="30024" spans="41:41" ht="12.75" x14ac:dyDescent="0.2">
      <c r="AO30024" s="7"/>
    </row>
    <row r="30025" spans="41:41" ht="12.75" x14ac:dyDescent="0.2">
      <c r="AO30025" s="7"/>
    </row>
    <row r="30026" spans="41:41" ht="12.75" x14ac:dyDescent="0.2">
      <c r="AO30026" s="7"/>
    </row>
    <row r="30027" spans="41:41" ht="12.75" x14ac:dyDescent="0.2">
      <c r="AO30027" s="7"/>
    </row>
    <row r="30028" spans="41:41" ht="12.75" x14ac:dyDescent="0.2">
      <c r="AO30028" s="7"/>
    </row>
    <row r="30029" spans="41:41" ht="12.75" x14ac:dyDescent="0.2">
      <c r="AO30029" s="7"/>
    </row>
    <row r="30030" spans="41:41" ht="12.75" x14ac:dyDescent="0.2">
      <c r="AO30030" s="7"/>
    </row>
    <row r="30031" spans="41:41" ht="12.75" x14ac:dyDescent="0.2">
      <c r="AO30031" s="7"/>
    </row>
    <row r="30032" spans="41:41" ht="12.75" x14ac:dyDescent="0.2">
      <c r="AO30032" s="7"/>
    </row>
    <row r="30033" spans="41:41" ht="12.75" x14ac:dyDescent="0.2">
      <c r="AO30033" s="7"/>
    </row>
    <row r="30034" spans="41:41" ht="12.75" x14ac:dyDescent="0.2">
      <c r="AO30034" s="7"/>
    </row>
    <row r="30035" spans="41:41" ht="12.75" x14ac:dyDescent="0.2">
      <c r="AO30035" s="7"/>
    </row>
    <row r="30036" spans="41:41" ht="12.75" x14ac:dyDescent="0.2">
      <c r="AO30036" s="7"/>
    </row>
    <row r="30037" spans="41:41" ht="12.75" x14ac:dyDescent="0.2">
      <c r="AO30037" s="7"/>
    </row>
    <row r="30038" spans="41:41" ht="12.75" x14ac:dyDescent="0.2">
      <c r="AO30038" s="7"/>
    </row>
    <row r="30039" spans="41:41" ht="12.75" x14ac:dyDescent="0.2">
      <c r="AO30039" s="7"/>
    </row>
    <row r="30040" spans="41:41" ht="12.75" x14ac:dyDescent="0.2">
      <c r="AO30040" s="7"/>
    </row>
    <row r="30041" spans="41:41" ht="12.75" x14ac:dyDescent="0.2">
      <c r="AO30041" s="7"/>
    </row>
    <row r="30042" spans="41:41" ht="12.75" x14ac:dyDescent="0.2">
      <c r="AO30042" s="7"/>
    </row>
    <row r="30043" spans="41:41" ht="12.75" x14ac:dyDescent="0.2">
      <c r="AO30043" s="7"/>
    </row>
    <row r="30044" spans="41:41" ht="12.75" x14ac:dyDescent="0.2">
      <c r="AO30044" s="7"/>
    </row>
    <row r="30045" spans="41:41" ht="12.75" x14ac:dyDescent="0.2">
      <c r="AO30045" s="7"/>
    </row>
    <row r="30046" spans="41:41" ht="12.75" x14ac:dyDescent="0.2">
      <c r="AO30046" s="7"/>
    </row>
    <row r="30047" spans="41:41" ht="12.75" x14ac:dyDescent="0.2">
      <c r="AO30047" s="7"/>
    </row>
    <row r="30048" spans="41:41" ht="12.75" x14ac:dyDescent="0.2">
      <c r="AO30048" s="7"/>
    </row>
    <row r="30049" spans="41:41" ht="12.75" x14ac:dyDescent="0.2">
      <c r="AO30049" s="7"/>
    </row>
    <row r="30050" spans="41:41" ht="12.75" x14ac:dyDescent="0.2">
      <c r="AO30050" s="7"/>
    </row>
    <row r="30051" spans="41:41" ht="12.75" x14ac:dyDescent="0.2">
      <c r="AO30051" s="7"/>
    </row>
    <row r="30052" spans="41:41" ht="12.75" x14ac:dyDescent="0.2">
      <c r="AO30052" s="7"/>
    </row>
    <row r="30053" spans="41:41" ht="12.75" x14ac:dyDescent="0.2">
      <c r="AO30053" s="7"/>
    </row>
    <row r="30054" spans="41:41" ht="12.75" x14ac:dyDescent="0.2">
      <c r="AO30054" s="7"/>
    </row>
    <row r="30055" spans="41:41" ht="12.75" x14ac:dyDescent="0.2">
      <c r="AO30055" s="7"/>
    </row>
    <row r="30056" spans="41:41" ht="12.75" x14ac:dyDescent="0.2">
      <c r="AO30056" s="7"/>
    </row>
    <row r="30057" spans="41:41" ht="12.75" x14ac:dyDescent="0.2">
      <c r="AO30057" s="7"/>
    </row>
    <row r="30058" spans="41:41" ht="12.75" x14ac:dyDescent="0.2">
      <c r="AO30058" s="7"/>
    </row>
    <row r="30059" spans="41:41" ht="12.75" x14ac:dyDescent="0.2">
      <c r="AO30059" s="7"/>
    </row>
    <row r="30060" spans="41:41" ht="12.75" x14ac:dyDescent="0.2">
      <c r="AO30060" s="7"/>
    </row>
    <row r="30061" spans="41:41" ht="12.75" x14ac:dyDescent="0.2">
      <c r="AO30061" s="7"/>
    </row>
    <row r="30062" spans="41:41" ht="12.75" x14ac:dyDescent="0.2">
      <c r="AO30062" s="7"/>
    </row>
    <row r="30063" spans="41:41" ht="12.75" x14ac:dyDescent="0.2">
      <c r="AO30063" s="7"/>
    </row>
    <row r="30064" spans="41:41" ht="12.75" x14ac:dyDescent="0.2">
      <c r="AO30064" s="7"/>
    </row>
    <row r="30065" spans="41:41" ht="12.75" x14ac:dyDescent="0.2">
      <c r="AO30065" s="7"/>
    </row>
    <row r="30066" spans="41:41" ht="12.75" x14ac:dyDescent="0.2">
      <c r="AO30066" s="7"/>
    </row>
    <row r="30067" spans="41:41" ht="12.75" x14ac:dyDescent="0.2">
      <c r="AO30067" s="7"/>
    </row>
    <row r="30068" spans="41:41" ht="12.75" x14ac:dyDescent="0.2">
      <c r="AO30068" s="7"/>
    </row>
    <row r="30069" spans="41:41" ht="12.75" x14ac:dyDescent="0.2">
      <c r="AO30069" s="7"/>
    </row>
    <row r="30070" spans="41:41" ht="12.75" x14ac:dyDescent="0.2">
      <c r="AO30070" s="7"/>
    </row>
    <row r="30071" spans="41:41" ht="12.75" x14ac:dyDescent="0.2">
      <c r="AO30071" s="7"/>
    </row>
    <row r="30072" spans="41:41" ht="12.75" x14ac:dyDescent="0.2">
      <c r="AO30072" s="7"/>
    </row>
    <row r="30073" spans="41:41" ht="12.75" x14ac:dyDescent="0.2">
      <c r="AO30073" s="7"/>
    </row>
    <row r="30074" spans="41:41" ht="12.75" x14ac:dyDescent="0.2">
      <c r="AO30074" s="7"/>
    </row>
    <row r="30075" spans="41:41" ht="12.75" x14ac:dyDescent="0.2">
      <c r="AO30075" s="7"/>
    </row>
    <row r="30076" spans="41:41" ht="12.75" x14ac:dyDescent="0.2">
      <c r="AO30076" s="7"/>
    </row>
    <row r="30077" spans="41:41" ht="12.75" x14ac:dyDescent="0.2">
      <c r="AO30077" s="7"/>
    </row>
    <row r="30078" spans="41:41" ht="12.75" x14ac:dyDescent="0.2">
      <c r="AO30078" s="7"/>
    </row>
    <row r="30079" spans="41:41" ht="12.75" x14ac:dyDescent="0.2">
      <c r="AO30079" s="7"/>
    </row>
    <row r="30080" spans="41:41" ht="12.75" x14ac:dyDescent="0.2">
      <c r="AO30080" s="7"/>
    </row>
    <row r="30081" spans="41:41" ht="12.75" x14ac:dyDescent="0.2">
      <c r="AO30081" s="7"/>
    </row>
    <row r="30082" spans="41:41" ht="12.75" x14ac:dyDescent="0.2">
      <c r="AO30082" s="7"/>
    </row>
    <row r="30083" spans="41:41" ht="12.75" x14ac:dyDescent="0.2">
      <c r="AO30083" s="7"/>
    </row>
    <row r="30084" spans="41:41" ht="12.75" x14ac:dyDescent="0.2">
      <c r="AO30084" s="7"/>
    </row>
    <row r="30085" spans="41:41" ht="12.75" x14ac:dyDescent="0.2">
      <c r="AO30085" s="7"/>
    </row>
    <row r="30086" spans="41:41" ht="12.75" x14ac:dyDescent="0.2">
      <c r="AO30086" s="7"/>
    </row>
    <row r="30087" spans="41:41" ht="12.75" x14ac:dyDescent="0.2">
      <c r="AO30087" s="7"/>
    </row>
    <row r="30088" spans="41:41" ht="12.75" x14ac:dyDescent="0.2">
      <c r="AO30088" s="7"/>
    </row>
    <row r="30089" spans="41:41" ht="12.75" x14ac:dyDescent="0.2">
      <c r="AO30089" s="7"/>
    </row>
    <row r="30090" spans="41:41" ht="12.75" x14ac:dyDescent="0.2">
      <c r="AO30090" s="7"/>
    </row>
    <row r="30091" spans="41:41" ht="12.75" x14ac:dyDescent="0.2">
      <c r="AO30091" s="7"/>
    </row>
    <row r="30092" spans="41:41" ht="12.75" x14ac:dyDescent="0.2">
      <c r="AO30092" s="7"/>
    </row>
    <row r="30093" spans="41:41" ht="12.75" x14ac:dyDescent="0.2">
      <c r="AO30093" s="7"/>
    </row>
    <row r="30094" spans="41:41" ht="12.75" x14ac:dyDescent="0.2">
      <c r="AO30094" s="7"/>
    </row>
    <row r="30095" spans="41:41" ht="12.75" x14ac:dyDescent="0.2">
      <c r="AO30095" s="7"/>
    </row>
    <row r="30096" spans="41:41" ht="12.75" x14ac:dyDescent="0.2">
      <c r="AO30096" s="7"/>
    </row>
    <row r="30097" spans="41:41" ht="12.75" x14ac:dyDescent="0.2">
      <c r="AO30097" s="7"/>
    </row>
    <row r="30098" spans="41:41" ht="12.75" x14ac:dyDescent="0.2">
      <c r="AO30098" s="7"/>
    </row>
    <row r="30099" spans="41:41" ht="12.75" x14ac:dyDescent="0.2">
      <c r="AO30099" s="7"/>
    </row>
    <row r="30100" spans="41:41" ht="12.75" x14ac:dyDescent="0.2">
      <c r="AO30100" s="7"/>
    </row>
    <row r="30101" spans="41:41" ht="12.75" x14ac:dyDescent="0.2">
      <c r="AO30101" s="7"/>
    </row>
    <row r="30102" spans="41:41" ht="12.75" x14ac:dyDescent="0.2">
      <c r="AO30102" s="7"/>
    </row>
    <row r="30103" spans="41:41" ht="12.75" x14ac:dyDescent="0.2">
      <c r="AO30103" s="7"/>
    </row>
    <row r="30104" spans="41:41" ht="12.75" x14ac:dyDescent="0.2">
      <c r="AO30104" s="7"/>
    </row>
    <row r="30105" spans="41:41" ht="12.75" x14ac:dyDescent="0.2">
      <c r="AO30105" s="7"/>
    </row>
    <row r="30106" spans="41:41" ht="12.75" x14ac:dyDescent="0.2">
      <c r="AO30106" s="7"/>
    </row>
    <row r="30107" spans="41:41" ht="12.75" x14ac:dyDescent="0.2">
      <c r="AO30107" s="7"/>
    </row>
    <row r="30108" spans="41:41" ht="12.75" x14ac:dyDescent="0.2">
      <c r="AO30108" s="7"/>
    </row>
    <row r="30109" spans="41:41" ht="12.75" x14ac:dyDescent="0.2">
      <c r="AO30109" s="7"/>
    </row>
    <row r="30110" spans="41:41" ht="12.75" x14ac:dyDescent="0.2">
      <c r="AO30110" s="7"/>
    </row>
    <row r="30111" spans="41:41" ht="12.75" x14ac:dyDescent="0.2">
      <c r="AO30111" s="7"/>
    </row>
    <row r="30112" spans="41:41" ht="12.75" x14ac:dyDescent="0.2">
      <c r="AO30112" s="7"/>
    </row>
    <row r="30113" spans="41:41" ht="12.75" x14ac:dyDescent="0.2">
      <c r="AO30113" s="7"/>
    </row>
    <row r="30114" spans="41:41" ht="12.75" x14ac:dyDescent="0.2">
      <c r="AO30114" s="7"/>
    </row>
    <row r="30115" spans="41:41" ht="12.75" x14ac:dyDescent="0.2">
      <c r="AO30115" s="7"/>
    </row>
    <row r="30116" spans="41:41" ht="12.75" x14ac:dyDescent="0.2">
      <c r="AO30116" s="7"/>
    </row>
    <row r="30117" spans="41:41" ht="12.75" x14ac:dyDescent="0.2">
      <c r="AO30117" s="7"/>
    </row>
    <row r="30118" spans="41:41" ht="12.75" x14ac:dyDescent="0.2">
      <c r="AO30118" s="7"/>
    </row>
    <row r="30119" spans="41:41" ht="12.75" x14ac:dyDescent="0.2">
      <c r="AO30119" s="7"/>
    </row>
    <row r="30120" spans="41:41" ht="12.75" x14ac:dyDescent="0.2">
      <c r="AO30120" s="7"/>
    </row>
    <row r="30121" spans="41:41" ht="12.75" x14ac:dyDescent="0.2">
      <c r="AO30121" s="7"/>
    </row>
    <row r="30122" spans="41:41" ht="12.75" x14ac:dyDescent="0.2">
      <c r="AO30122" s="7"/>
    </row>
    <row r="30123" spans="41:41" ht="12.75" x14ac:dyDescent="0.2">
      <c r="AO30123" s="7"/>
    </row>
    <row r="30124" spans="41:41" ht="12.75" x14ac:dyDescent="0.2">
      <c r="AO30124" s="7"/>
    </row>
    <row r="30125" spans="41:41" ht="12.75" x14ac:dyDescent="0.2">
      <c r="AO30125" s="7"/>
    </row>
    <row r="30126" spans="41:41" ht="12.75" x14ac:dyDescent="0.2">
      <c r="AO30126" s="7"/>
    </row>
    <row r="30127" spans="41:41" ht="12.75" x14ac:dyDescent="0.2">
      <c r="AO30127" s="7"/>
    </row>
    <row r="30128" spans="41:41" ht="12.75" x14ac:dyDescent="0.2">
      <c r="AO30128" s="7"/>
    </row>
    <row r="30129" spans="41:41" ht="12.75" x14ac:dyDescent="0.2">
      <c r="AO30129" s="7"/>
    </row>
    <row r="30130" spans="41:41" ht="12.75" x14ac:dyDescent="0.2">
      <c r="AO30130" s="7"/>
    </row>
    <row r="30131" spans="41:41" ht="12.75" x14ac:dyDescent="0.2">
      <c r="AO30131" s="7"/>
    </row>
    <row r="30132" spans="41:41" ht="12.75" x14ac:dyDescent="0.2">
      <c r="AO30132" s="7"/>
    </row>
    <row r="30133" spans="41:41" ht="12.75" x14ac:dyDescent="0.2">
      <c r="AO30133" s="7"/>
    </row>
    <row r="30134" spans="41:41" ht="12.75" x14ac:dyDescent="0.2">
      <c r="AO30134" s="7"/>
    </row>
    <row r="30135" spans="41:41" ht="12.75" x14ac:dyDescent="0.2">
      <c r="AO30135" s="7"/>
    </row>
    <row r="30136" spans="41:41" ht="12.75" x14ac:dyDescent="0.2">
      <c r="AO30136" s="7"/>
    </row>
    <row r="30137" spans="41:41" ht="12.75" x14ac:dyDescent="0.2">
      <c r="AO30137" s="7"/>
    </row>
    <row r="30138" spans="41:41" ht="12.75" x14ac:dyDescent="0.2">
      <c r="AO30138" s="7"/>
    </row>
    <row r="30139" spans="41:41" ht="12.75" x14ac:dyDescent="0.2">
      <c r="AO30139" s="7"/>
    </row>
    <row r="30140" spans="41:41" ht="12.75" x14ac:dyDescent="0.2">
      <c r="AO30140" s="7"/>
    </row>
    <row r="30141" spans="41:41" ht="12.75" x14ac:dyDescent="0.2">
      <c r="AO30141" s="7"/>
    </row>
    <row r="30142" spans="41:41" ht="12.75" x14ac:dyDescent="0.2">
      <c r="AO30142" s="7"/>
    </row>
    <row r="30143" spans="41:41" ht="12.75" x14ac:dyDescent="0.2">
      <c r="AO30143" s="7"/>
    </row>
    <row r="30144" spans="41:41" ht="12.75" x14ac:dyDescent="0.2">
      <c r="AO30144" s="7"/>
    </row>
    <row r="30145" spans="41:41" ht="12.75" x14ac:dyDescent="0.2">
      <c r="AO30145" s="7"/>
    </row>
    <row r="30146" spans="41:41" ht="12.75" x14ac:dyDescent="0.2">
      <c r="AO30146" s="7"/>
    </row>
    <row r="30147" spans="41:41" ht="12.75" x14ac:dyDescent="0.2">
      <c r="AO30147" s="7"/>
    </row>
    <row r="30148" spans="41:41" ht="12.75" x14ac:dyDescent="0.2">
      <c r="AO30148" s="7"/>
    </row>
    <row r="30149" spans="41:41" ht="12.75" x14ac:dyDescent="0.2">
      <c r="AO30149" s="7"/>
    </row>
    <row r="30150" spans="41:41" ht="12.75" x14ac:dyDescent="0.2">
      <c r="AO30150" s="7"/>
    </row>
    <row r="30151" spans="41:41" ht="12.75" x14ac:dyDescent="0.2">
      <c r="AO30151" s="7"/>
    </row>
    <row r="30152" spans="41:41" ht="12.75" x14ac:dyDescent="0.2">
      <c r="AO30152" s="7"/>
    </row>
    <row r="30153" spans="41:41" ht="12.75" x14ac:dyDescent="0.2">
      <c r="AO30153" s="7"/>
    </row>
    <row r="30154" spans="41:41" ht="12.75" x14ac:dyDescent="0.2">
      <c r="AO30154" s="7"/>
    </row>
    <row r="30155" spans="41:41" ht="12.75" x14ac:dyDescent="0.2">
      <c r="AO30155" s="7"/>
    </row>
    <row r="30156" spans="41:41" ht="12.75" x14ac:dyDescent="0.2">
      <c r="AO30156" s="7"/>
    </row>
    <row r="30157" spans="41:41" ht="12.75" x14ac:dyDescent="0.2">
      <c r="AO30157" s="7"/>
    </row>
    <row r="30158" spans="41:41" ht="12.75" x14ac:dyDescent="0.2">
      <c r="AO30158" s="7"/>
    </row>
    <row r="30159" spans="41:41" ht="12.75" x14ac:dyDescent="0.2">
      <c r="AO30159" s="7"/>
    </row>
    <row r="30160" spans="41:41" ht="12.75" x14ac:dyDescent="0.2">
      <c r="AO30160" s="7"/>
    </row>
    <row r="30161" spans="41:41" ht="12.75" x14ac:dyDescent="0.2">
      <c r="AO30161" s="7"/>
    </row>
    <row r="30162" spans="41:41" ht="12.75" x14ac:dyDescent="0.2">
      <c r="AO30162" s="7"/>
    </row>
    <row r="30163" spans="41:41" ht="12.75" x14ac:dyDescent="0.2">
      <c r="AO30163" s="7"/>
    </row>
    <row r="30164" spans="41:41" ht="12.75" x14ac:dyDescent="0.2">
      <c r="AO30164" s="7"/>
    </row>
    <row r="30165" spans="41:41" ht="12.75" x14ac:dyDescent="0.2">
      <c r="AO30165" s="7"/>
    </row>
    <row r="30166" spans="41:41" ht="12.75" x14ac:dyDescent="0.2">
      <c r="AO30166" s="7"/>
    </row>
    <row r="30167" spans="41:41" ht="12.75" x14ac:dyDescent="0.2">
      <c r="AO30167" s="7"/>
    </row>
    <row r="30168" spans="41:41" ht="12.75" x14ac:dyDescent="0.2">
      <c r="AO30168" s="7"/>
    </row>
    <row r="30169" spans="41:41" ht="12.75" x14ac:dyDescent="0.2">
      <c r="AO30169" s="7"/>
    </row>
    <row r="30170" spans="41:41" ht="12.75" x14ac:dyDescent="0.2">
      <c r="AO30170" s="7"/>
    </row>
    <row r="30171" spans="41:41" ht="12.75" x14ac:dyDescent="0.2">
      <c r="AO30171" s="7"/>
    </row>
    <row r="30172" spans="41:41" ht="12.75" x14ac:dyDescent="0.2">
      <c r="AO30172" s="7"/>
    </row>
    <row r="30173" spans="41:41" ht="12.75" x14ac:dyDescent="0.2">
      <c r="AO30173" s="7"/>
    </row>
    <row r="30174" spans="41:41" ht="12.75" x14ac:dyDescent="0.2">
      <c r="AO30174" s="7"/>
    </row>
    <row r="30175" spans="41:41" ht="12.75" x14ac:dyDescent="0.2">
      <c r="AO30175" s="7"/>
    </row>
    <row r="30176" spans="41:41" ht="12.75" x14ac:dyDescent="0.2">
      <c r="AO30176" s="7"/>
    </row>
    <row r="30177" spans="41:41" ht="12.75" x14ac:dyDescent="0.2">
      <c r="AO30177" s="7"/>
    </row>
    <row r="30178" spans="41:41" ht="12.75" x14ac:dyDescent="0.2">
      <c r="AO30178" s="7"/>
    </row>
    <row r="30179" spans="41:41" ht="12.75" x14ac:dyDescent="0.2">
      <c r="AO30179" s="7"/>
    </row>
    <row r="30180" spans="41:41" ht="12.75" x14ac:dyDescent="0.2">
      <c r="AO30180" s="7"/>
    </row>
    <row r="30181" spans="41:41" ht="12.75" x14ac:dyDescent="0.2">
      <c r="AO30181" s="7"/>
    </row>
    <row r="30182" spans="41:41" ht="12.75" x14ac:dyDescent="0.2">
      <c r="AO30182" s="7"/>
    </row>
    <row r="30183" spans="41:41" ht="12.75" x14ac:dyDescent="0.2">
      <c r="AO30183" s="7"/>
    </row>
    <row r="30184" spans="41:41" ht="12.75" x14ac:dyDescent="0.2">
      <c r="AO30184" s="7"/>
    </row>
    <row r="30185" spans="41:41" ht="12.75" x14ac:dyDescent="0.2">
      <c r="AO30185" s="7"/>
    </row>
    <row r="30186" spans="41:41" ht="12.75" x14ac:dyDescent="0.2">
      <c r="AO30186" s="7"/>
    </row>
    <row r="30187" spans="41:41" ht="12.75" x14ac:dyDescent="0.2">
      <c r="AO30187" s="7"/>
    </row>
    <row r="30188" spans="41:41" ht="12.75" x14ac:dyDescent="0.2">
      <c r="AO30188" s="7"/>
    </row>
    <row r="30189" spans="41:41" ht="12.75" x14ac:dyDescent="0.2">
      <c r="AO30189" s="7"/>
    </row>
    <row r="30190" spans="41:41" ht="12.75" x14ac:dyDescent="0.2">
      <c r="AO30190" s="7"/>
    </row>
    <row r="30191" spans="41:41" ht="12.75" x14ac:dyDescent="0.2">
      <c r="AO30191" s="7"/>
    </row>
    <row r="30192" spans="41:41" ht="12.75" x14ac:dyDescent="0.2">
      <c r="AO30192" s="7"/>
    </row>
    <row r="30193" spans="41:41" ht="12.75" x14ac:dyDescent="0.2">
      <c r="AO30193" s="7"/>
    </row>
    <row r="30194" spans="41:41" ht="12.75" x14ac:dyDescent="0.2">
      <c r="AO30194" s="7"/>
    </row>
    <row r="30195" spans="41:41" ht="12.75" x14ac:dyDescent="0.2">
      <c r="AO30195" s="7"/>
    </row>
    <row r="30196" spans="41:41" ht="12.75" x14ac:dyDescent="0.2">
      <c r="AO30196" s="7"/>
    </row>
    <row r="30197" spans="41:41" ht="12.75" x14ac:dyDescent="0.2">
      <c r="AO30197" s="7"/>
    </row>
    <row r="30198" spans="41:41" ht="12.75" x14ac:dyDescent="0.2">
      <c r="AO30198" s="7"/>
    </row>
    <row r="30199" spans="41:41" ht="12.75" x14ac:dyDescent="0.2">
      <c r="AO30199" s="7"/>
    </row>
    <row r="30200" spans="41:41" ht="12.75" x14ac:dyDescent="0.2">
      <c r="AO30200" s="7"/>
    </row>
    <row r="30201" spans="41:41" ht="12.75" x14ac:dyDescent="0.2">
      <c r="AO30201" s="7"/>
    </row>
    <row r="30202" spans="41:41" ht="12.75" x14ac:dyDescent="0.2">
      <c r="AO30202" s="7"/>
    </row>
    <row r="30203" spans="41:41" ht="12.75" x14ac:dyDescent="0.2">
      <c r="AO30203" s="7"/>
    </row>
    <row r="30204" spans="41:41" ht="12.75" x14ac:dyDescent="0.2">
      <c r="AO30204" s="7"/>
    </row>
    <row r="30205" spans="41:41" ht="12.75" x14ac:dyDescent="0.2">
      <c r="AO30205" s="7"/>
    </row>
    <row r="30206" spans="41:41" ht="12.75" x14ac:dyDescent="0.2">
      <c r="AO30206" s="7"/>
    </row>
    <row r="30207" spans="41:41" ht="12.75" x14ac:dyDescent="0.2">
      <c r="AO30207" s="7"/>
    </row>
    <row r="30208" spans="41:41" ht="12.75" x14ac:dyDescent="0.2">
      <c r="AO30208" s="7"/>
    </row>
    <row r="30209" spans="41:41" ht="12.75" x14ac:dyDescent="0.2">
      <c r="AO30209" s="7"/>
    </row>
    <row r="30210" spans="41:41" ht="12.75" x14ac:dyDescent="0.2">
      <c r="AO30210" s="7"/>
    </row>
    <row r="30211" spans="41:41" ht="12.75" x14ac:dyDescent="0.2">
      <c r="AO30211" s="7"/>
    </row>
    <row r="30212" spans="41:41" ht="12.75" x14ac:dyDescent="0.2">
      <c r="AO30212" s="7"/>
    </row>
    <row r="30213" spans="41:41" ht="12.75" x14ac:dyDescent="0.2">
      <c r="AO30213" s="7"/>
    </row>
    <row r="30214" spans="41:41" ht="12.75" x14ac:dyDescent="0.2">
      <c r="AO30214" s="7"/>
    </row>
    <row r="30215" spans="41:41" ht="12.75" x14ac:dyDescent="0.2">
      <c r="AO30215" s="7"/>
    </row>
    <row r="30216" spans="41:41" ht="12.75" x14ac:dyDescent="0.2">
      <c r="AO30216" s="7"/>
    </row>
    <row r="30217" spans="41:41" ht="12.75" x14ac:dyDescent="0.2">
      <c r="AO30217" s="7"/>
    </row>
    <row r="30218" spans="41:41" ht="12.75" x14ac:dyDescent="0.2">
      <c r="AO30218" s="7"/>
    </row>
    <row r="30219" spans="41:41" ht="12.75" x14ac:dyDescent="0.2">
      <c r="AO30219" s="7"/>
    </row>
    <row r="30220" spans="41:41" ht="12.75" x14ac:dyDescent="0.2">
      <c r="AO30220" s="7"/>
    </row>
    <row r="30221" spans="41:41" ht="12.75" x14ac:dyDescent="0.2">
      <c r="AO30221" s="7"/>
    </row>
    <row r="30222" spans="41:41" ht="12.75" x14ac:dyDescent="0.2">
      <c r="AO30222" s="7"/>
    </row>
    <row r="30223" spans="41:41" ht="12.75" x14ac:dyDescent="0.2">
      <c r="AO30223" s="7"/>
    </row>
    <row r="30224" spans="41:41" ht="12.75" x14ac:dyDescent="0.2">
      <c r="AO30224" s="7"/>
    </row>
    <row r="30225" spans="41:41" ht="12.75" x14ac:dyDescent="0.2">
      <c r="AO30225" s="7"/>
    </row>
    <row r="30226" spans="41:41" ht="12.75" x14ac:dyDescent="0.2">
      <c r="AO30226" s="7"/>
    </row>
    <row r="30227" spans="41:41" ht="12.75" x14ac:dyDescent="0.2">
      <c r="AO30227" s="7"/>
    </row>
    <row r="30228" spans="41:41" ht="12.75" x14ac:dyDescent="0.2">
      <c r="AO30228" s="7"/>
    </row>
    <row r="30229" spans="41:41" ht="12.75" x14ac:dyDescent="0.2">
      <c r="AO30229" s="7"/>
    </row>
    <row r="30230" spans="41:41" ht="12.75" x14ac:dyDescent="0.2">
      <c r="AO30230" s="7"/>
    </row>
    <row r="30231" spans="41:41" ht="12.75" x14ac:dyDescent="0.2">
      <c r="AO30231" s="7"/>
    </row>
    <row r="30232" spans="41:41" ht="12.75" x14ac:dyDescent="0.2">
      <c r="AO30232" s="7"/>
    </row>
    <row r="30233" spans="41:41" ht="12.75" x14ac:dyDescent="0.2">
      <c r="AO30233" s="7"/>
    </row>
    <row r="30234" spans="41:41" ht="12.75" x14ac:dyDescent="0.2">
      <c r="AO30234" s="7"/>
    </row>
    <row r="30235" spans="41:41" ht="12.75" x14ac:dyDescent="0.2">
      <c r="AO30235" s="7"/>
    </row>
    <row r="30236" spans="41:41" ht="12.75" x14ac:dyDescent="0.2">
      <c r="AO30236" s="7"/>
    </row>
    <row r="30237" spans="41:41" ht="12.75" x14ac:dyDescent="0.2">
      <c r="AO30237" s="7"/>
    </row>
    <row r="30238" spans="41:41" ht="12.75" x14ac:dyDescent="0.2">
      <c r="AO30238" s="7"/>
    </row>
    <row r="30239" spans="41:41" ht="12.75" x14ac:dyDescent="0.2">
      <c r="AO30239" s="7"/>
    </row>
    <row r="30240" spans="41:41" ht="12.75" x14ac:dyDescent="0.2">
      <c r="AO30240" s="7"/>
    </row>
    <row r="30241" spans="41:41" ht="12.75" x14ac:dyDescent="0.2">
      <c r="AO30241" s="7"/>
    </row>
    <row r="30242" spans="41:41" ht="12.75" x14ac:dyDescent="0.2">
      <c r="AO30242" s="7"/>
    </row>
    <row r="30243" spans="41:41" ht="12.75" x14ac:dyDescent="0.2">
      <c r="AO30243" s="7"/>
    </row>
    <row r="30244" spans="41:41" ht="12.75" x14ac:dyDescent="0.2">
      <c r="AO30244" s="7"/>
    </row>
    <row r="30245" spans="41:41" ht="12.75" x14ac:dyDescent="0.2">
      <c r="AO30245" s="7"/>
    </row>
    <row r="30246" spans="41:41" ht="12.75" x14ac:dyDescent="0.2">
      <c r="AO30246" s="7"/>
    </row>
    <row r="30247" spans="41:41" ht="12.75" x14ac:dyDescent="0.2">
      <c r="AO30247" s="7"/>
    </row>
    <row r="30248" spans="41:41" ht="12.75" x14ac:dyDescent="0.2">
      <c r="AO30248" s="7"/>
    </row>
    <row r="30249" spans="41:41" ht="12.75" x14ac:dyDescent="0.2">
      <c r="AO30249" s="7"/>
    </row>
    <row r="30250" spans="41:41" ht="12.75" x14ac:dyDescent="0.2">
      <c r="AO30250" s="7"/>
    </row>
    <row r="30251" spans="41:41" ht="12.75" x14ac:dyDescent="0.2">
      <c r="AO30251" s="7"/>
    </row>
    <row r="30252" spans="41:41" ht="12.75" x14ac:dyDescent="0.2">
      <c r="AO30252" s="7"/>
    </row>
    <row r="30253" spans="41:41" ht="12.75" x14ac:dyDescent="0.2">
      <c r="AO30253" s="7"/>
    </row>
    <row r="30254" spans="41:41" ht="12.75" x14ac:dyDescent="0.2">
      <c r="AO30254" s="7"/>
    </row>
    <row r="30255" spans="41:41" ht="12.75" x14ac:dyDescent="0.2">
      <c r="AO30255" s="7"/>
    </row>
    <row r="30256" spans="41:41" ht="12.75" x14ac:dyDescent="0.2">
      <c r="AO30256" s="7"/>
    </row>
    <row r="30257" spans="41:41" ht="12.75" x14ac:dyDescent="0.2">
      <c r="AO30257" s="7"/>
    </row>
    <row r="30258" spans="41:41" ht="12.75" x14ac:dyDescent="0.2">
      <c r="AO30258" s="7"/>
    </row>
    <row r="30259" spans="41:41" ht="12.75" x14ac:dyDescent="0.2">
      <c r="AO30259" s="7"/>
    </row>
    <row r="30260" spans="41:41" ht="12.75" x14ac:dyDescent="0.2">
      <c r="AO30260" s="7"/>
    </row>
    <row r="30261" spans="41:41" ht="12.75" x14ac:dyDescent="0.2">
      <c r="AO30261" s="7"/>
    </row>
    <row r="30262" spans="41:41" ht="12.75" x14ac:dyDescent="0.2">
      <c r="AO30262" s="7"/>
    </row>
    <row r="30263" spans="41:41" ht="12.75" x14ac:dyDescent="0.2">
      <c r="AO30263" s="7"/>
    </row>
    <row r="30264" spans="41:41" ht="12.75" x14ac:dyDescent="0.2">
      <c r="AO30264" s="7"/>
    </row>
    <row r="30265" spans="41:41" ht="12.75" x14ac:dyDescent="0.2">
      <c r="AO30265" s="7"/>
    </row>
    <row r="30266" spans="41:41" ht="12.75" x14ac:dyDescent="0.2">
      <c r="AO30266" s="7"/>
    </row>
    <row r="30267" spans="41:41" ht="12.75" x14ac:dyDescent="0.2">
      <c r="AO30267" s="7"/>
    </row>
    <row r="30268" spans="41:41" ht="12.75" x14ac:dyDescent="0.2">
      <c r="AO30268" s="7"/>
    </row>
    <row r="30269" spans="41:41" ht="12.75" x14ac:dyDescent="0.2">
      <c r="AO30269" s="7"/>
    </row>
    <row r="30270" spans="41:41" ht="12.75" x14ac:dyDescent="0.2">
      <c r="AO30270" s="7"/>
    </row>
    <row r="30271" spans="41:41" ht="12.75" x14ac:dyDescent="0.2">
      <c r="AO30271" s="7"/>
    </row>
    <row r="30272" spans="41:41" ht="12.75" x14ac:dyDescent="0.2">
      <c r="AO30272" s="7"/>
    </row>
    <row r="30273" spans="41:41" ht="12.75" x14ac:dyDescent="0.2">
      <c r="AO30273" s="7"/>
    </row>
    <row r="30274" spans="41:41" ht="12.75" x14ac:dyDescent="0.2">
      <c r="AO30274" s="7"/>
    </row>
    <row r="30275" spans="41:41" ht="12.75" x14ac:dyDescent="0.2">
      <c r="AO30275" s="7"/>
    </row>
    <row r="30276" spans="41:41" ht="12.75" x14ac:dyDescent="0.2">
      <c r="AO30276" s="7"/>
    </row>
    <row r="30277" spans="41:41" ht="12.75" x14ac:dyDescent="0.2">
      <c r="AO30277" s="7"/>
    </row>
    <row r="30278" spans="41:41" ht="12.75" x14ac:dyDescent="0.2">
      <c r="AO30278" s="7"/>
    </row>
    <row r="30279" spans="41:41" ht="12.75" x14ac:dyDescent="0.2">
      <c r="AO30279" s="7"/>
    </row>
    <row r="30280" spans="41:41" ht="12.75" x14ac:dyDescent="0.2">
      <c r="AO30280" s="7"/>
    </row>
    <row r="30281" spans="41:41" ht="12.75" x14ac:dyDescent="0.2">
      <c r="AO30281" s="7"/>
    </row>
    <row r="30282" spans="41:41" ht="12.75" x14ac:dyDescent="0.2">
      <c r="AO30282" s="7"/>
    </row>
    <row r="30283" spans="41:41" ht="12.75" x14ac:dyDescent="0.2">
      <c r="AO30283" s="7"/>
    </row>
    <row r="30284" spans="41:41" ht="12.75" x14ac:dyDescent="0.2">
      <c r="AO30284" s="7"/>
    </row>
    <row r="30285" spans="41:41" ht="12.75" x14ac:dyDescent="0.2">
      <c r="AO30285" s="7"/>
    </row>
    <row r="30286" spans="41:41" ht="12.75" x14ac:dyDescent="0.2">
      <c r="AO30286" s="7"/>
    </row>
    <row r="30287" spans="41:41" ht="12.75" x14ac:dyDescent="0.2">
      <c r="AO30287" s="7"/>
    </row>
    <row r="30288" spans="41:41" ht="12.75" x14ac:dyDescent="0.2">
      <c r="AO30288" s="7"/>
    </row>
    <row r="30289" spans="41:41" ht="12.75" x14ac:dyDescent="0.2">
      <c r="AO30289" s="7"/>
    </row>
    <row r="30290" spans="41:41" ht="12.75" x14ac:dyDescent="0.2">
      <c r="AO30290" s="7"/>
    </row>
    <row r="30291" spans="41:41" ht="12.75" x14ac:dyDescent="0.2">
      <c r="AO30291" s="7"/>
    </row>
    <row r="30292" spans="41:41" ht="12.75" x14ac:dyDescent="0.2">
      <c r="AO30292" s="7"/>
    </row>
    <row r="30293" spans="41:41" ht="12.75" x14ac:dyDescent="0.2">
      <c r="AO30293" s="7"/>
    </row>
    <row r="30294" spans="41:41" ht="12.75" x14ac:dyDescent="0.2">
      <c r="AO30294" s="7"/>
    </row>
    <row r="30295" spans="41:41" ht="12.75" x14ac:dyDescent="0.2">
      <c r="AO30295" s="7"/>
    </row>
    <row r="30296" spans="41:41" ht="12.75" x14ac:dyDescent="0.2">
      <c r="AO30296" s="7"/>
    </row>
    <row r="30297" spans="41:41" ht="12.75" x14ac:dyDescent="0.2">
      <c r="AO30297" s="7"/>
    </row>
    <row r="30298" spans="41:41" ht="12.75" x14ac:dyDescent="0.2">
      <c r="AO30298" s="7"/>
    </row>
    <row r="30299" spans="41:41" ht="12.75" x14ac:dyDescent="0.2">
      <c r="AO30299" s="7"/>
    </row>
    <row r="30300" spans="41:41" ht="12.75" x14ac:dyDescent="0.2">
      <c r="AO30300" s="7"/>
    </row>
    <row r="30301" spans="41:41" ht="12.75" x14ac:dyDescent="0.2">
      <c r="AO30301" s="7"/>
    </row>
    <row r="30302" spans="41:41" ht="12.75" x14ac:dyDescent="0.2">
      <c r="AO30302" s="7"/>
    </row>
    <row r="30303" spans="41:41" ht="12.75" x14ac:dyDescent="0.2">
      <c r="AO30303" s="7"/>
    </row>
    <row r="30304" spans="41:41" ht="12.75" x14ac:dyDescent="0.2">
      <c r="AO30304" s="7"/>
    </row>
    <row r="30305" spans="41:41" ht="12.75" x14ac:dyDescent="0.2">
      <c r="AO30305" s="7"/>
    </row>
    <row r="30306" spans="41:41" ht="12.75" x14ac:dyDescent="0.2">
      <c r="AO30306" s="7"/>
    </row>
    <row r="30307" spans="41:41" ht="12.75" x14ac:dyDescent="0.2">
      <c r="AO30307" s="7"/>
    </row>
    <row r="30308" spans="41:41" ht="12.75" x14ac:dyDescent="0.2">
      <c r="AO30308" s="7"/>
    </row>
    <row r="30309" spans="41:41" ht="12.75" x14ac:dyDescent="0.2">
      <c r="AO30309" s="7"/>
    </row>
    <row r="30310" spans="41:41" ht="12.75" x14ac:dyDescent="0.2">
      <c r="AO30310" s="7"/>
    </row>
    <row r="30311" spans="41:41" ht="12.75" x14ac:dyDescent="0.2">
      <c r="AO30311" s="7"/>
    </row>
    <row r="30312" spans="41:41" ht="12.75" x14ac:dyDescent="0.2">
      <c r="AO30312" s="7"/>
    </row>
    <row r="30313" spans="41:41" ht="12.75" x14ac:dyDescent="0.2">
      <c r="AO30313" s="7"/>
    </row>
    <row r="30314" spans="41:41" ht="12.75" x14ac:dyDescent="0.2">
      <c r="AO30314" s="7"/>
    </row>
    <row r="30315" spans="41:41" ht="12.75" x14ac:dyDescent="0.2">
      <c r="AO30315" s="7"/>
    </row>
    <row r="30316" spans="41:41" ht="12.75" x14ac:dyDescent="0.2">
      <c r="AO30316" s="7"/>
    </row>
    <row r="30317" spans="41:41" ht="12.75" x14ac:dyDescent="0.2">
      <c r="AO30317" s="7"/>
    </row>
    <row r="30318" spans="41:41" ht="12.75" x14ac:dyDescent="0.2">
      <c r="AO30318" s="7"/>
    </row>
    <row r="30319" spans="41:41" ht="12.75" x14ac:dyDescent="0.2">
      <c r="AO30319" s="7"/>
    </row>
    <row r="30320" spans="41:41" ht="12.75" x14ac:dyDescent="0.2">
      <c r="AO30320" s="7"/>
    </row>
    <row r="30321" spans="41:41" ht="12.75" x14ac:dyDescent="0.2">
      <c r="AO30321" s="7"/>
    </row>
    <row r="30322" spans="41:41" ht="12.75" x14ac:dyDescent="0.2">
      <c r="AO30322" s="7"/>
    </row>
    <row r="30323" spans="41:41" ht="12.75" x14ac:dyDescent="0.2">
      <c r="AO30323" s="7"/>
    </row>
    <row r="30324" spans="41:41" ht="12.75" x14ac:dyDescent="0.2">
      <c r="AO30324" s="7"/>
    </row>
    <row r="30325" spans="41:41" ht="12.75" x14ac:dyDescent="0.2">
      <c r="AO30325" s="7"/>
    </row>
    <row r="30326" spans="41:41" ht="12.75" x14ac:dyDescent="0.2">
      <c r="AO30326" s="7"/>
    </row>
    <row r="30327" spans="41:41" ht="12.75" x14ac:dyDescent="0.2">
      <c r="AO30327" s="7"/>
    </row>
    <row r="30328" spans="41:41" ht="12.75" x14ac:dyDescent="0.2">
      <c r="AO30328" s="7"/>
    </row>
    <row r="30329" spans="41:41" ht="12.75" x14ac:dyDescent="0.2">
      <c r="AO30329" s="7"/>
    </row>
    <row r="30330" spans="41:41" ht="12.75" x14ac:dyDescent="0.2">
      <c r="AO30330" s="7"/>
    </row>
    <row r="30331" spans="41:41" ht="12.75" x14ac:dyDescent="0.2">
      <c r="AO30331" s="7"/>
    </row>
    <row r="30332" spans="41:41" ht="12.75" x14ac:dyDescent="0.2">
      <c r="AO30332" s="7"/>
    </row>
    <row r="30333" spans="41:41" ht="12.75" x14ac:dyDescent="0.2">
      <c r="AO30333" s="7"/>
    </row>
    <row r="30334" spans="41:41" ht="12.75" x14ac:dyDescent="0.2">
      <c r="AO30334" s="7"/>
    </row>
    <row r="30335" spans="41:41" ht="12.75" x14ac:dyDescent="0.2">
      <c r="AO30335" s="7"/>
    </row>
    <row r="30336" spans="41:41" ht="12.75" x14ac:dyDescent="0.2">
      <c r="AO30336" s="7"/>
    </row>
    <row r="30337" spans="41:41" ht="12.75" x14ac:dyDescent="0.2">
      <c r="AO30337" s="7"/>
    </row>
    <row r="30338" spans="41:41" ht="12.75" x14ac:dyDescent="0.2">
      <c r="AO30338" s="7"/>
    </row>
    <row r="30339" spans="41:41" ht="12.75" x14ac:dyDescent="0.2">
      <c r="AO30339" s="7"/>
    </row>
    <row r="30340" spans="41:41" ht="12.75" x14ac:dyDescent="0.2">
      <c r="AO30340" s="7"/>
    </row>
    <row r="30341" spans="41:41" ht="12.75" x14ac:dyDescent="0.2">
      <c r="AO30341" s="7"/>
    </row>
    <row r="30342" spans="41:41" ht="12.75" x14ac:dyDescent="0.2">
      <c r="AO30342" s="7"/>
    </row>
    <row r="30343" spans="41:41" ht="12.75" x14ac:dyDescent="0.2">
      <c r="AO30343" s="7"/>
    </row>
    <row r="30344" spans="41:41" ht="12.75" x14ac:dyDescent="0.2">
      <c r="AO30344" s="7"/>
    </row>
    <row r="30345" spans="41:41" ht="12.75" x14ac:dyDescent="0.2">
      <c r="AO30345" s="7"/>
    </row>
    <row r="30346" spans="41:41" ht="12.75" x14ac:dyDescent="0.2">
      <c r="AO30346" s="7"/>
    </row>
    <row r="30347" spans="41:41" ht="12.75" x14ac:dyDescent="0.2">
      <c r="AO30347" s="7"/>
    </row>
    <row r="30348" spans="41:41" ht="12.75" x14ac:dyDescent="0.2">
      <c r="AO30348" s="7"/>
    </row>
    <row r="30349" spans="41:41" ht="12.75" x14ac:dyDescent="0.2">
      <c r="AO30349" s="7"/>
    </row>
    <row r="30350" spans="41:41" ht="12.75" x14ac:dyDescent="0.2">
      <c r="AO30350" s="7"/>
    </row>
    <row r="30351" spans="41:41" ht="12.75" x14ac:dyDescent="0.2">
      <c r="AO30351" s="7"/>
    </row>
    <row r="30352" spans="41:41" ht="12.75" x14ac:dyDescent="0.2">
      <c r="AO30352" s="7"/>
    </row>
    <row r="30353" spans="41:41" ht="12.75" x14ac:dyDescent="0.2">
      <c r="AO30353" s="7"/>
    </row>
    <row r="30354" spans="41:41" ht="12.75" x14ac:dyDescent="0.2">
      <c r="AO30354" s="7"/>
    </row>
    <row r="30355" spans="41:41" ht="12.75" x14ac:dyDescent="0.2">
      <c r="AO30355" s="7"/>
    </row>
    <row r="30356" spans="41:41" ht="12.75" x14ac:dyDescent="0.2">
      <c r="AO30356" s="7"/>
    </row>
    <row r="30357" spans="41:41" ht="12.75" x14ac:dyDescent="0.2">
      <c r="AO30357" s="7"/>
    </row>
    <row r="30358" spans="41:41" ht="12.75" x14ac:dyDescent="0.2">
      <c r="AO30358" s="7"/>
    </row>
    <row r="30359" spans="41:41" ht="12.75" x14ac:dyDescent="0.2">
      <c r="AO30359" s="7"/>
    </row>
    <row r="30360" spans="41:41" ht="12.75" x14ac:dyDescent="0.2">
      <c r="AO30360" s="7"/>
    </row>
    <row r="30361" spans="41:41" ht="12.75" x14ac:dyDescent="0.2">
      <c r="AO30361" s="7"/>
    </row>
    <row r="30362" spans="41:41" ht="12.75" x14ac:dyDescent="0.2">
      <c r="AO30362" s="7"/>
    </row>
    <row r="30363" spans="41:41" ht="12.75" x14ac:dyDescent="0.2">
      <c r="AO30363" s="7"/>
    </row>
    <row r="30364" spans="41:41" ht="12.75" x14ac:dyDescent="0.2">
      <c r="AO30364" s="7"/>
    </row>
    <row r="30365" spans="41:41" ht="12.75" x14ac:dyDescent="0.2">
      <c r="AO30365" s="7"/>
    </row>
    <row r="30366" spans="41:41" ht="12.75" x14ac:dyDescent="0.2">
      <c r="AO30366" s="7"/>
    </row>
    <row r="30367" spans="41:41" ht="12.75" x14ac:dyDescent="0.2">
      <c r="AO30367" s="7"/>
    </row>
    <row r="30368" spans="41:41" ht="12.75" x14ac:dyDescent="0.2">
      <c r="AO30368" s="7"/>
    </row>
    <row r="30369" spans="41:41" ht="12.75" x14ac:dyDescent="0.2">
      <c r="AO30369" s="7"/>
    </row>
    <row r="30370" spans="41:41" ht="12.75" x14ac:dyDescent="0.2">
      <c r="AO30370" s="7"/>
    </row>
    <row r="30371" spans="41:41" ht="12.75" x14ac:dyDescent="0.2">
      <c r="AO30371" s="7"/>
    </row>
    <row r="30372" spans="41:41" ht="12.75" x14ac:dyDescent="0.2">
      <c r="AO30372" s="7"/>
    </row>
    <row r="30373" spans="41:41" ht="12.75" x14ac:dyDescent="0.2">
      <c r="AO30373" s="7"/>
    </row>
    <row r="30374" spans="41:41" ht="12.75" x14ac:dyDescent="0.2">
      <c r="AO30374" s="7"/>
    </row>
    <row r="30375" spans="41:41" ht="12.75" x14ac:dyDescent="0.2">
      <c r="AO30375" s="7"/>
    </row>
    <row r="30376" spans="41:41" ht="12.75" x14ac:dyDescent="0.2">
      <c r="AO30376" s="7"/>
    </row>
    <row r="30377" spans="41:41" ht="12.75" x14ac:dyDescent="0.2">
      <c r="AO30377" s="7"/>
    </row>
    <row r="30378" spans="41:41" ht="12.75" x14ac:dyDescent="0.2">
      <c r="AO30378" s="7"/>
    </row>
    <row r="30379" spans="41:41" ht="12.75" x14ac:dyDescent="0.2">
      <c r="AO30379" s="7"/>
    </row>
    <row r="30380" spans="41:41" ht="12.75" x14ac:dyDescent="0.2">
      <c r="AO30380" s="7"/>
    </row>
    <row r="30381" spans="41:41" ht="12.75" x14ac:dyDescent="0.2">
      <c r="AO30381" s="7"/>
    </row>
    <row r="30382" spans="41:41" ht="12.75" x14ac:dyDescent="0.2">
      <c r="AO30382" s="7"/>
    </row>
    <row r="30383" spans="41:41" ht="12.75" x14ac:dyDescent="0.2">
      <c r="AO30383" s="7"/>
    </row>
    <row r="30384" spans="41:41" ht="12.75" x14ac:dyDescent="0.2">
      <c r="AO30384" s="7"/>
    </row>
    <row r="30385" spans="41:41" ht="12.75" x14ac:dyDescent="0.2">
      <c r="AO30385" s="7"/>
    </row>
    <row r="30386" spans="41:41" ht="12.75" x14ac:dyDescent="0.2">
      <c r="AO30386" s="7"/>
    </row>
    <row r="30387" spans="41:41" ht="12.75" x14ac:dyDescent="0.2">
      <c r="AO30387" s="7"/>
    </row>
    <row r="30388" spans="41:41" ht="12.75" x14ac:dyDescent="0.2">
      <c r="AO30388" s="7"/>
    </row>
    <row r="30389" spans="41:41" ht="12.75" x14ac:dyDescent="0.2">
      <c r="AO30389" s="7"/>
    </row>
    <row r="30390" spans="41:41" ht="12.75" x14ac:dyDescent="0.2">
      <c r="AO30390" s="7"/>
    </row>
    <row r="30391" spans="41:41" ht="12.75" x14ac:dyDescent="0.2">
      <c r="AO30391" s="7"/>
    </row>
    <row r="30392" spans="41:41" ht="12.75" x14ac:dyDescent="0.2">
      <c r="AO30392" s="7"/>
    </row>
    <row r="30393" spans="41:41" ht="12.75" x14ac:dyDescent="0.2">
      <c r="AO30393" s="7"/>
    </row>
    <row r="30394" spans="41:41" ht="12.75" x14ac:dyDescent="0.2">
      <c r="AO30394" s="7"/>
    </row>
    <row r="30395" spans="41:41" ht="12.75" x14ac:dyDescent="0.2">
      <c r="AO30395" s="7"/>
    </row>
    <row r="30396" spans="41:41" ht="12.75" x14ac:dyDescent="0.2">
      <c r="AO30396" s="7"/>
    </row>
    <row r="30397" spans="41:41" ht="12.75" x14ac:dyDescent="0.2">
      <c r="AO30397" s="7"/>
    </row>
    <row r="30398" spans="41:41" ht="12.75" x14ac:dyDescent="0.2">
      <c r="AO30398" s="7"/>
    </row>
    <row r="30399" spans="41:41" ht="12.75" x14ac:dyDescent="0.2">
      <c r="AO30399" s="7"/>
    </row>
    <row r="30400" spans="41:41" ht="12.75" x14ac:dyDescent="0.2">
      <c r="AO30400" s="7"/>
    </row>
    <row r="30401" spans="41:41" ht="12.75" x14ac:dyDescent="0.2">
      <c r="AO30401" s="7"/>
    </row>
    <row r="30402" spans="41:41" ht="12.75" x14ac:dyDescent="0.2">
      <c r="AO30402" s="7"/>
    </row>
    <row r="30403" spans="41:41" ht="12.75" x14ac:dyDescent="0.2">
      <c r="AO30403" s="7"/>
    </row>
    <row r="30404" spans="41:41" ht="12.75" x14ac:dyDescent="0.2">
      <c r="AO30404" s="7"/>
    </row>
    <row r="30405" spans="41:41" ht="12.75" x14ac:dyDescent="0.2">
      <c r="AO30405" s="7"/>
    </row>
    <row r="30406" spans="41:41" ht="12.75" x14ac:dyDescent="0.2">
      <c r="AO30406" s="7"/>
    </row>
    <row r="30407" spans="41:41" ht="12.75" x14ac:dyDescent="0.2">
      <c r="AO30407" s="7"/>
    </row>
    <row r="30408" spans="41:41" ht="12.75" x14ac:dyDescent="0.2">
      <c r="AO30408" s="7"/>
    </row>
    <row r="30409" spans="41:41" ht="12.75" x14ac:dyDescent="0.2">
      <c r="AO30409" s="7"/>
    </row>
    <row r="30410" spans="41:41" ht="12.75" x14ac:dyDescent="0.2">
      <c r="AO30410" s="7"/>
    </row>
    <row r="30411" spans="41:41" ht="12.75" x14ac:dyDescent="0.2">
      <c r="AO30411" s="7"/>
    </row>
    <row r="30412" spans="41:41" ht="12.75" x14ac:dyDescent="0.2">
      <c r="AO30412" s="7"/>
    </row>
    <row r="30413" spans="41:41" ht="12.75" x14ac:dyDescent="0.2">
      <c r="AO30413" s="7"/>
    </row>
    <row r="30414" spans="41:41" ht="12.75" x14ac:dyDescent="0.2">
      <c r="AO30414" s="7"/>
    </row>
    <row r="30415" spans="41:41" ht="12.75" x14ac:dyDescent="0.2">
      <c r="AO30415" s="7"/>
    </row>
    <row r="30416" spans="41:41" ht="12.75" x14ac:dyDescent="0.2">
      <c r="AO30416" s="7"/>
    </row>
    <row r="30417" spans="41:41" ht="12.75" x14ac:dyDescent="0.2">
      <c r="AO30417" s="7"/>
    </row>
    <row r="30418" spans="41:41" ht="12.75" x14ac:dyDescent="0.2">
      <c r="AO30418" s="7"/>
    </row>
    <row r="30419" spans="41:41" ht="12.75" x14ac:dyDescent="0.2">
      <c r="AO30419" s="7"/>
    </row>
    <row r="30420" spans="41:41" ht="12.75" x14ac:dyDescent="0.2">
      <c r="AO30420" s="7"/>
    </row>
    <row r="30421" spans="41:41" ht="12.75" x14ac:dyDescent="0.2">
      <c r="AO30421" s="7"/>
    </row>
    <row r="30422" spans="41:41" ht="12.75" x14ac:dyDescent="0.2">
      <c r="AO30422" s="7"/>
    </row>
    <row r="30423" spans="41:41" ht="12.75" x14ac:dyDescent="0.2">
      <c r="AO30423" s="7"/>
    </row>
    <row r="30424" spans="41:41" ht="12.75" x14ac:dyDescent="0.2">
      <c r="AO30424" s="7"/>
    </row>
    <row r="30425" spans="41:41" ht="12.75" x14ac:dyDescent="0.2">
      <c r="AO30425" s="7"/>
    </row>
    <row r="30426" spans="41:41" ht="12.75" x14ac:dyDescent="0.2">
      <c r="AO30426" s="7"/>
    </row>
    <row r="30427" spans="41:41" ht="12.75" x14ac:dyDescent="0.2">
      <c r="AO30427" s="7"/>
    </row>
    <row r="30428" spans="41:41" ht="12.75" x14ac:dyDescent="0.2">
      <c r="AO30428" s="7"/>
    </row>
    <row r="30429" spans="41:41" ht="12.75" x14ac:dyDescent="0.2">
      <c r="AO30429" s="7"/>
    </row>
    <row r="30430" spans="41:41" ht="12.75" x14ac:dyDescent="0.2">
      <c r="AO30430" s="7"/>
    </row>
    <row r="30431" spans="41:41" ht="12.75" x14ac:dyDescent="0.2">
      <c r="AO30431" s="7"/>
    </row>
    <row r="30432" spans="41:41" ht="12.75" x14ac:dyDescent="0.2">
      <c r="AO30432" s="7"/>
    </row>
    <row r="30433" spans="41:41" ht="12.75" x14ac:dyDescent="0.2">
      <c r="AO30433" s="7"/>
    </row>
    <row r="30434" spans="41:41" ht="12.75" x14ac:dyDescent="0.2">
      <c r="AO30434" s="7"/>
    </row>
    <row r="30435" spans="41:41" ht="12.75" x14ac:dyDescent="0.2">
      <c r="AO30435" s="7"/>
    </row>
    <row r="30436" spans="41:41" ht="12.75" x14ac:dyDescent="0.2">
      <c r="AO30436" s="7"/>
    </row>
    <row r="30437" spans="41:41" ht="12.75" x14ac:dyDescent="0.2">
      <c r="AO30437" s="7"/>
    </row>
    <row r="30438" spans="41:41" ht="12.75" x14ac:dyDescent="0.2">
      <c r="AO30438" s="7"/>
    </row>
    <row r="30439" spans="41:41" ht="12.75" x14ac:dyDescent="0.2">
      <c r="AO30439" s="7"/>
    </row>
    <row r="30440" spans="41:41" ht="12.75" x14ac:dyDescent="0.2">
      <c r="AO30440" s="7"/>
    </row>
    <row r="30441" spans="41:41" ht="12.75" x14ac:dyDescent="0.2">
      <c r="AO30441" s="7"/>
    </row>
    <row r="30442" spans="41:41" ht="12.75" x14ac:dyDescent="0.2">
      <c r="AO30442" s="7"/>
    </row>
    <row r="30443" spans="41:41" ht="12.75" x14ac:dyDescent="0.2">
      <c r="AO30443" s="7"/>
    </row>
    <row r="30444" spans="41:41" ht="12.75" x14ac:dyDescent="0.2">
      <c r="AO30444" s="7"/>
    </row>
    <row r="30445" spans="41:41" ht="12.75" x14ac:dyDescent="0.2">
      <c r="AO30445" s="7"/>
    </row>
    <row r="30446" spans="41:41" ht="12.75" x14ac:dyDescent="0.2">
      <c r="AO30446" s="7"/>
    </row>
    <row r="30447" spans="41:41" ht="12.75" x14ac:dyDescent="0.2">
      <c r="AO30447" s="7"/>
    </row>
    <row r="30448" spans="41:41" ht="12.75" x14ac:dyDescent="0.2">
      <c r="AO30448" s="7"/>
    </row>
    <row r="30449" spans="41:41" ht="12.75" x14ac:dyDescent="0.2">
      <c r="AO30449" s="7"/>
    </row>
    <row r="30450" spans="41:41" ht="12.75" x14ac:dyDescent="0.2">
      <c r="AO30450" s="7"/>
    </row>
    <row r="30451" spans="41:41" ht="12.75" x14ac:dyDescent="0.2">
      <c r="AO30451" s="7"/>
    </row>
    <row r="30452" spans="41:41" ht="12.75" x14ac:dyDescent="0.2">
      <c r="AO30452" s="7"/>
    </row>
    <row r="30453" spans="41:41" ht="12.75" x14ac:dyDescent="0.2">
      <c r="AO30453" s="7"/>
    </row>
    <row r="30454" spans="41:41" ht="12.75" x14ac:dyDescent="0.2">
      <c r="AO30454" s="7"/>
    </row>
    <row r="30455" spans="41:41" ht="12.75" x14ac:dyDescent="0.2">
      <c r="AO30455" s="7"/>
    </row>
    <row r="30456" spans="41:41" ht="12.75" x14ac:dyDescent="0.2">
      <c r="AO30456" s="7"/>
    </row>
    <row r="30457" spans="41:41" ht="12.75" x14ac:dyDescent="0.2">
      <c r="AO30457" s="7"/>
    </row>
    <row r="30458" spans="41:41" ht="12.75" x14ac:dyDescent="0.2">
      <c r="AO30458" s="7"/>
    </row>
    <row r="30459" spans="41:41" ht="12.75" x14ac:dyDescent="0.2">
      <c r="AO30459" s="7"/>
    </row>
    <row r="30460" spans="41:41" ht="12.75" x14ac:dyDescent="0.2">
      <c r="AO30460" s="7"/>
    </row>
    <row r="30461" spans="41:41" ht="12.75" x14ac:dyDescent="0.2">
      <c r="AO30461" s="7"/>
    </row>
    <row r="30462" spans="41:41" ht="12.75" x14ac:dyDescent="0.2">
      <c r="AO30462" s="7"/>
    </row>
    <row r="30463" spans="41:41" ht="12.75" x14ac:dyDescent="0.2">
      <c r="AO30463" s="7"/>
    </row>
    <row r="30464" spans="41:41" ht="12.75" x14ac:dyDescent="0.2">
      <c r="AO30464" s="7"/>
    </row>
    <row r="30465" spans="41:41" ht="12.75" x14ac:dyDescent="0.2">
      <c r="AO30465" s="7"/>
    </row>
    <row r="30466" spans="41:41" ht="12.75" x14ac:dyDescent="0.2">
      <c r="AO30466" s="7"/>
    </row>
    <row r="30467" spans="41:41" ht="12.75" x14ac:dyDescent="0.2">
      <c r="AO30467" s="7"/>
    </row>
    <row r="30468" spans="41:41" ht="12.75" x14ac:dyDescent="0.2">
      <c r="AO30468" s="7"/>
    </row>
    <row r="30469" spans="41:41" ht="12.75" x14ac:dyDescent="0.2">
      <c r="AO30469" s="7"/>
    </row>
    <row r="30470" spans="41:41" ht="12.75" x14ac:dyDescent="0.2">
      <c r="AO30470" s="7"/>
    </row>
    <row r="30471" spans="41:41" ht="12.75" x14ac:dyDescent="0.2">
      <c r="AO30471" s="7"/>
    </row>
    <row r="30472" spans="41:41" ht="12.75" x14ac:dyDescent="0.2">
      <c r="AO30472" s="7"/>
    </row>
    <row r="30473" spans="41:41" ht="12.75" x14ac:dyDescent="0.2">
      <c r="AO30473" s="7"/>
    </row>
    <row r="30474" spans="41:41" ht="12.75" x14ac:dyDescent="0.2">
      <c r="AO30474" s="7"/>
    </row>
    <row r="30475" spans="41:41" ht="12.75" x14ac:dyDescent="0.2">
      <c r="AO30475" s="7"/>
    </row>
    <row r="30476" spans="41:41" ht="12.75" x14ac:dyDescent="0.2">
      <c r="AO30476" s="7"/>
    </row>
    <row r="30477" spans="41:41" ht="12.75" x14ac:dyDescent="0.2">
      <c r="AO30477" s="7"/>
    </row>
    <row r="30478" spans="41:41" ht="12.75" x14ac:dyDescent="0.2">
      <c r="AO30478" s="7"/>
    </row>
    <row r="30479" spans="41:41" ht="12.75" x14ac:dyDescent="0.2">
      <c r="AO30479" s="7"/>
    </row>
    <row r="30480" spans="41:41" ht="12.75" x14ac:dyDescent="0.2">
      <c r="AO30480" s="7"/>
    </row>
    <row r="30481" spans="41:41" ht="12.75" x14ac:dyDescent="0.2">
      <c r="AO30481" s="7"/>
    </row>
    <row r="30482" spans="41:41" ht="12.75" x14ac:dyDescent="0.2">
      <c r="AO30482" s="7"/>
    </row>
    <row r="30483" spans="41:41" ht="12.75" x14ac:dyDescent="0.2">
      <c r="AO30483" s="7"/>
    </row>
    <row r="30484" spans="41:41" ht="12.75" x14ac:dyDescent="0.2">
      <c r="AO30484" s="7"/>
    </row>
    <row r="30485" spans="41:41" ht="12.75" x14ac:dyDescent="0.2">
      <c r="AO30485" s="7"/>
    </row>
    <row r="30486" spans="41:41" ht="12.75" x14ac:dyDescent="0.2">
      <c r="AO30486" s="7"/>
    </row>
    <row r="30487" spans="41:41" ht="12.75" x14ac:dyDescent="0.2">
      <c r="AO30487" s="7"/>
    </row>
    <row r="30488" spans="41:41" ht="12.75" x14ac:dyDescent="0.2">
      <c r="AO30488" s="7"/>
    </row>
    <row r="30489" spans="41:41" ht="12.75" x14ac:dyDescent="0.2">
      <c r="AO30489" s="7"/>
    </row>
    <row r="30490" spans="41:41" ht="12.75" x14ac:dyDescent="0.2">
      <c r="AO30490" s="7"/>
    </row>
    <row r="30491" spans="41:41" ht="12.75" x14ac:dyDescent="0.2">
      <c r="AO30491" s="7"/>
    </row>
    <row r="30492" spans="41:41" ht="12.75" x14ac:dyDescent="0.2">
      <c r="AO30492" s="7"/>
    </row>
    <row r="30493" spans="41:41" ht="12.75" x14ac:dyDescent="0.2">
      <c r="AO30493" s="7"/>
    </row>
    <row r="30494" spans="41:41" ht="12.75" x14ac:dyDescent="0.2">
      <c r="AO30494" s="7"/>
    </row>
    <row r="30495" spans="41:41" ht="12.75" x14ac:dyDescent="0.2">
      <c r="AO30495" s="7"/>
    </row>
    <row r="30496" spans="41:41" ht="12.75" x14ac:dyDescent="0.2">
      <c r="AO30496" s="7"/>
    </row>
    <row r="30497" spans="41:41" ht="12.75" x14ac:dyDescent="0.2">
      <c r="AO30497" s="7"/>
    </row>
    <row r="30498" spans="41:41" ht="12.75" x14ac:dyDescent="0.2">
      <c r="AO30498" s="7"/>
    </row>
    <row r="30499" spans="41:41" ht="12.75" x14ac:dyDescent="0.2">
      <c r="AO30499" s="7"/>
    </row>
    <row r="30500" spans="41:41" ht="12.75" x14ac:dyDescent="0.2">
      <c r="AO30500" s="7"/>
    </row>
    <row r="30501" spans="41:41" ht="12.75" x14ac:dyDescent="0.2">
      <c r="AO30501" s="7"/>
    </row>
    <row r="30502" spans="41:41" ht="12.75" x14ac:dyDescent="0.2">
      <c r="AO30502" s="7"/>
    </row>
    <row r="30503" spans="41:41" ht="12.75" x14ac:dyDescent="0.2">
      <c r="AO30503" s="7"/>
    </row>
    <row r="30504" spans="41:41" ht="12.75" x14ac:dyDescent="0.2">
      <c r="AO30504" s="7"/>
    </row>
    <row r="30505" spans="41:41" ht="12.75" x14ac:dyDescent="0.2">
      <c r="AO30505" s="7"/>
    </row>
    <row r="30506" spans="41:41" ht="12.75" x14ac:dyDescent="0.2">
      <c r="AO30506" s="7"/>
    </row>
    <row r="30507" spans="41:41" ht="12.75" x14ac:dyDescent="0.2">
      <c r="AO30507" s="7"/>
    </row>
    <row r="30508" spans="41:41" ht="12.75" x14ac:dyDescent="0.2">
      <c r="AO30508" s="7"/>
    </row>
    <row r="30509" spans="41:41" ht="12.75" x14ac:dyDescent="0.2">
      <c r="AO30509" s="7"/>
    </row>
    <row r="30510" spans="41:41" ht="12.75" x14ac:dyDescent="0.2">
      <c r="AO30510" s="7"/>
    </row>
    <row r="30511" spans="41:41" ht="12.75" x14ac:dyDescent="0.2">
      <c r="AO30511" s="7"/>
    </row>
    <row r="30512" spans="41:41" ht="12.75" x14ac:dyDescent="0.2">
      <c r="AO30512" s="7"/>
    </row>
    <row r="30513" spans="41:41" ht="12.75" x14ac:dyDescent="0.2">
      <c r="AO30513" s="7"/>
    </row>
    <row r="30514" spans="41:41" ht="12.75" x14ac:dyDescent="0.2">
      <c r="AO30514" s="7"/>
    </row>
    <row r="30515" spans="41:41" ht="12.75" x14ac:dyDescent="0.2">
      <c r="AO30515" s="7"/>
    </row>
    <row r="30516" spans="41:41" ht="12.75" x14ac:dyDescent="0.2">
      <c r="AO30516" s="7"/>
    </row>
    <row r="30517" spans="41:41" ht="12.75" x14ac:dyDescent="0.2">
      <c r="AO30517" s="7"/>
    </row>
    <row r="30518" spans="41:41" ht="12.75" x14ac:dyDescent="0.2">
      <c r="AO30518" s="7"/>
    </row>
    <row r="30519" spans="41:41" ht="12.75" x14ac:dyDescent="0.2">
      <c r="AO30519" s="7"/>
    </row>
    <row r="30520" spans="41:41" ht="12.75" x14ac:dyDescent="0.2">
      <c r="AO30520" s="7"/>
    </row>
    <row r="30521" spans="41:41" ht="12.75" x14ac:dyDescent="0.2">
      <c r="AO30521" s="7"/>
    </row>
    <row r="30522" spans="41:41" ht="12.75" x14ac:dyDescent="0.2">
      <c r="AO30522" s="7"/>
    </row>
    <row r="30523" spans="41:41" ht="12.75" x14ac:dyDescent="0.2">
      <c r="AO30523" s="7"/>
    </row>
    <row r="30524" spans="41:41" ht="12.75" x14ac:dyDescent="0.2">
      <c r="AO30524" s="7"/>
    </row>
    <row r="30525" spans="41:41" ht="12.75" x14ac:dyDescent="0.2">
      <c r="AO30525" s="7"/>
    </row>
    <row r="30526" spans="41:41" ht="12.75" x14ac:dyDescent="0.2">
      <c r="AO30526" s="7"/>
    </row>
    <row r="30527" spans="41:41" ht="12.75" x14ac:dyDescent="0.2">
      <c r="AO30527" s="7"/>
    </row>
    <row r="30528" spans="41:41" ht="12.75" x14ac:dyDescent="0.2">
      <c r="AO30528" s="7"/>
    </row>
    <row r="30529" spans="41:41" ht="12.75" x14ac:dyDescent="0.2">
      <c r="AO30529" s="7"/>
    </row>
    <row r="30530" spans="41:41" ht="12.75" x14ac:dyDescent="0.2">
      <c r="AO30530" s="7"/>
    </row>
    <row r="30531" spans="41:41" ht="12.75" x14ac:dyDescent="0.2">
      <c r="AO30531" s="7"/>
    </row>
    <row r="30532" spans="41:41" ht="12.75" x14ac:dyDescent="0.2">
      <c r="AO30532" s="7"/>
    </row>
    <row r="30533" spans="41:41" ht="12.75" x14ac:dyDescent="0.2">
      <c r="AO30533" s="7"/>
    </row>
    <row r="30534" spans="41:41" ht="12.75" x14ac:dyDescent="0.2">
      <c r="AO30534" s="7"/>
    </row>
    <row r="30535" spans="41:41" ht="12.75" x14ac:dyDescent="0.2">
      <c r="AO30535" s="7"/>
    </row>
    <row r="30536" spans="41:41" ht="12.75" x14ac:dyDescent="0.2">
      <c r="AO30536" s="7"/>
    </row>
    <row r="30537" spans="41:41" ht="12.75" x14ac:dyDescent="0.2">
      <c r="AO30537" s="7"/>
    </row>
    <row r="30538" spans="41:41" ht="12.75" x14ac:dyDescent="0.2">
      <c r="AO30538" s="7"/>
    </row>
    <row r="30539" spans="41:41" ht="12.75" x14ac:dyDescent="0.2">
      <c r="AO30539" s="7"/>
    </row>
    <row r="30540" spans="41:41" ht="12.75" x14ac:dyDescent="0.2">
      <c r="AO30540" s="7"/>
    </row>
    <row r="30541" spans="41:41" ht="12.75" x14ac:dyDescent="0.2">
      <c r="AO30541" s="7"/>
    </row>
    <row r="30542" spans="41:41" ht="12.75" x14ac:dyDescent="0.2">
      <c r="AO30542" s="7"/>
    </row>
    <row r="30543" spans="41:41" ht="12.75" x14ac:dyDescent="0.2">
      <c r="AO30543" s="7"/>
    </row>
    <row r="30544" spans="41:41" ht="12.75" x14ac:dyDescent="0.2">
      <c r="AO30544" s="7"/>
    </row>
    <row r="30545" spans="41:41" ht="12.75" x14ac:dyDescent="0.2">
      <c r="AO30545" s="7"/>
    </row>
    <row r="30546" spans="41:41" ht="12.75" x14ac:dyDescent="0.2">
      <c r="AO30546" s="7"/>
    </row>
    <row r="30547" spans="41:41" ht="12.75" x14ac:dyDescent="0.2">
      <c r="AO30547" s="7"/>
    </row>
    <row r="30548" spans="41:41" ht="12.75" x14ac:dyDescent="0.2">
      <c r="AO30548" s="7"/>
    </row>
    <row r="30549" spans="41:41" ht="12.75" x14ac:dyDescent="0.2">
      <c r="AO30549" s="7"/>
    </row>
    <row r="30550" spans="41:41" ht="12.75" x14ac:dyDescent="0.2">
      <c r="AO30550" s="7"/>
    </row>
    <row r="30551" spans="41:41" ht="12.75" x14ac:dyDescent="0.2">
      <c r="AO30551" s="7"/>
    </row>
    <row r="30552" spans="41:41" ht="12.75" x14ac:dyDescent="0.2">
      <c r="AO30552" s="7"/>
    </row>
    <row r="30553" spans="41:41" ht="12.75" x14ac:dyDescent="0.2">
      <c r="AO30553" s="7"/>
    </row>
    <row r="30554" spans="41:41" ht="12.75" x14ac:dyDescent="0.2">
      <c r="AO30554" s="7"/>
    </row>
    <row r="30555" spans="41:41" ht="12.75" x14ac:dyDescent="0.2">
      <c r="AO30555" s="7"/>
    </row>
    <row r="30556" spans="41:41" ht="12.75" x14ac:dyDescent="0.2">
      <c r="AO30556" s="7"/>
    </row>
    <row r="30557" spans="41:41" ht="12.75" x14ac:dyDescent="0.2">
      <c r="AO30557" s="7"/>
    </row>
    <row r="30558" spans="41:41" ht="12.75" x14ac:dyDescent="0.2">
      <c r="AO30558" s="7"/>
    </row>
    <row r="30559" spans="41:41" ht="12.75" x14ac:dyDescent="0.2">
      <c r="AO30559" s="7"/>
    </row>
    <row r="30560" spans="41:41" ht="12.75" x14ac:dyDescent="0.2">
      <c r="AO30560" s="7"/>
    </row>
    <row r="30561" spans="41:41" ht="12.75" x14ac:dyDescent="0.2">
      <c r="AO30561" s="7"/>
    </row>
    <row r="30562" spans="41:41" ht="12.75" x14ac:dyDescent="0.2">
      <c r="AO30562" s="7"/>
    </row>
    <row r="30563" spans="41:41" ht="12.75" x14ac:dyDescent="0.2">
      <c r="AO30563" s="7"/>
    </row>
    <row r="30564" spans="41:41" ht="12.75" x14ac:dyDescent="0.2">
      <c r="AO30564" s="7"/>
    </row>
    <row r="30565" spans="41:41" ht="12.75" x14ac:dyDescent="0.2">
      <c r="AO30565" s="7"/>
    </row>
    <row r="30566" spans="41:41" ht="12.75" x14ac:dyDescent="0.2">
      <c r="AO30566" s="7"/>
    </row>
    <row r="30567" spans="41:41" ht="12.75" x14ac:dyDescent="0.2">
      <c r="AO30567" s="7"/>
    </row>
    <row r="30568" spans="41:41" ht="12.75" x14ac:dyDescent="0.2">
      <c r="AO30568" s="7"/>
    </row>
    <row r="30569" spans="41:41" ht="12.75" x14ac:dyDescent="0.2">
      <c r="AO30569" s="7"/>
    </row>
    <row r="30570" spans="41:41" ht="12.75" x14ac:dyDescent="0.2">
      <c r="AO30570" s="7"/>
    </row>
    <row r="30571" spans="41:41" ht="12.75" x14ac:dyDescent="0.2">
      <c r="AO30571" s="7"/>
    </row>
    <row r="30572" spans="41:41" ht="12.75" x14ac:dyDescent="0.2">
      <c r="AO30572" s="7"/>
    </row>
    <row r="30573" spans="41:41" ht="12.75" x14ac:dyDescent="0.2">
      <c r="AO30573" s="7"/>
    </row>
    <row r="30574" spans="41:41" ht="12.75" x14ac:dyDescent="0.2">
      <c r="AO30574" s="7"/>
    </row>
    <row r="30575" spans="41:41" ht="12.75" x14ac:dyDescent="0.2">
      <c r="AO30575" s="7"/>
    </row>
    <row r="30576" spans="41:41" ht="12.75" x14ac:dyDescent="0.2">
      <c r="AO30576" s="7"/>
    </row>
    <row r="30577" spans="41:41" ht="12.75" x14ac:dyDescent="0.2">
      <c r="AO30577" s="7"/>
    </row>
    <row r="30578" spans="41:41" ht="12.75" x14ac:dyDescent="0.2">
      <c r="AO30578" s="7"/>
    </row>
    <row r="30579" spans="41:41" ht="12.75" x14ac:dyDescent="0.2">
      <c r="AO30579" s="7"/>
    </row>
    <row r="30580" spans="41:41" ht="12.75" x14ac:dyDescent="0.2">
      <c r="AO30580" s="7"/>
    </row>
    <row r="30581" spans="41:41" ht="12.75" x14ac:dyDescent="0.2">
      <c r="AO30581" s="7"/>
    </row>
    <row r="30582" spans="41:41" ht="12.75" x14ac:dyDescent="0.2">
      <c r="AO30582" s="7"/>
    </row>
    <row r="30583" spans="41:41" ht="12.75" x14ac:dyDescent="0.2">
      <c r="AO30583" s="7"/>
    </row>
    <row r="30584" spans="41:41" ht="12.75" x14ac:dyDescent="0.2">
      <c r="AO30584" s="7"/>
    </row>
    <row r="30585" spans="41:41" ht="12.75" x14ac:dyDescent="0.2">
      <c r="AO30585" s="7"/>
    </row>
    <row r="30586" spans="41:41" ht="12.75" x14ac:dyDescent="0.2">
      <c r="AO30586" s="7"/>
    </row>
    <row r="30587" spans="41:41" ht="12.75" x14ac:dyDescent="0.2">
      <c r="AO30587" s="7"/>
    </row>
    <row r="30588" spans="41:41" ht="12.75" x14ac:dyDescent="0.2">
      <c r="AO30588" s="7"/>
    </row>
    <row r="30589" spans="41:41" ht="12.75" x14ac:dyDescent="0.2">
      <c r="AO30589" s="7"/>
    </row>
    <row r="30590" spans="41:41" ht="12.75" x14ac:dyDescent="0.2">
      <c r="AO30590" s="7"/>
    </row>
    <row r="30591" spans="41:41" ht="12.75" x14ac:dyDescent="0.2">
      <c r="AO30591" s="7"/>
    </row>
    <row r="30592" spans="41:41" ht="12.75" x14ac:dyDescent="0.2">
      <c r="AO30592" s="7"/>
    </row>
    <row r="30593" spans="41:41" ht="12.75" x14ac:dyDescent="0.2">
      <c r="AO30593" s="7"/>
    </row>
    <row r="30594" spans="41:41" ht="12.75" x14ac:dyDescent="0.2">
      <c r="AO30594" s="7"/>
    </row>
    <row r="30595" spans="41:41" ht="12.75" x14ac:dyDescent="0.2">
      <c r="AO30595" s="7"/>
    </row>
    <row r="30596" spans="41:41" ht="12.75" x14ac:dyDescent="0.2">
      <c r="AO30596" s="7"/>
    </row>
    <row r="30597" spans="41:41" ht="12.75" x14ac:dyDescent="0.2">
      <c r="AO30597" s="7"/>
    </row>
    <row r="30598" spans="41:41" ht="12.75" x14ac:dyDescent="0.2">
      <c r="AO30598" s="7"/>
    </row>
    <row r="30599" spans="41:41" ht="12.75" x14ac:dyDescent="0.2">
      <c r="AO30599" s="7"/>
    </row>
    <row r="30600" spans="41:41" ht="12.75" x14ac:dyDescent="0.2">
      <c r="AO30600" s="7"/>
    </row>
    <row r="30601" spans="41:41" ht="12.75" x14ac:dyDescent="0.2">
      <c r="AO30601" s="7"/>
    </row>
    <row r="30602" spans="41:41" ht="12.75" x14ac:dyDescent="0.2">
      <c r="AO30602" s="7"/>
    </row>
    <row r="30603" spans="41:41" ht="12.75" x14ac:dyDescent="0.2">
      <c r="AO30603" s="7"/>
    </row>
    <row r="30604" spans="41:41" ht="12.75" x14ac:dyDescent="0.2">
      <c r="AO30604" s="7"/>
    </row>
    <row r="30605" spans="41:41" ht="12.75" x14ac:dyDescent="0.2">
      <c r="AO30605" s="7"/>
    </row>
    <row r="30606" spans="41:41" ht="12.75" x14ac:dyDescent="0.2">
      <c r="AO30606" s="7"/>
    </row>
    <row r="30607" spans="41:41" ht="12.75" x14ac:dyDescent="0.2">
      <c r="AO30607" s="7"/>
    </row>
    <row r="30608" spans="41:41" ht="12.75" x14ac:dyDescent="0.2">
      <c r="AO30608" s="7"/>
    </row>
    <row r="30609" spans="41:41" ht="12.75" x14ac:dyDescent="0.2">
      <c r="AO30609" s="7"/>
    </row>
    <row r="30610" spans="41:41" ht="12.75" x14ac:dyDescent="0.2">
      <c r="AO30610" s="7"/>
    </row>
    <row r="30611" spans="41:41" ht="12.75" x14ac:dyDescent="0.2">
      <c r="AO30611" s="7"/>
    </row>
    <row r="30612" spans="41:41" ht="12.75" x14ac:dyDescent="0.2">
      <c r="AO30612" s="7"/>
    </row>
    <row r="30613" spans="41:41" ht="12.75" x14ac:dyDescent="0.2">
      <c r="AO30613" s="7"/>
    </row>
    <row r="30614" spans="41:41" ht="12.75" x14ac:dyDescent="0.2">
      <c r="AO30614" s="7"/>
    </row>
    <row r="30615" spans="41:41" ht="12.75" x14ac:dyDescent="0.2">
      <c r="AO30615" s="7"/>
    </row>
    <row r="30616" spans="41:41" ht="12.75" x14ac:dyDescent="0.2">
      <c r="AO30616" s="7"/>
    </row>
    <row r="30617" spans="41:41" ht="12.75" x14ac:dyDescent="0.2">
      <c r="AO30617" s="7"/>
    </row>
    <row r="30618" spans="41:41" ht="12.75" x14ac:dyDescent="0.2">
      <c r="AO30618" s="7"/>
    </row>
    <row r="30619" spans="41:41" ht="12.75" x14ac:dyDescent="0.2">
      <c r="AO30619" s="7"/>
    </row>
    <row r="30620" spans="41:41" ht="12.75" x14ac:dyDescent="0.2">
      <c r="AO30620" s="7"/>
    </row>
    <row r="30621" spans="41:41" ht="12.75" x14ac:dyDescent="0.2">
      <c r="AO30621" s="7"/>
    </row>
    <row r="30622" spans="41:41" ht="12.75" x14ac:dyDescent="0.2">
      <c r="AO30622" s="7"/>
    </row>
    <row r="30623" spans="41:41" ht="12.75" x14ac:dyDescent="0.2">
      <c r="AO30623" s="7"/>
    </row>
    <row r="30624" spans="41:41" ht="12.75" x14ac:dyDescent="0.2">
      <c r="AO30624" s="7"/>
    </row>
    <row r="30625" spans="41:41" ht="12.75" x14ac:dyDescent="0.2">
      <c r="AO30625" s="7"/>
    </row>
    <row r="30626" spans="41:41" ht="12.75" x14ac:dyDescent="0.2">
      <c r="AO30626" s="7"/>
    </row>
    <row r="30627" spans="41:41" ht="12.75" x14ac:dyDescent="0.2">
      <c r="AO30627" s="7"/>
    </row>
    <row r="30628" spans="41:41" ht="12.75" x14ac:dyDescent="0.2">
      <c r="AO30628" s="7"/>
    </row>
    <row r="30629" spans="41:41" ht="12.75" x14ac:dyDescent="0.2">
      <c r="AO30629" s="7"/>
    </row>
    <row r="30630" spans="41:41" ht="12.75" x14ac:dyDescent="0.2">
      <c r="AO30630" s="7"/>
    </row>
    <row r="30631" spans="41:41" ht="12.75" x14ac:dyDescent="0.2">
      <c r="AO30631" s="7"/>
    </row>
    <row r="30632" spans="41:41" ht="12.75" x14ac:dyDescent="0.2">
      <c r="AO30632" s="7"/>
    </row>
    <row r="30633" spans="41:41" ht="12.75" x14ac:dyDescent="0.2">
      <c r="AO30633" s="7"/>
    </row>
    <row r="30634" spans="41:41" ht="12.75" x14ac:dyDescent="0.2">
      <c r="AO30634" s="7"/>
    </row>
    <row r="30635" spans="41:41" ht="12.75" x14ac:dyDescent="0.2">
      <c r="AO30635" s="7"/>
    </row>
    <row r="30636" spans="41:41" ht="12.75" x14ac:dyDescent="0.2">
      <c r="AO30636" s="7"/>
    </row>
    <row r="30637" spans="41:41" ht="12.75" x14ac:dyDescent="0.2">
      <c r="AO30637" s="7"/>
    </row>
    <row r="30638" spans="41:41" ht="12.75" x14ac:dyDescent="0.2">
      <c r="AO30638" s="7"/>
    </row>
    <row r="30639" spans="41:41" ht="12.75" x14ac:dyDescent="0.2">
      <c r="AO30639" s="7"/>
    </row>
    <row r="30640" spans="41:41" ht="12.75" x14ac:dyDescent="0.2">
      <c r="AO30640" s="7"/>
    </row>
    <row r="30641" spans="41:41" ht="12.75" x14ac:dyDescent="0.2">
      <c r="AO30641" s="7"/>
    </row>
    <row r="30642" spans="41:41" ht="12.75" x14ac:dyDescent="0.2">
      <c r="AO30642" s="7"/>
    </row>
    <row r="30643" spans="41:41" ht="12.75" x14ac:dyDescent="0.2">
      <c r="AO30643" s="7"/>
    </row>
    <row r="30644" spans="41:41" ht="12.75" x14ac:dyDescent="0.2">
      <c r="AO30644" s="7"/>
    </row>
    <row r="30645" spans="41:41" ht="12.75" x14ac:dyDescent="0.2">
      <c r="AO30645" s="7"/>
    </row>
    <row r="30646" spans="41:41" ht="12.75" x14ac:dyDescent="0.2">
      <c r="AO30646" s="7"/>
    </row>
    <row r="30647" spans="41:41" ht="12.75" x14ac:dyDescent="0.2">
      <c r="AO30647" s="7"/>
    </row>
    <row r="30648" spans="41:41" ht="12.75" x14ac:dyDescent="0.2">
      <c r="AO30648" s="7"/>
    </row>
    <row r="30649" spans="41:41" ht="12.75" x14ac:dyDescent="0.2">
      <c r="AO30649" s="7"/>
    </row>
    <row r="30650" spans="41:41" ht="12.75" x14ac:dyDescent="0.2">
      <c r="AO30650" s="7"/>
    </row>
    <row r="30651" spans="41:41" ht="12.75" x14ac:dyDescent="0.2">
      <c r="AO30651" s="7"/>
    </row>
    <row r="30652" spans="41:41" ht="12.75" x14ac:dyDescent="0.2">
      <c r="AO30652" s="7"/>
    </row>
    <row r="30653" spans="41:41" ht="12.75" x14ac:dyDescent="0.2">
      <c r="AO30653" s="7"/>
    </row>
    <row r="30654" spans="41:41" ht="12.75" x14ac:dyDescent="0.2">
      <c r="AO30654" s="7"/>
    </row>
    <row r="30655" spans="41:41" ht="12.75" x14ac:dyDescent="0.2">
      <c r="AO30655" s="7"/>
    </row>
    <row r="30656" spans="41:41" ht="12.75" x14ac:dyDescent="0.2">
      <c r="AO30656" s="7"/>
    </row>
    <row r="30657" spans="41:41" ht="12.75" x14ac:dyDescent="0.2">
      <c r="AO30657" s="7"/>
    </row>
    <row r="30658" spans="41:41" ht="12.75" x14ac:dyDescent="0.2">
      <c r="AO30658" s="7"/>
    </row>
    <row r="30659" spans="41:41" ht="12.75" x14ac:dyDescent="0.2">
      <c r="AO30659" s="7"/>
    </row>
    <row r="30660" spans="41:41" ht="12.75" x14ac:dyDescent="0.2">
      <c r="AO30660" s="7"/>
    </row>
    <row r="30661" spans="41:41" ht="12.75" x14ac:dyDescent="0.2">
      <c r="AO30661" s="7"/>
    </row>
    <row r="30662" spans="41:41" ht="12.75" x14ac:dyDescent="0.2">
      <c r="AO30662" s="7"/>
    </row>
    <row r="30663" spans="41:41" ht="12.75" x14ac:dyDescent="0.2">
      <c r="AO30663" s="7"/>
    </row>
    <row r="30664" spans="41:41" ht="12.75" x14ac:dyDescent="0.2">
      <c r="AO30664" s="7"/>
    </row>
    <row r="30665" spans="41:41" ht="12.75" x14ac:dyDescent="0.2">
      <c r="AO30665" s="7"/>
    </row>
    <row r="30666" spans="41:41" ht="12.75" x14ac:dyDescent="0.2">
      <c r="AO30666" s="7"/>
    </row>
    <row r="30667" spans="41:41" ht="12.75" x14ac:dyDescent="0.2">
      <c r="AO30667" s="7"/>
    </row>
    <row r="30668" spans="41:41" ht="12.75" x14ac:dyDescent="0.2">
      <c r="AO30668" s="7"/>
    </row>
    <row r="30669" spans="41:41" ht="12.75" x14ac:dyDescent="0.2">
      <c r="AO30669" s="7"/>
    </row>
    <row r="30670" spans="41:41" ht="12.75" x14ac:dyDescent="0.2">
      <c r="AO30670" s="7"/>
    </row>
    <row r="30671" spans="41:41" ht="12.75" x14ac:dyDescent="0.2">
      <c r="AO30671" s="7"/>
    </row>
    <row r="30672" spans="41:41" ht="12.75" x14ac:dyDescent="0.2">
      <c r="AO30672" s="7"/>
    </row>
    <row r="30673" spans="41:41" ht="12.75" x14ac:dyDescent="0.2">
      <c r="AO30673" s="7"/>
    </row>
    <row r="30674" spans="41:41" ht="12.75" x14ac:dyDescent="0.2">
      <c r="AO30674" s="7"/>
    </row>
    <row r="30675" spans="41:41" ht="12.75" x14ac:dyDescent="0.2">
      <c r="AO30675" s="7"/>
    </row>
    <row r="30676" spans="41:41" ht="12.75" x14ac:dyDescent="0.2">
      <c r="AO30676" s="7"/>
    </row>
    <row r="30677" spans="41:41" ht="12.75" x14ac:dyDescent="0.2">
      <c r="AO30677" s="7"/>
    </row>
    <row r="30678" spans="41:41" ht="12.75" x14ac:dyDescent="0.2">
      <c r="AO30678" s="7"/>
    </row>
    <row r="30679" spans="41:41" ht="12.75" x14ac:dyDescent="0.2">
      <c r="AO30679" s="7"/>
    </row>
    <row r="30680" spans="41:41" ht="12.75" x14ac:dyDescent="0.2">
      <c r="AO30680" s="7"/>
    </row>
    <row r="30681" spans="41:41" ht="12.75" x14ac:dyDescent="0.2">
      <c r="AO30681" s="7"/>
    </row>
    <row r="30682" spans="41:41" ht="12.75" x14ac:dyDescent="0.2">
      <c r="AO30682" s="7"/>
    </row>
    <row r="30683" spans="41:41" ht="12.75" x14ac:dyDescent="0.2">
      <c r="AO30683" s="7"/>
    </row>
    <row r="30684" spans="41:41" ht="12.75" x14ac:dyDescent="0.2">
      <c r="AO30684" s="7"/>
    </row>
    <row r="30685" spans="41:41" ht="12.75" x14ac:dyDescent="0.2">
      <c r="AO30685" s="7"/>
    </row>
    <row r="30686" spans="41:41" ht="12.75" x14ac:dyDescent="0.2">
      <c r="AO30686" s="7"/>
    </row>
    <row r="30687" spans="41:41" ht="12.75" x14ac:dyDescent="0.2">
      <c r="AO30687" s="7"/>
    </row>
    <row r="30688" spans="41:41" ht="12.75" x14ac:dyDescent="0.2">
      <c r="AO30688" s="7"/>
    </row>
    <row r="30689" spans="41:41" ht="12.75" x14ac:dyDescent="0.2">
      <c r="AO30689" s="7"/>
    </row>
    <row r="30690" spans="41:41" ht="12.75" x14ac:dyDescent="0.2">
      <c r="AO30690" s="7"/>
    </row>
    <row r="30691" spans="41:41" ht="12.75" x14ac:dyDescent="0.2">
      <c r="AO30691" s="7"/>
    </row>
    <row r="30692" spans="41:41" ht="12.75" x14ac:dyDescent="0.2">
      <c r="AO30692" s="7"/>
    </row>
    <row r="30693" spans="41:41" ht="12.75" x14ac:dyDescent="0.2">
      <c r="AO30693" s="7"/>
    </row>
    <row r="30694" spans="41:41" ht="12.75" x14ac:dyDescent="0.2">
      <c r="AO30694" s="7"/>
    </row>
    <row r="30695" spans="41:41" ht="12.75" x14ac:dyDescent="0.2">
      <c r="AO30695" s="7"/>
    </row>
    <row r="30696" spans="41:41" ht="12.75" x14ac:dyDescent="0.2">
      <c r="AO30696" s="7"/>
    </row>
    <row r="30697" spans="41:41" ht="12.75" x14ac:dyDescent="0.2">
      <c r="AO30697" s="7"/>
    </row>
    <row r="30698" spans="41:41" ht="12.75" x14ac:dyDescent="0.2">
      <c r="AO30698" s="7"/>
    </row>
    <row r="30699" spans="41:41" ht="12.75" x14ac:dyDescent="0.2">
      <c r="AO30699" s="7"/>
    </row>
    <row r="30700" spans="41:41" ht="12.75" x14ac:dyDescent="0.2">
      <c r="AO30700" s="7"/>
    </row>
    <row r="30701" spans="41:41" ht="12.75" x14ac:dyDescent="0.2">
      <c r="AO30701" s="7"/>
    </row>
    <row r="30702" spans="41:41" ht="12.75" x14ac:dyDescent="0.2">
      <c r="AO30702" s="7"/>
    </row>
    <row r="30703" spans="41:41" ht="12.75" x14ac:dyDescent="0.2">
      <c r="AO30703" s="7"/>
    </row>
    <row r="30704" spans="41:41" ht="12.75" x14ac:dyDescent="0.2">
      <c r="AO30704" s="7"/>
    </row>
    <row r="30705" spans="41:41" ht="12.75" x14ac:dyDescent="0.2">
      <c r="AO30705" s="7"/>
    </row>
    <row r="30706" spans="41:41" ht="12.75" x14ac:dyDescent="0.2">
      <c r="AO30706" s="7"/>
    </row>
    <row r="30707" spans="41:41" ht="12.75" x14ac:dyDescent="0.2">
      <c r="AO30707" s="7"/>
    </row>
    <row r="30708" spans="41:41" ht="12.75" x14ac:dyDescent="0.2">
      <c r="AO30708" s="7"/>
    </row>
    <row r="30709" spans="41:41" ht="12.75" x14ac:dyDescent="0.2">
      <c r="AO30709" s="7"/>
    </row>
    <row r="30710" spans="41:41" ht="12.75" x14ac:dyDescent="0.2">
      <c r="AO30710" s="7"/>
    </row>
    <row r="30711" spans="41:41" ht="12.75" x14ac:dyDescent="0.2">
      <c r="AO30711" s="7"/>
    </row>
    <row r="30712" spans="41:41" ht="12.75" x14ac:dyDescent="0.2">
      <c r="AO30712" s="7"/>
    </row>
    <row r="30713" spans="41:41" ht="12.75" x14ac:dyDescent="0.2">
      <c r="AO30713" s="7"/>
    </row>
    <row r="30714" spans="41:41" ht="12.75" x14ac:dyDescent="0.2">
      <c r="AO30714" s="7"/>
    </row>
    <row r="30715" spans="41:41" ht="12.75" x14ac:dyDescent="0.2">
      <c r="AO30715" s="7"/>
    </row>
    <row r="30716" spans="41:41" ht="12.75" x14ac:dyDescent="0.2">
      <c r="AO30716" s="7"/>
    </row>
    <row r="30717" spans="41:41" ht="12.75" x14ac:dyDescent="0.2">
      <c r="AO30717" s="7"/>
    </row>
    <row r="30718" spans="41:41" ht="12.75" x14ac:dyDescent="0.2">
      <c r="AO30718" s="7"/>
    </row>
    <row r="30719" spans="41:41" ht="12.75" x14ac:dyDescent="0.2">
      <c r="AO30719" s="7"/>
    </row>
    <row r="30720" spans="41:41" ht="12.75" x14ac:dyDescent="0.2">
      <c r="AO30720" s="7"/>
    </row>
    <row r="30721" spans="41:41" ht="12.75" x14ac:dyDescent="0.2">
      <c r="AO30721" s="7"/>
    </row>
    <row r="30722" spans="41:41" ht="12.75" x14ac:dyDescent="0.2">
      <c r="AO30722" s="7"/>
    </row>
    <row r="30723" spans="41:41" ht="12.75" x14ac:dyDescent="0.2">
      <c r="AO30723" s="7"/>
    </row>
    <row r="30724" spans="41:41" ht="12.75" x14ac:dyDescent="0.2">
      <c r="AO30724" s="7"/>
    </row>
    <row r="30725" spans="41:41" ht="12.75" x14ac:dyDescent="0.2">
      <c r="AO30725" s="7"/>
    </row>
    <row r="30726" spans="41:41" ht="12.75" x14ac:dyDescent="0.2">
      <c r="AO30726" s="7"/>
    </row>
    <row r="30727" spans="41:41" ht="12.75" x14ac:dyDescent="0.2">
      <c r="AO30727" s="7"/>
    </row>
    <row r="30728" spans="41:41" ht="12.75" x14ac:dyDescent="0.2">
      <c r="AO30728" s="7"/>
    </row>
    <row r="30729" spans="41:41" ht="12.75" x14ac:dyDescent="0.2">
      <c r="AO30729" s="7"/>
    </row>
    <row r="30730" spans="41:41" ht="12.75" x14ac:dyDescent="0.2">
      <c r="AO30730" s="7"/>
    </row>
    <row r="30731" spans="41:41" ht="12.75" x14ac:dyDescent="0.2">
      <c r="AO30731" s="7"/>
    </row>
    <row r="30732" spans="41:41" ht="12.75" x14ac:dyDescent="0.2">
      <c r="AO30732" s="7"/>
    </row>
    <row r="30733" spans="41:41" ht="12.75" x14ac:dyDescent="0.2">
      <c r="AO30733" s="7"/>
    </row>
    <row r="30734" spans="41:41" ht="12.75" x14ac:dyDescent="0.2">
      <c r="AO30734" s="7"/>
    </row>
    <row r="30735" spans="41:41" ht="12.75" x14ac:dyDescent="0.2">
      <c r="AO30735" s="7"/>
    </row>
    <row r="30736" spans="41:41" ht="12.75" x14ac:dyDescent="0.2">
      <c r="AO30736" s="7"/>
    </row>
    <row r="30737" spans="41:41" ht="12.75" x14ac:dyDescent="0.2">
      <c r="AO30737" s="7"/>
    </row>
    <row r="30738" spans="41:41" ht="12.75" x14ac:dyDescent="0.2">
      <c r="AO30738" s="7"/>
    </row>
    <row r="30739" spans="41:41" ht="12.75" x14ac:dyDescent="0.2">
      <c r="AO30739" s="7"/>
    </row>
    <row r="30740" spans="41:41" ht="12.75" x14ac:dyDescent="0.2">
      <c r="AO30740" s="7"/>
    </row>
    <row r="30741" spans="41:41" ht="12.75" x14ac:dyDescent="0.2">
      <c r="AO30741" s="7"/>
    </row>
    <row r="30742" spans="41:41" ht="12.75" x14ac:dyDescent="0.2">
      <c r="AO30742" s="7"/>
    </row>
    <row r="30743" spans="41:41" ht="12.75" x14ac:dyDescent="0.2">
      <c r="AO30743" s="7"/>
    </row>
    <row r="30744" spans="41:41" ht="12.75" x14ac:dyDescent="0.2">
      <c r="AO30744" s="7"/>
    </row>
    <row r="30745" spans="41:41" ht="12.75" x14ac:dyDescent="0.2">
      <c r="AO30745" s="7"/>
    </row>
    <row r="30746" spans="41:41" ht="12.75" x14ac:dyDescent="0.2">
      <c r="AO30746" s="7"/>
    </row>
    <row r="30747" spans="41:41" ht="12.75" x14ac:dyDescent="0.2">
      <c r="AO30747" s="7"/>
    </row>
    <row r="30748" spans="41:41" ht="12.75" x14ac:dyDescent="0.2">
      <c r="AO30748" s="7"/>
    </row>
    <row r="30749" spans="41:41" ht="12.75" x14ac:dyDescent="0.2">
      <c r="AO30749" s="7"/>
    </row>
    <row r="30750" spans="41:41" ht="12.75" x14ac:dyDescent="0.2">
      <c r="AO30750" s="7"/>
    </row>
    <row r="30751" spans="41:41" ht="12.75" x14ac:dyDescent="0.2">
      <c r="AO30751" s="7"/>
    </row>
    <row r="30752" spans="41:41" ht="12.75" x14ac:dyDescent="0.2">
      <c r="AO30752" s="7"/>
    </row>
    <row r="30753" spans="41:41" ht="12.75" x14ac:dyDescent="0.2">
      <c r="AO30753" s="7"/>
    </row>
    <row r="30754" spans="41:41" ht="12.75" x14ac:dyDescent="0.2">
      <c r="AO30754" s="7"/>
    </row>
    <row r="30755" spans="41:41" ht="12.75" x14ac:dyDescent="0.2">
      <c r="AO30755" s="7"/>
    </row>
    <row r="30756" spans="41:41" ht="12.75" x14ac:dyDescent="0.2">
      <c r="AO30756" s="7"/>
    </row>
    <row r="30757" spans="41:41" ht="12.75" x14ac:dyDescent="0.2">
      <c r="AO30757" s="7"/>
    </row>
    <row r="30758" spans="41:41" ht="12.75" x14ac:dyDescent="0.2">
      <c r="AO30758" s="7"/>
    </row>
    <row r="30759" spans="41:41" ht="12.75" x14ac:dyDescent="0.2">
      <c r="AO30759" s="7"/>
    </row>
    <row r="30760" spans="41:41" ht="12.75" x14ac:dyDescent="0.2">
      <c r="AO30760" s="7"/>
    </row>
    <row r="30761" spans="41:41" ht="12.75" x14ac:dyDescent="0.2">
      <c r="AO30761" s="7"/>
    </row>
    <row r="30762" spans="41:41" ht="12.75" x14ac:dyDescent="0.2">
      <c r="AO30762" s="7"/>
    </row>
    <row r="30763" spans="41:41" ht="12.75" x14ac:dyDescent="0.2">
      <c r="AO30763" s="7"/>
    </row>
    <row r="30764" spans="41:41" ht="12.75" x14ac:dyDescent="0.2">
      <c r="AO30764" s="7"/>
    </row>
    <row r="30765" spans="41:41" ht="12.75" x14ac:dyDescent="0.2">
      <c r="AO30765" s="7"/>
    </row>
    <row r="30766" spans="41:41" ht="12.75" x14ac:dyDescent="0.2">
      <c r="AO30766" s="7"/>
    </row>
    <row r="30767" spans="41:41" ht="12.75" x14ac:dyDescent="0.2">
      <c r="AO30767" s="7"/>
    </row>
    <row r="30768" spans="41:41" ht="12.75" x14ac:dyDescent="0.2">
      <c r="AO30768" s="7"/>
    </row>
    <row r="30769" spans="41:41" ht="12.75" x14ac:dyDescent="0.2">
      <c r="AO30769" s="7"/>
    </row>
    <row r="30770" spans="41:41" ht="12.75" x14ac:dyDescent="0.2">
      <c r="AO30770" s="7"/>
    </row>
    <row r="30771" spans="41:41" ht="12.75" x14ac:dyDescent="0.2">
      <c r="AO30771" s="7"/>
    </row>
    <row r="30772" spans="41:41" ht="12.75" x14ac:dyDescent="0.2">
      <c r="AO30772" s="7"/>
    </row>
    <row r="30773" spans="41:41" ht="12.75" x14ac:dyDescent="0.2">
      <c r="AO30773" s="7"/>
    </row>
    <row r="30774" spans="41:41" ht="12.75" x14ac:dyDescent="0.2">
      <c r="AO30774" s="7"/>
    </row>
    <row r="30775" spans="41:41" ht="12.75" x14ac:dyDescent="0.2">
      <c r="AO30775" s="7"/>
    </row>
    <row r="30776" spans="41:41" ht="12.75" x14ac:dyDescent="0.2">
      <c r="AO30776" s="7"/>
    </row>
    <row r="30777" spans="41:41" ht="12.75" x14ac:dyDescent="0.2">
      <c r="AO30777" s="7"/>
    </row>
    <row r="30778" spans="41:41" ht="12.75" x14ac:dyDescent="0.2">
      <c r="AO30778" s="7"/>
    </row>
    <row r="30779" spans="41:41" ht="12.75" x14ac:dyDescent="0.2">
      <c r="AO30779" s="7"/>
    </row>
    <row r="30780" spans="41:41" ht="12.75" x14ac:dyDescent="0.2">
      <c r="AO30780" s="7"/>
    </row>
    <row r="30781" spans="41:41" ht="12.75" x14ac:dyDescent="0.2">
      <c r="AO30781" s="7"/>
    </row>
    <row r="30782" spans="41:41" ht="12.75" x14ac:dyDescent="0.2">
      <c r="AO30782" s="7"/>
    </row>
    <row r="30783" spans="41:41" ht="12.75" x14ac:dyDescent="0.2">
      <c r="AO30783" s="7"/>
    </row>
    <row r="30784" spans="41:41" ht="12.75" x14ac:dyDescent="0.2">
      <c r="AO30784" s="7"/>
    </row>
    <row r="30785" spans="41:41" ht="12.75" x14ac:dyDescent="0.2">
      <c r="AO30785" s="7"/>
    </row>
    <row r="30786" spans="41:41" ht="12.75" x14ac:dyDescent="0.2">
      <c r="AO30786" s="7"/>
    </row>
    <row r="30787" spans="41:41" ht="12.75" x14ac:dyDescent="0.2">
      <c r="AO30787" s="7"/>
    </row>
    <row r="30788" spans="41:41" ht="12.75" x14ac:dyDescent="0.2">
      <c r="AO30788" s="7"/>
    </row>
    <row r="30789" spans="41:41" ht="12.75" x14ac:dyDescent="0.2">
      <c r="AO30789" s="7"/>
    </row>
    <row r="30790" spans="41:41" ht="12.75" x14ac:dyDescent="0.2">
      <c r="AO30790" s="7"/>
    </row>
    <row r="30791" spans="41:41" ht="12.75" x14ac:dyDescent="0.2">
      <c r="AO30791" s="7"/>
    </row>
    <row r="30792" spans="41:41" ht="12.75" x14ac:dyDescent="0.2">
      <c r="AO30792" s="7"/>
    </row>
    <row r="30793" spans="41:41" ht="12.75" x14ac:dyDescent="0.2">
      <c r="AO30793" s="7"/>
    </row>
    <row r="30794" spans="41:41" ht="12.75" x14ac:dyDescent="0.2">
      <c r="AO30794" s="7"/>
    </row>
    <row r="30795" spans="41:41" ht="12.75" x14ac:dyDescent="0.2">
      <c r="AO30795" s="7"/>
    </row>
    <row r="30796" spans="41:41" ht="12.75" x14ac:dyDescent="0.2">
      <c r="AO30796" s="7"/>
    </row>
    <row r="30797" spans="41:41" ht="12.75" x14ac:dyDescent="0.2">
      <c r="AO30797" s="7"/>
    </row>
    <row r="30798" spans="41:41" ht="12.75" x14ac:dyDescent="0.2">
      <c r="AO30798" s="7"/>
    </row>
    <row r="30799" spans="41:41" ht="12.75" x14ac:dyDescent="0.2">
      <c r="AO30799" s="7"/>
    </row>
    <row r="30800" spans="41:41" ht="12.75" x14ac:dyDescent="0.2">
      <c r="AO30800" s="7"/>
    </row>
    <row r="30801" spans="41:41" ht="12.75" x14ac:dyDescent="0.2">
      <c r="AO30801" s="7"/>
    </row>
    <row r="30802" spans="41:41" ht="12.75" x14ac:dyDescent="0.2">
      <c r="AO30802" s="7"/>
    </row>
    <row r="30803" spans="41:41" ht="12.75" x14ac:dyDescent="0.2">
      <c r="AO30803" s="7"/>
    </row>
    <row r="30804" spans="41:41" ht="12.75" x14ac:dyDescent="0.2">
      <c r="AO30804" s="7"/>
    </row>
    <row r="30805" spans="41:41" ht="12.75" x14ac:dyDescent="0.2">
      <c r="AO30805" s="7"/>
    </row>
    <row r="30806" spans="41:41" ht="12.75" x14ac:dyDescent="0.2">
      <c r="AO30806" s="7"/>
    </row>
    <row r="30807" spans="41:41" ht="12.75" x14ac:dyDescent="0.2">
      <c r="AO30807" s="7"/>
    </row>
    <row r="30808" spans="41:41" ht="12.75" x14ac:dyDescent="0.2">
      <c r="AO30808" s="7"/>
    </row>
    <row r="30809" spans="41:41" ht="12.75" x14ac:dyDescent="0.2">
      <c r="AO30809" s="7"/>
    </row>
    <row r="30810" spans="41:41" ht="12.75" x14ac:dyDescent="0.2">
      <c r="AO30810" s="7"/>
    </row>
    <row r="30811" spans="41:41" ht="12.75" x14ac:dyDescent="0.2">
      <c r="AO30811" s="7"/>
    </row>
    <row r="30812" spans="41:41" ht="12.75" x14ac:dyDescent="0.2">
      <c r="AO30812" s="7"/>
    </row>
    <row r="30813" spans="41:41" ht="12.75" x14ac:dyDescent="0.2">
      <c r="AO30813" s="7"/>
    </row>
    <row r="30814" spans="41:41" ht="12.75" x14ac:dyDescent="0.2">
      <c r="AO30814" s="7"/>
    </row>
    <row r="30815" spans="41:41" ht="12.75" x14ac:dyDescent="0.2">
      <c r="AO30815" s="7"/>
    </row>
    <row r="30816" spans="41:41" ht="12.75" x14ac:dyDescent="0.2">
      <c r="AO30816" s="7"/>
    </row>
    <row r="30817" spans="41:41" ht="12.75" x14ac:dyDescent="0.2">
      <c r="AO30817" s="7"/>
    </row>
    <row r="30818" spans="41:41" ht="12.75" x14ac:dyDescent="0.2">
      <c r="AO30818" s="7"/>
    </row>
    <row r="30819" spans="41:41" ht="12.75" x14ac:dyDescent="0.2">
      <c r="AO30819" s="7"/>
    </row>
    <row r="30820" spans="41:41" ht="12.75" x14ac:dyDescent="0.2">
      <c r="AO30820" s="7"/>
    </row>
    <row r="30821" spans="41:41" ht="12.75" x14ac:dyDescent="0.2">
      <c r="AO30821" s="7"/>
    </row>
    <row r="30822" spans="41:41" ht="12.75" x14ac:dyDescent="0.2">
      <c r="AO30822" s="7"/>
    </row>
    <row r="30823" spans="41:41" ht="12.75" x14ac:dyDescent="0.2">
      <c r="AO30823" s="7"/>
    </row>
    <row r="30824" spans="41:41" ht="12.75" x14ac:dyDescent="0.2">
      <c r="AO30824" s="7"/>
    </row>
    <row r="30825" spans="41:41" ht="12.75" x14ac:dyDescent="0.2">
      <c r="AO30825" s="7"/>
    </row>
    <row r="30826" spans="41:41" ht="12.75" x14ac:dyDescent="0.2">
      <c r="AO30826" s="7"/>
    </row>
    <row r="30827" spans="41:41" ht="12.75" x14ac:dyDescent="0.2">
      <c r="AO30827" s="7"/>
    </row>
    <row r="30828" spans="41:41" ht="12.75" x14ac:dyDescent="0.2">
      <c r="AO30828" s="7"/>
    </row>
    <row r="30829" spans="41:41" ht="12.75" x14ac:dyDescent="0.2">
      <c r="AO30829" s="7"/>
    </row>
    <row r="30830" spans="41:41" ht="12.75" x14ac:dyDescent="0.2">
      <c r="AO30830" s="7"/>
    </row>
    <row r="30831" spans="41:41" ht="12.75" x14ac:dyDescent="0.2">
      <c r="AO30831" s="7"/>
    </row>
    <row r="30832" spans="41:41" ht="12.75" x14ac:dyDescent="0.2">
      <c r="AO30832" s="7"/>
    </row>
    <row r="30833" spans="41:41" ht="12.75" x14ac:dyDescent="0.2">
      <c r="AO30833" s="7"/>
    </row>
    <row r="30834" spans="41:41" ht="12.75" x14ac:dyDescent="0.2">
      <c r="AO30834" s="7"/>
    </row>
    <row r="30835" spans="41:41" ht="12.75" x14ac:dyDescent="0.2">
      <c r="AO30835" s="7"/>
    </row>
    <row r="30836" spans="41:41" ht="12.75" x14ac:dyDescent="0.2">
      <c r="AO30836" s="7"/>
    </row>
    <row r="30837" spans="41:41" ht="12.75" x14ac:dyDescent="0.2">
      <c r="AO30837" s="7"/>
    </row>
    <row r="30838" spans="41:41" ht="12.75" x14ac:dyDescent="0.2">
      <c r="AO30838" s="7"/>
    </row>
    <row r="30839" spans="41:41" ht="12.75" x14ac:dyDescent="0.2">
      <c r="AO30839" s="7"/>
    </row>
    <row r="30840" spans="41:41" ht="12.75" x14ac:dyDescent="0.2">
      <c r="AO30840" s="7"/>
    </row>
    <row r="30841" spans="41:41" ht="12.75" x14ac:dyDescent="0.2">
      <c r="AO30841" s="7"/>
    </row>
    <row r="30842" spans="41:41" ht="12.75" x14ac:dyDescent="0.2">
      <c r="AO30842" s="7"/>
    </row>
    <row r="30843" spans="41:41" ht="12.75" x14ac:dyDescent="0.2">
      <c r="AO30843" s="7"/>
    </row>
    <row r="30844" spans="41:41" ht="12.75" x14ac:dyDescent="0.2">
      <c r="AO30844" s="7"/>
    </row>
    <row r="30845" spans="41:41" ht="12.75" x14ac:dyDescent="0.2">
      <c r="AO30845" s="7"/>
    </row>
    <row r="30846" spans="41:41" ht="12.75" x14ac:dyDescent="0.2">
      <c r="AO30846" s="7"/>
    </row>
    <row r="30847" spans="41:41" ht="12.75" x14ac:dyDescent="0.2">
      <c r="AO30847" s="7"/>
    </row>
    <row r="30848" spans="41:41" ht="12.75" x14ac:dyDescent="0.2">
      <c r="AO30848" s="7"/>
    </row>
    <row r="30849" spans="41:41" ht="12.75" x14ac:dyDescent="0.2">
      <c r="AO30849" s="7"/>
    </row>
    <row r="30850" spans="41:41" ht="12.75" x14ac:dyDescent="0.2">
      <c r="AO30850" s="7"/>
    </row>
    <row r="30851" spans="41:41" ht="12.75" x14ac:dyDescent="0.2">
      <c r="AO30851" s="7"/>
    </row>
    <row r="30852" spans="41:41" ht="12.75" x14ac:dyDescent="0.2">
      <c r="AO30852" s="7"/>
    </row>
    <row r="30853" spans="41:41" ht="12.75" x14ac:dyDescent="0.2">
      <c r="AO30853" s="7"/>
    </row>
    <row r="30854" spans="41:41" ht="12.75" x14ac:dyDescent="0.2">
      <c r="AO30854" s="7"/>
    </row>
    <row r="30855" spans="41:41" ht="12.75" x14ac:dyDescent="0.2">
      <c r="AO30855" s="7"/>
    </row>
    <row r="30856" spans="41:41" ht="12.75" x14ac:dyDescent="0.2">
      <c r="AO30856" s="7"/>
    </row>
    <row r="30857" spans="41:41" ht="12.75" x14ac:dyDescent="0.2">
      <c r="AO30857" s="7"/>
    </row>
    <row r="30858" spans="41:41" ht="12.75" x14ac:dyDescent="0.2">
      <c r="AO30858" s="7"/>
    </row>
    <row r="30859" spans="41:41" ht="12.75" x14ac:dyDescent="0.2">
      <c r="AO30859" s="7"/>
    </row>
    <row r="30860" spans="41:41" ht="12.75" x14ac:dyDescent="0.2">
      <c r="AO30860" s="7"/>
    </row>
    <row r="30861" spans="41:41" ht="12.75" x14ac:dyDescent="0.2">
      <c r="AO30861" s="7"/>
    </row>
    <row r="30862" spans="41:41" ht="12.75" x14ac:dyDescent="0.2">
      <c r="AO30862" s="7"/>
    </row>
    <row r="30863" spans="41:41" ht="12.75" x14ac:dyDescent="0.2">
      <c r="AO30863" s="7"/>
    </row>
    <row r="30864" spans="41:41" ht="12.75" x14ac:dyDescent="0.2">
      <c r="AO30864" s="7"/>
    </row>
    <row r="30865" spans="41:41" ht="12.75" x14ac:dyDescent="0.2">
      <c r="AO30865" s="7"/>
    </row>
    <row r="30866" spans="41:41" ht="12.75" x14ac:dyDescent="0.2">
      <c r="AO30866" s="7"/>
    </row>
    <row r="30867" spans="41:41" ht="12.75" x14ac:dyDescent="0.2">
      <c r="AO30867" s="7"/>
    </row>
    <row r="30868" spans="41:41" ht="12.75" x14ac:dyDescent="0.2">
      <c r="AO30868" s="7"/>
    </row>
    <row r="30869" spans="41:41" ht="12.75" x14ac:dyDescent="0.2">
      <c r="AO30869" s="7"/>
    </row>
    <row r="30870" spans="41:41" ht="12.75" x14ac:dyDescent="0.2">
      <c r="AO30870" s="7"/>
    </row>
    <row r="30871" spans="41:41" ht="12.75" x14ac:dyDescent="0.2">
      <c r="AO30871" s="7"/>
    </row>
    <row r="30872" spans="41:41" ht="12.75" x14ac:dyDescent="0.2">
      <c r="AO30872" s="7"/>
    </row>
    <row r="30873" spans="41:41" ht="12.75" x14ac:dyDescent="0.2">
      <c r="AO30873" s="7"/>
    </row>
    <row r="30874" spans="41:41" ht="12.75" x14ac:dyDescent="0.2">
      <c r="AO30874" s="7"/>
    </row>
    <row r="30875" spans="41:41" ht="12.75" x14ac:dyDescent="0.2">
      <c r="AO30875" s="7"/>
    </row>
    <row r="30876" spans="41:41" ht="12.75" x14ac:dyDescent="0.2">
      <c r="AO30876" s="7"/>
    </row>
    <row r="30877" spans="41:41" ht="12.75" x14ac:dyDescent="0.2">
      <c r="AO30877" s="7"/>
    </row>
    <row r="30878" spans="41:41" ht="12.75" x14ac:dyDescent="0.2">
      <c r="AO30878" s="7"/>
    </row>
    <row r="30879" spans="41:41" ht="12.75" x14ac:dyDescent="0.2">
      <c r="AO30879" s="7"/>
    </row>
    <row r="30880" spans="41:41" ht="12.75" x14ac:dyDescent="0.2">
      <c r="AO30880" s="7"/>
    </row>
    <row r="30881" spans="41:41" ht="12.75" x14ac:dyDescent="0.2">
      <c r="AO30881" s="7"/>
    </row>
    <row r="30882" spans="41:41" ht="12.75" x14ac:dyDescent="0.2">
      <c r="AO30882" s="7"/>
    </row>
    <row r="30883" spans="41:41" ht="12.75" x14ac:dyDescent="0.2">
      <c r="AO30883" s="7"/>
    </row>
    <row r="30884" spans="41:41" ht="12.75" x14ac:dyDescent="0.2">
      <c r="AO30884" s="7"/>
    </row>
    <row r="30885" spans="41:41" ht="12.75" x14ac:dyDescent="0.2">
      <c r="AO30885" s="7"/>
    </row>
    <row r="30886" spans="41:41" ht="12.75" x14ac:dyDescent="0.2">
      <c r="AO30886" s="7"/>
    </row>
    <row r="30887" spans="41:41" ht="12.75" x14ac:dyDescent="0.2">
      <c r="AO30887" s="7"/>
    </row>
    <row r="30888" spans="41:41" ht="12.75" x14ac:dyDescent="0.2">
      <c r="AO30888" s="7"/>
    </row>
    <row r="30889" spans="41:41" ht="12.75" x14ac:dyDescent="0.2">
      <c r="AO30889" s="7"/>
    </row>
    <row r="30890" spans="41:41" ht="12.75" x14ac:dyDescent="0.2">
      <c r="AO30890" s="7"/>
    </row>
    <row r="30891" spans="41:41" ht="12.75" x14ac:dyDescent="0.2">
      <c r="AO30891" s="7"/>
    </row>
    <row r="30892" spans="41:41" ht="12.75" x14ac:dyDescent="0.2">
      <c r="AO30892" s="7"/>
    </row>
    <row r="30893" spans="41:41" ht="12.75" x14ac:dyDescent="0.2">
      <c r="AO30893" s="7"/>
    </row>
    <row r="30894" spans="41:41" ht="12.75" x14ac:dyDescent="0.2">
      <c r="AO30894" s="7"/>
    </row>
    <row r="30895" spans="41:41" ht="12.75" x14ac:dyDescent="0.2">
      <c r="AO30895" s="7"/>
    </row>
    <row r="30896" spans="41:41" ht="12.75" x14ac:dyDescent="0.2">
      <c r="AO30896" s="7"/>
    </row>
    <row r="30897" spans="41:41" ht="12.75" x14ac:dyDescent="0.2">
      <c r="AO30897" s="7"/>
    </row>
    <row r="30898" spans="41:41" ht="12.75" x14ac:dyDescent="0.2">
      <c r="AO30898" s="7"/>
    </row>
    <row r="30899" spans="41:41" ht="12.75" x14ac:dyDescent="0.2">
      <c r="AO30899" s="7"/>
    </row>
    <row r="30900" spans="41:41" ht="12.75" x14ac:dyDescent="0.2">
      <c r="AO30900" s="7"/>
    </row>
    <row r="30901" spans="41:41" ht="12.75" x14ac:dyDescent="0.2">
      <c r="AO30901" s="7"/>
    </row>
    <row r="30902" spans="41:41" ht="12.75" x14ac:dyDescent="0.2">
      <c r="AO30902" s="7"/>
    </row>
    <row r="30903" spans="41:41" ht="12.75" x14ac:dyDescent="0.2">
      <c r="AO30903" s="7"/>
    </row>
    <row r="30904" spans="41:41" ht="12.75" x14ac:dyDescent="0.2">
      <c r="AO30904" s="7"/>
    </row>
    <row r="30905" spans="41:41" ht="12.75" x14ac:dyDescent="0.2">
      <c r="AO30905" s="7"/>
    </row>
    <row r="30906" spans="41:41" ht="12.75" x14ac:dyDescent="0.2">
      <c r="AO30906" s="7"/>
    </row>
    <row r="30907" spans="41:41" ht="12.75" x14ac:dyDescent="0.2">
      <c r="AO30907" s="7"/>
    </row>
    <row r="30908" spans="41:41" ht="12.75" x14ac:dyDescent="0.2">
      <c r="AO30908" s="7"/>
    </row>
    <row r="30909" spans="41:41" ht="12.75" x14ac:dyDescent="0.2">
      <c r="AO30909" s="7"/>
    </row>
    <row r="30910" spans="41:41" ht="12.75" x14ac:dyDescent="0.2">
      <c r="AO30910" s="7"/>
    </row>
    <row r="30911" spans="41:41" ht="12.75" x14ac:dyDescent="0.2">
      <c r="AO30911" s="7"/>
    </row>
    <row r="30912" spans="41:41" ht="12.75" x14ac:dyDescent="0.2">
      <c r="AO30912" s="7"/>
    </row>
    <row r="30913" spans="41:41" ht="12.75" x14ac:dyDescent="0.2">
      <c r="AO30913" s="7"/>
    </row>
    <row r="30914" spans="41:41" ht="12.75" x14ac:dyDescent="0.2">
      <c r="AO30914" s="7"/>
    </row>
    <row r="30915" spans="41:41" ht="12.75" x14ac:dyDescent="0.2">
      <c r="AO30915" s="7"/>
    </row>
    <row r="30916" spans="41:41" ht="12.75" x14ac:dyDescent="0.2">
      <c r="AO30916" s="7"/>
    </row>
    <row r="30917" spans="41:41" ht="12.75" x14ac:dyDescent="0.2">
      <c r="AO30917" s="7"/>
    </row>
    <row r="30918" spans="41:41" ht="12.75" x14ac:dyDescent="0.2">
      <c r="AO30918" s="7"/>
    </row>
    <row r="30919" spans="41:41" ht="12.75" x14ac:dyDescent="0.2">
      <c r="AO30919" s="7"/>
    </row>
    <row r="30920" spans="41:41" ht="12.75" x14ac:dyDescent="0.2">
      <c r="AO30920" s="7"/>
    </row>
    <row r="30921" spans="41:41" ht="12.75" x14ac:dyDescent="0.2">
      <c r="AO30921" s="7"/>
    </row>
    <row r="30922" spans="41:41" ht="12.75" x14ac:dyDescent="0.2">
      <c r="AO30922" s="7"/>
    </row>
    <row r="30923" spans="41:41" ht="12.75" x14ac:dyDescent="0.2">
      <c r="AO30923" s="7"/>
    </row>
    <row r="30924" spans="41:41" ht="12.75" x14ac:dyDescent="0.2">
      <c r="AO30924" s="7"/>
    </row>
    <row r="30925" spans="41:41" ht="12.75" x14ac:dyDescent="0.2">
      <c r="AO30925" s="7"/>
    </row>
    <row r="30926" spans="41:41" ht="12.75" x14ac:dyDescent="0.2">
      <c r="AO30926" s="7"/>
    </row>
    <row r="30927" spans="41:41" ht="12.75" x14ac:dyDescent="0.2">
      <c r="AO30927" s="7"/>
    </row>
    <row r="30928" spans="41:41" ht="12.75" x14ac:dyDescent="0.2">
      <c r="AO30928" s="7"/>
    </row>
    <row r="30929" spans="41:41" ht="12.75" x14ac:dyDescent="0.2">
      <c r="AO30929" s="7"/>
    </row>
    <row r="30930" spans="41:41" ht="12.75" x14ac:dyDescent="0.2">
      <c r="AO30930" s="7"/>
    </row>
    <row r="30931" spans="41:41" ht="12.75" x14ac:dyDescent="0.2">
      <c r="AO30931" s="7"/>
    </row>
    <row r="30932" spans="41:41" ht="12.75" x14ac:dyDescent="0.2">
      <c r="AO30932" s="7"/>
    </row>
    <row r="30933" spans="41:41" ht="12.75" x14ac:dyDescent="0.2">
      <c r="AO30933" s="7"/>
    </row>
    <row r="30934" spans="41:41" ht="12.75" x14ac:dyDescent="0.2">
      <c r="AO30934" s="7"/>
    </row>
    <row r="30935" spans="41:41" ht="12.75" x14ac:dyDescent="0.2">
      <c r="AO30935" s="7"/>
    </row>
    <row r="30936" spans="41:41" ht="12.75" x14ac:dyDescent="0.2">
      <c r="AO30936" s="7"/>
    </row>
    <row r="30937" spans="41:41" ht="12.75" x14ac:dyDescent="0.2">
      <c r="AO30937" s="7"/>
    </row>
    <row r="30938" spans="41:41" ht="12.75" x14ac:dyDescent="0.2">
      <c r="AO30938" s="7"/>
    </row>
    <row r="30939" spans="41:41" ht="12.75" x14ac:dyDescent="0.2">
      <c r="AO30939" s="7"/>
    </row>
    <row r="30940" spans="41:41" ht="12.75" x14ac:dyDescent="0.2">
      <c r="AO30940" s="7"/>
    </row>
    <row r="30941" spans="41:41" ht="12.75" x14ac:dyDescent="0.2">
      <c r="AO30941" s="7"/>
    </row>
    <row r="30942" spans="41:41" ht="12.75" x14ac:dyDescent="0.2">
      <c r="AO30942" s="7"/>
    </row>
    <row r="30943" spans="41:41" ht="12.75" x14ac:dyDescent="0.2">
      <c r="AO30943" s="7"/>
    </row>
    <row r="30944" spans="41:41" ht="12.75" x14ac:dyDescent="0.2">
      <c r="AO30944" s="7"/>
    </row>
    <row r="30945" spans="41:41" ht="12.75" x14ac:dyDescent="0.2">
      <c r="AO30945" s="7"/>
    </row>
    <row r="30946" spans="41:41" ht="12.75" x14ac:dyDescent="0.2">
      <c r="AO30946" s="7"/>
    </row>
    <row r="30947" spans="41:41" ht="12.75" x14ac:dyDescent="0.2">
      <c r="AO30947" s="7"/>
    </row>
    <row r="30948" spans="41:41" ht="12.75" x14ac:dyDescent="0.2">
      <c r="AO30948" s="7"/>
    </row>
    <row r="30949" spans="41:41" ht="12.75" x14ac:dyDescent="0.2">
      <c r="AO30949" s="7"/>
    </row>
    <row r="30950" spans="41:41" ht="12.75" x14ac:dyDescent="0.2">
      <c r="AO30950" s="7"/>
    </row>
    <row r="30951" spans="41:41" ht="12.75" x14ac:dyDescent="0.2">
      <c r="AO30951" s="7"/>
    </row>
    <row r="30952" spans="41:41" ht="12.75" x14ac:dyDescent="0.2">
      <c r="AO30952" s="7"/>
    </row>
    <row r="30953" spans="41:41" ht="12.75" x14ac:dyDescent="0.2">
      <c r="AO30953" s="7"/>
    </row>
    <row r="30954" spans="41:41" ht="12.75" x14ac:dyDescent="0.2">
      <c r="AO30954" s="7"/>
    </row>
    <row r="30955" spans="41:41" ht="12.75" x14ac:dyDescent="0.2">
      <c r="AO30955" s="7"/>
    </row>
    <row r="30956" spans="41:41" ht="12.75" x14ac:dyDescent="0.2">
      <c r="AO30956" s="7"/>
    </row>
    <row r="30957" spans="41:41" ht="12.75" x14ac:dyDescent="0.2">
      <c r="AO30957" s="7"/>
    </row>
    <row r="30958" spans="41:41" ht="12.75" x14ac:dyDescent="0.2">
      <c r="AO30958" s="7"/>
    </row>
    <row r="30959" spans="41:41" ht="12.75" x14ac:dyDescent="0.2">
      <c r="AO30959" s="7"/>
    </row>
    <row r="30960" spans="41:41" ht="12.75" x14ac:dyDescent="0.2">
      <c r="AO30960" s="7"/>
    </row>
    <row r="30961" spans="41:41" ht="12.75" x14ac:dyDescent="0.2">
      <c r="AO30961" s="7"/>
    </row>
    <row r="30962" spans="41:41" ht="12.75" x14ac:dyDescent="0.2">
      <c r="AO30962" s="7"/>
    </row>
    <row r="30963" spans="41:41" ht="12.75" x14ac:dyDescent="0.2">
      <c r="AO30963" s="7"/>
    </row>
    <row r="30964" spans="41:41" ht="12.75" x14ac:dyDescent="0.2">
      <c r="AO30964" s="7"/>
    </row>
    <row r="30965" spans="41:41" ht="12.75" x14ac:dyDescent="0.2">
      <c r="AO30965" s="7"/>
    </row>
    <row r="30966" spans="41:41" ht="12.75" x14ac:dyDescent="0.2">
      <c r="AO30966" s="7"/>
    </row>
    <row r="30967" spans="41:41" ht="12.75" x14ac:dyDescent="0.2">
      <c r="AO30967" s="7"/>
    </row>
    <row r="30968" spans="41:41" ht="12.75" x14ac:dyDescent="0.2">
      <c r="AO30968" s="7"/>
    </row>
    <row r="30969" spans="41:41" ht="12.75" x14ac:dyDescent="0.2">
      <c r="AO30969" s="7"/>
    </row>
    <row r="30970" spans="41:41" ht="12.75" x14ac:dyDescent="0.2">
      <c r="AO30970" s="7"/>
    </row>
    <row r="30971" spans="41:41" ht="12.75" x14ac:dyDescent="0.2">
      <c r="AO30971" s="7"/>
    </row>
    <row r="30972" spans="41:41" ht="12.75" x14ac:dyDescent="0.2">
      <c r="AO30972" s="7"/>
    </row>
    <row r="30973" spans="41:41" ht="12.75" x14ac:dyDescent="0.2">
      <c r="AO30973" s="7"/>
    </row>
    <row r="30974" spans="41:41" ht="12.75" x14ac:dyDescent="0.2">
      <c r="AO30974" s="7"/>
    </row>
    <row r="30975" spans="41:41" ht="12.75" x14ac:dyDescent="0.2">
      <c r="AO30975" s="7"/>
    </row>
    <row r="30976" spans="41:41" ht="12.75" x14ac:dyDescent="0.2">
      <c r="AO30976" s="7"/>
    </row>
    <row r="30977" spans="41:41" ht="12.75" x14ac:dyDescent="0.2">
      <c r="AO30977" s="7"/>
    </row>
    <row r="30978" spans="41:41" ht="12.75" x14ac:dyDescent="0.2">
      <c r="AO30978" s="7"/>
    </row>
    <row r="30979" spans="41:41" ht="12.75" x14ac:dyDescent="0.2">
      <c r="AO30979" s="7"/>
    </row>
    <row r="30980" spans="41:41" ht="12.75" x14ac:dyDescent="0.2">
      <c r="AO30980" s="7"/>
    </row>
    <row r="30981" spans="41:41" ht="12.75" x14ac:dyDescent="0.2">
      <c r="AO30981" s="7"/>
    </row>
    <row r="30982" spans="41:41" ht="12.75" x14ac:dyDescent="0.2">
      <c r="AO30982" s="7"/>
    </row>
    <row r="30983" spans="41:41" ht="12.75" x14ac:dyDescent="0.2">
      <c r="AO30983" s="7"/>
    </row>
    <row r="30984" spans="41:41" ht="12.75" x14ac:dyDescent="0.2">
      <c r="AO30984" s="7"/>
    </row>
    <row r="30985" spans="41:41" ht="12.75" x14ac:dyDescent="0.2">
      <c r="AO30985" s="7"/>
    </row>
    <row r="30986" spans="41:41" ht="12.75" x14ac:dyDescent="0.2">
      <c r="AO30986" s="7"/>
    </row>
    <row r="30987" spans="41:41" ht="12.75" x14ac:dyDescent="0.2">
      <c r="AO30987" s="7"/>
    </row>
    <row r="30988" spans="41:41" ht="12.75" x14ac:dyDescent="0.2">
      <c r="AO30988" s="7"/>
    </row>
    <row r="30989" spans="41:41" ht="12.75" x14ac:dyDescent="0.2">
      <c r="AO30989" s="7"/>
    </row>
    <row r="30990" spans="41:41" ht="12.75" x14ac:dyDescent="0.2">
      <c r="AO30990" s="7"/>
    </row>
    <row r="30991" spans="41:41" ht="12.75" x14ac:dyDescent="0.2">
      <c r="AO30991" s="7"/>
    </row>
    <row r="30992" spans="41:41" ht="12.75" x14ac:dyDescent="0.2">
      <c r="AO30992" s="7"/>
    </row>
    <row r="30993" spans="41:41" ht="12.75" x14ac:dyDescent="0.2">
      <c r="AO30993" s="7"/>
    </row>
    <row r="30994" spans="41:41" ht="12.75" x14ac:dyDescent="0.2">
      <c r="AO30994" s="7"/>
    </row>
    <row r="30995" spans="41:41" ht="12.75" x14ac:dyDescent="0.2">
      <c r="AO30995" s="7"/>
    </row>
    <row r="30996" spans="41:41" ht="12.75" x14ac:dyDescent="0.2">
      <c r="AO30996" s="7"/>
    </row>
    <row r="30997" spans="41:41" ht="12.75" x14ac:dyDescent="0.2">
      <c r="AO30997" s="7"/>
    </row>
    <row r="30998" spans="41:41" ht="12.75" x14ac:dyDescent="0.2">
      <c r="AO30998" s="7"/>
    </row>
    <row r="30999" spans="41:41" ht="12.75" x14ac:dyDescent="0.2">
      <c r="AO30999" s="7"/>
    </row>
    <row r="31000" spans="41:41" ht="12.75" x14ac:dyDescent="0.2">
      <c r="AO31000" s="7"/>
    </row>
    <row r="31001" spans="41:41" ht="12.75" x14ac:dyDescent="0.2">
      <c r="AO31001" s="7"/>
    </row>
    <row r="31002" spans="41:41" ht="12.75" x14ac:dyDescent="0.2">
      <c r="AO31002" s="7"/>
    </row>
    <row r="31003" spans="41:41" ht="12.75" x14ac:dyDescent="0.2">
      <c r="AO31003" s="7"/>
    </row>
    <row r="31004" spans="41:41" ht="12.75" x14ac:dyDescent="0.2">
      <c r="AO31004" s="7"/>
    </row>
    <row r="31005" spans="41:41" ht="12.75" x14ac:dyDescent="0.2">
      <c r="AO31005" s="7"/>
    </row>
    <row r="31006" spans="41:41" ht="12.75" x14ac:dyDescent="0.2">
      <c r="AO31006" s="7"/>
    </row>
    <row r="31007" spans="41:41" ht="12.75" x14ac:dyDescent="0.2">
      <c r="AO31007" s="7"/>
    </row>
    <row r="31008" spans="41:41" ht="12.75" x14ac:dyDescent="0.2">
      <c r="AO31008" s="7"/>
    </row>
    <row r="31009" spans="41:41" ht="12.75" x14ac:dyDescent="0.2">
      <c r="AO31009" s="7"/>
    </row>
    <row r="31010" spans="41:41" ht="12.75" x14ac:dyDescent="0.2">
      <c r="AO31010" s="7"/>
    </row>
    <row r="31011" spans="41:41" ht="12.75" x14ac:dyDescent="0.2">
      <c r="AO31011" s="7"/>
    </row>
    <row r="31012" spans="41:41" ht="12.75" x14ac:dyDescent="0.2">
      <c r="AO31012" s="7"/>
    </row>
    <row r="31013" spans="41:41" ht="12.75" x14ac:dyDescent="0.2">
      <c r="AO31013" s="7"/>
    </row>
    <row r="31014" spans="41:41" ht="12.75" x14ac:dyDescent="0.2">
      <c r="AO31014" s="7"/>
    </row>
    <row r="31015" spans="41:41" ht="12.75" x14ac:dyDescent="0.2">
      <c r="AO31015" s="7"/>
    </row>
    <row r="31016" spans="41:41" ht="12.75" x14ac:dyDescent="0.2">
      <c r="AO31016" s="7"/>
    </row>
    <row r="31017" spans="41:41" ht="12.75" x14ac:dyDescent="0.2">
      <c r="AO31017" s="7"/>
    </row>
    <row r="31018" spans="41:41" ht="12.75" x14ac:dyDescent="0.2">
      <c r="AO31018" s="7"/>
    </row>
    <row r="31019" spans="41:41" ht="12.75" x14ac:dyDescent="0.2">
      <c r="AO31019" s="7"/>
    </row>
    <row r="31020" spans="41:41" ht="12.75" x14ac:dyDescent="0.2">
      <c r="AO31020" s="7"/>
    </row>
    <row r="31021" spans="41:41" ht="12.75" x14ac:dyDescent="0.2">
      <c r="AO31021" s="7"/>
    </row>
    <row r="31022" spans="41:41" ht="12.75" x14ac:dyDescent="0.2">
      <c r="AO31022" s="7"/>
    </row>
    <row r="31023" spans="41:41" ht="12.75" x14ac:dyDescent="0.2">
      <c r="AO31023" s="7"/>
    </row>
    <row r="31024" spans="41:41" ht="12.75" x14ac:dyDescent="0.2">
      <c r="AO31024" s="7"/>
    </row>
    <row r="31025" spans="41:41" ht="12.75" x14ac:dyDescent="0.2">
      <c r="AO31025" s="7"/>
    </row>
    <row r="31026" spans="41:41" ht="12.75" x14ac:dyDescent="0.2">
      <c r="AO31026" s="7"/>
    </row>
    <row r="31027" spans="41:41" ht="12.75" x14ac:dyDescent="0.2">
      <c r="AO31027" s="7"/>
    </row>
    <row r="31028" spans="41:41" ht="12.75" x14ac:dyDescent="0.2">
      <c r="AO31028" s="7"/>
    </row>
    <row r="31029" spans="41:41" ht="12.75" x14ac:dyDescent="0.2">
      <c r="AO31029" s="7"/>
    </row>
    <row r="31030" spans="41:41" ht="12.75" x14ac:dyDescent="0.2">
      <c r="AO31030" s="7"/>
    </row>
    <row r="31031" spans="41:41" ht="12.75" x14ac:dyDescent="0.2">
      <c r="AO31031" s="7"/>
    </row>
    <row r="31032" spans="41:41" ht="12.75" x14ac:dyDescent="0.2">
      <c r="AO31032" s="7"/>
    </row>
    <row r="31033" spans="41:41" ht="12.75" x14ac:dyDescent="0.2">
      <c r="AO31033" s="7"/>
    </row>
    <row r="31034" spans="41:41" ht="12.75" x14ac:dyDescent="0.2">
      <c r="AO31034" s="7"/>
    </row>
    <row r="31035" spans="41:41" ht="12.75" x14ac:dyDescent="0.2">
      <c r="AO31035" s="7"/>
    </row>
    <row r="31036" spans="41:41" ht="12.75" x14ac:dyDescent="0.2">
      <c r="AO31036" s="7"/>
    </row>
    <row r="31037" spans="41:41" ht="12.75" x14ac:dyDescent="0.2">
      <c r="AO31037" s="7"/>
    </row>
    <row r="31038" spans="41:41" ht="12.75" x14ac:dyDescent="0.2">
      <c r="AO31038" s="7"/>
    </row>
    <row r="31039" spans="41:41" ht="12.75" x14ac:dyDescent="0.2">
      <c r="AO31039" s="7"/>
    </row>
    <row r="31040" spans="41:41" ht="12.75" x14ac:dyDescent="0.2">
      <c r="AO31040" s="7"/>
    </row>
    <row r="31041" spans="41:41" ht="12.75" x14ac:dyDescent="0.2">
      <c r="AO31041" s="7"/>
    </row>
    <row r="31042" spans="41:41" ht="12.75" x14ac:dyDescent="0.2">
      <c r="AO31042" s="7"/>
    </row>
    <row r="31043" spans="41:41" ht="12.75" x14ac:dyDescent="0.2">
      <c r="AO31043" s="7"/>
    </row>
    <row r="31044" spans="41:41" ht="12.75" x14ac:dyDescent="0.2">
      <c r="AO31044" s="7"/>
    </row>
    <row r="31045" spans="41:41" ht="12.75" x14ac:dyDescent="0.2">
      <c r="AO31045" s="7"/>
    </row>
    <row r="31046" spans="41:41" ht="12.75" x14ac:dyDescent="0.2">
      <c r="AO31046" s="7"/>
    </row>
    <row r="31047" spans="41:41" ht="12.75" x14ac:dyDescent="0.2">
      <c r="AO31047" s="7"/>
    </row>
    <row r="31048" spans="41:41" ht="12.75" x14ac:dyDescent="0.2">
      <c r="AO31048" s="7"/>
    </row>
    <row r="31049" spans="41:41" ht="12.75" x14ac:dyDescent="0.2">
      <c r="AO31049" s="7"/>
    </row>
    <row r="31050" spans="41:41" ht="12.75" x14ac:dyDescent="0.2">
      <c r="AO31050" s="7"/>
    </row>
    <row r="31051" spans="41:41" ht="12.75" x14ac:dyDescent="0.2">
      <c r="AO31051" s="7"/>
    </row>
    <row r="31052" spans="41:41" ht="12.75" x14ac:dyDescent="0.2">
      <c r="AO31052" s="7"/>
    </row>
    <row r="31053" spans="41:41" ht="12.75" x14ac:dyDescent="0.2">
      <c r="AO31053" s="7"/>
    </row>
    <row r="31054" spans="41:41" ht="12.75" x14ac:dyDescent="0.2">
      <c r="AO31054" s="7"/>
    </row>
    <row r="31055" spans="41:41" ht="12.75" x14ac:dyDescent="0.2">
      <c r="AO31055" s="7"/>
    </row>
    <row r="31056" spans="41:41" ht="12.75" x14ac:dyDescent="0.2">
      <c r="AO31056" s="7"/>
    </row>
    <row r="31057" spans="41:41" ht="12.75" x14ac:dyDescent="0.2">
      <c r="AO31057" s="7"/>
    </row>
    <row r="31058" spans="41:41" ht="12.75" x14ac:dyDescent="0.2">
      <c r="AO31058" s="7"/>
    </row>
    <row r="31059" spans="41:41" ht="12.75" x14ac:dyDescent="0.2">
      <c r="AO31059" s="7"/>
    </row>
    <row r="31060" spans="41:41" ht="12.75" x14ac:dyDescent="0.2">
      <c r="AO31060" s="7"/>
    </row>
    <row r="31061" spans="41:41" ht="12.75" x14ac:dyDescent="0.2">
      <c r="AO31061" s="7"/>
    </row>
    <row r="31062" spans="41:41" ht="12.75" x14ac:dyDescent="0.2">
      <c r="AO31062" s="7"/>
    </row>
    <row r="31063" spans="41:41" ht="12.75" x14ac:dyDescent="0.2">
      <c r="AO31063" s="7"/>
    </row>
    <row r="31064" spans="41:41" ht="12.75" x14ac:dyDescent="0.2">
      <c r="AO31064" s="7"/>
    </row>
    <row r="31065" spans="41:41" ht="12.75" x14ac:dyDescent="0.2">
      <c r="AO31065" s="7"/>
    </row>
    <row r="31066" spans="41:41" ht="12.75" x14ac:dyDescent="0.2">
      <c r="AO31066" s="7"/>
    </row>
    <row r="31067" spans="41:41" ht="12.75" x14ac:dyDescent="0.2">
      <c r="AO31067" s="7"/>
    </row>
    <row r="31068" spans="41:41" ht="12.75" x14ac:dyDescent="0.2">
      <c r="AO31068" s="7"/>
    </row>
    <row r="31069" spans="41:41" ht="12.75" x14ac:dyDescent="0.2">
      <c r="AO31069" s="7"/>
    </row>
    <row r="31070" spans="41:41" ht="12.75" x14ac:dyDescent="0.2">
      <c r="AO31070" s="7"/>
    </row>
    <row r="31071" spans="41:41" ht="12.75" x14ac:dyDescent="0.2">
      <c r="AO31071" s="7"/>
    </row>
    <row r="31072" spans="41:41" ht="12.75" x14ac:dyDescent="0.2">
      <c r="AO31072" s="7"/>
    </row>
    <row r="31073" spans="41:41" ht="12.75" x14ac:dyDescent="0.2">
      <c r="AO31073" s="7"/>
    </row>
    <row r="31074" spans="41:41" ht="12.75" x14ac:dyDescent="0.2">
      <c r="AO31074" s="7"/>
    </row>
    <row r="31075" spans="41:41" ht="12.75" x14ac:dyDescent="0.2">
      <c r="AO31075" s="7"/>
    </row>
    <row r="31076" spans="41:41" ht="12.75" x14ac:dyDescent="0.2">
      <c r="AO31076" s="7"/>
    </row>
    <row r="31077" spans="41:41" ht="12.75" x14ac:dyDescent="0.2">
      <c r="AO31077" s="7"/>
    </row>
    <row r="31078" spans="41:41" ht="12.75" x14ac:dyDescent="0.2">
      <c r="AO31078" s="7"/>
    </row>
    <row r="31079" spans="41:41" ht="12.75" x14ac:dyDescent="0.2">
      <c r="AO31079" s="7"/>
    </row>
    <row r="31080" spans="41:41" ht="12.75" x14ac:dyDescent="0.2">
      <c r="AO31080" s="7"/>
    </row>
    <row r="31081" spans="41:41" ht="12.75" x14ac:dyDescent="0.2">
      <c r="AO31081" s="7"/>
    </row>
    <row r="31082" spans="41:41" ht="12.75" x14ac:dyDescent="0.2">
      <c r="AO31082" s="7"/>
    </row>
    <row r="31083" spans="41:41" ht="12.75" x14ac:dyDescent="0.2">
      <c r="AO31083" s="7"/>
    </row>
    <row r="31084" spans="41:41" ht="12.75" x14ac:dyDescent="0.2">
      <c r="AO31084" s="7"/>
    </row>
    <row r="31085" spans="41:41" ht="12.75" x14ac:dyDescent="0.2">
      <c r="AO31085" s="7"/>
    </row>
    <row r="31086" spans="41:41" ht="12.75" x14ac:dyDescent="0.2">
      <c r="AO31086" s="7"/>
    </row>
    <row r="31087" spans="41:41" ht="12.75" x14ac:dyDescent="0.2">
      <c r="AO31087" s="7"/>
    </row>
    <row r="31088" spans="41:41" ht="12.75" x14ac:dyDescent="0.2">
      <c r="AO31088" s="7"/>
    </row>
    <row r="31089" spans="41:41" ht="12.75" x14ac:dyDescent="0.2">
      <c r="AO31089" s="7"/>
    </row>
    <row r="31090" spans="41:41" ht="12.75" x14ac:dyDescent="0.2">
      <c r="AO31090" s="7"/>
    </row>
    <row r="31091" spans="41:41" ht="12.75" x14ac:dyDescent="0.2">
      <c r="AO31091" s="7"/>
    </row>
    <row r="31092" spans="41:41" ht="12.75" x14ac:dyDescent="0.2">
      <c r="AO31092" s="7"/>
    </row>
    <row r="31093" spans="41:41" ht="12.75" x14ac:dyDescent="0.2">
      <c r="AO31093" s="7"/>
    </row>
    <row r="31094" spans="41:41" ht="12.75" x14ac:dyDescent="0.2">
      <c r="AO31094" s="7"/>
    </row>
    <row r="31095" spans="41:41" ht="12.75" x14ac:dyDescent="0.2">
      <c r="AO31095" s="7"/>
    </row>
    <row r="31096" spans="41:41" ht="12.75" x14ac:dyDescent="0.2">
      <c r="AO31096" s="7"/>
    </row>
    <row r="31097" spans="41:41" ht="12.75" x14ac:dyDescent="0.2">
      <c r="AO31097" s="7"/>
    </row>
    <row r="31098" spans="41:41" ht="12.75" x14ac:dyDescent="0.2">
      <c r="AO31098" s="7"/>
    </row>
    <row r="31099" spans="41:41" ht="12.75" x14ac:dyDescent="0.2">
      <c r="AO31099" s="7"/>
    </row>
    <row r="31100" spans="41:41" ht="12.75" x14ac:dyDescent="0.2">
      <c r="AO31100" s="7"/>
    </row>
    <row r="31101" spans="41:41" ht="12.75" x14ac:dyDescent="0.2">
      <c r="AO31101" s="7"/>
    </row>
    <row r="31102" spans="41:41" ht="12.75" x14ac:dyDescent="0.2">
      <c r="AO31102" s="7"/>
    </row>
    <row r="31103" spans="41:41" ht="12.75" x14ac:dyDescent="0.2">
      <c r="AO31103" s="7"/>
    </row>
    <row r="31104" spans="41:41" ht="12.75" x14ac:dyDescent="0.2">
      <c r="AO31104" s="7"/>
    </row>
    <row r="31105" spans="41:41" ht="12.75" x14ac:dyDescent="0.2">
      <c r="AO31105" s="7"/>
    </row>
    <row r="31106" spans="41:41" ht="12.75" x14ac:dyDescent="0.2">
      <c r="AO31106" s="7"/>
    </row>
    <row r="31107" spans="41:41" ht="12.75" x14ac:dyDescent="0.2">
      <c r="AO31107" s="7"/>
    </row>
    <row r="31108" spans="41:41" ht="12.75" x14ac:dyDescent="0.2">
      <c r="AO31108" s="7"/>
    </row>
    <row r="31109" spans="41:41" ht="12.75" x14ac:dyDescent="0.2">
      <c r="AO31109" s="7"/>
    </row>
    <row r="31110" spans="41:41" ht="12.75" x14ac:dyDescent="0.2">
      <c r="AO31110" s="7"/>
    </row>
    <row r="31111" spans="41:41" ht="12.75" x14ac:dyDescent="0.2">
      <c r="AO31111" s="7"/>
    </row>
    <row r="31112" spans="41:41" ht="12.75" x14ac:dyDescent="0.2">
      <c r="AO31112" s="7"/>
    </row>
    <row r="31113" spans="41:41" ht="12.75" x14ac:dyDescent="0.2">
      <c r="AO31113" s="7"/>
    </row>
    <row r="31114" spans="41:41" ht="12.75" x14ac:dyDescent="0.2">
      <c r="AO31114" s="7"/>
    </row>
    <row r="31115" spans="41:41" ht="12.75" x14ac:dyDescent="0.2">
      <c r="AO31115" s="7"/>
    </row>
    <row r="31116" spans="41:41" ht="12.75" x14ac:dyDescent="0.2">
      <c r="AO31116" s="7"/>
    </row>
    <row r="31117" spans="41:41" ht="12.75" x14ac:dyDescent="0.2">
      <c r="AO31117" s="7"/>
    </row>
    <row r="31118" spans="41:41" ht="12.75" x14ac:dyDescent="0.2">
      <c r="AO31118" s="7"/>
    </row>
    <row r="31119" spans="41:41" ht="12.75" x14ac:dyDescent="0.2">
      <c r="AO31119" s="7"/>
    </row>
    <row r="31120" spans="41:41" ht="12.75" x14ac:dyDescent="0.2">
      <c r="AO31120" s="7"/>
    </row>
    <row r="31121" spans="41:41" ht="12.75" x14ac:dyDescent="0.2">
      <c r="AO31121" s="7"/>
    </row>
    <row r="31122" spans="41:41" ht="12.75" x14ac:dyDescent="0.2">
      <c r="AO31122" s="7"/>
    </row>
    <row r="31123" spans="41:41" ht="12.75" x14ac:dyDescent="0.2">
      <c r="AO31123" s="7"/>
    </row>
    <row r="31124" spans="41:41" ht="12.75" x14ac:dyDescent="0.2">
      <c r="AO31124" s="7"/>
    </row>
    <row r="31125" spans="41:41" ht="12.75" x14ac:dyDescent="0.2">
      <c r="AO31125" s="7"/>
    </row>
    <row r="31126" spans="41:41" ht="12.75" x14ac:dyDescent="0.2">
      <c r="AO31126" s="7"/>
    </row>
    <row r="31127" spans="41:41" ht="12.75" x14ac:dyDescent="0.2">
      <c r="AO31127" s="7"/>
    </row>
    <row r="31128" spans="41:41" ht="12.75" x14ac:dyDescent="0.2">
      <c r="AO31128" s="7"/>
    </row>
    <row r="31129" spans="41:41" ht="12.75" x14ac:dyDescent="0.2">
      <c r="AO31129" s="7"/>
    </row>
    <row r="31130" spans="41:41" ht="12.75" x14ac:dyDescent="0.2">
      <c r="AO31130" s="7"/>
    </row>
    <row r="31131" spans="41:41" ht="12.75" x14ac:dyDescent="0.2">
      <c r="AO31131" s="7"/>
    </row>
    <row r="31132" spans="41:41" ht="12.75" x14ac:dyDescent="0.2">
      <c r="AO31132" s="7"/>
    </row>
    <row r="31133" spans="41:41" ht="12.75" x14ac:dyDescent="0.2">
      <c r="AO31133" s="7"/>
    </row>
    <row r="31134" spans="41:41" ht="12.75" x14ac:dyDescent="0.2">
      <c r="AO31134" s="7"/>
    </row>
    <row r="31135" spans="41:41" ht="12.75" x14ac:dyDescent="0.2">
      <c r="AO31135" s="7"/>
    </row>
    <row r="31136" spans="41:41" ht="12.75" x14ac:dyDescent="0.2">
      <c r="AO31136" s="7"/>
    </row>
    <row r="31137" spans="41:41" ht="12.75" x14ac:dyDescent="0.2">
      <c r="AO31137" s="7"/>
    </row>
    <row r="31138" spans="41:41" ht="12.75" x14ac:dyDescent="0.2">
      <c r="AO31138" s="7"/>
    </row>
    <row r="31139" spans="41:41" ht="12.75" x14ac:dyDescent="0.2">
      <c r="AO31139" s="7"/>
    </row>
    <row r="31140" spans="41:41" ht="12.75" x14ac:dyDescent="0.2">
      <c r="AO31140" s="7"/>
    </row>
    <row r="31141" spans="41:41" ht="12.75" x14ac:dyDescent="0.2">
      <c r="AO31141" s="7"/>
    </row>
    <row r="31142" spans="41:41" ht="12.75" x14ac:dyDescent="0.2">
      <c r="AO31142" s="7"/>
    </row>
    <row r="31143" spans="41:41" ht="12.75" x14ac:dyDescent="0.2">
      <c r="AO31143" s="7"/>
    </row>
    <row r="31144" spans="41:41" ht="12.75" x14ac:dyDescent="0.2">
      <c r="AO31144" s="7"/>
    </row>
    <row r="31145" spans="41:41" ht="12.75" x14ac:dyDescent="0.2">
      <c r="AO31145" s="7"/>
    </row>
    <row r="31146" spans="41:41" ht="12.75" x14ac:dyDescent="0.2">
      <c r="AO31146" s="7"/>
    </row>
    <row r="31147" spans="41:41" ht="12.75" x14ac:dyDescent="0.2">
      <c r="AO31147" s="7"/>
    </row>
    <row r="31148" spans="41:41" ht="12.75" x14ac:dyDescent="0.2">
      <c r="AO31148" s="7"/>
    </row>
    <row r="31149" spans="41:41" ht="12.75" x14ac:dyDescent="0.2">
      <c r="AO31149" s="7"/>
    </row>
    <row r="31150" spans="41:41" ht="12.75" x14ac:dyDescent="0.2">
      <c r="AO31150" s="7"/>
    </row>
    <row r="31151" spans="41:41" ht="12.75" x14ac:dyDescent="0.2">
      <c r="AO31151" s="7"/>
    </row>
    <row r="31152" spans="41:41" ht="12.75" x14ac:dyDescent="0.2">
      <c r="AO31152" s="7"/>
    </row>
    <row r="31153" spans="41:41" ht="12.75" x14ac:dyDescent="0.2">
      <c r="AO31153" s="7"/>
    </row>
    <row r="31154" spans="41:41" ht="12.75" x14ac:dyDescent="0.2">
      <c r="AO31154" s="7"/>
    </row>
    <row r="31155" spans="41:41" ht="12.75" x14ac:dyDescent="0.2">
      <c r="AO31155" s="7"/>
    </row>
    <row r="31156" spans="41:41" ht="12.75" x14ac:dyDescent="0.2">
      <c r="AO31156" s="7"/>
    </row>
    <row r="31157" spans="41:41" ht="12.75" x14ac:dyDescent="0.2">
      <c r="AO31157" s="7"/>
    </row>
    <row r="31158" spans="41:41" ht="12.75" x14ac:dyDescent="0.2">
      <c r="AO31158" s="7"/>
    </row>
    <row r="31159" spans="41:41" ht="12.75" x14ac:dyDescent="0.2">
      <c r="AO31159" s="7"/>
    </row>
    <row r="31160" spans="41:41" ht="12.75" x14ac:dyDescent="0.2">
      <c r="AO31160" s="7"/>
    </row>
    <row r="31161" spans="41:41" ht="12.75" x14ac:dyDescent="0.2">
      <c r="AO31161" s="7"/>
    </row>
    <row r="31162" spans="41:41" ht="12.75" x14ac:dyDescent="0.2">
      <c r="AO31162" s="7"/>
    </row>
    <row r="31163" spans="41:41" ht="12.75" x14ac:dyDescent="0.2">
      <c r="AO31163" s="7"/>
    </row>
    <row r="31164" spans="41:41" ht="12.75" x14ac:dyDescent="0.2">
      <c r="AO31164" s="7"/>
    </row>
    <row r="31165" spans="41:41" ht="12.75" x14ac:dyDescent="0.2">
      <c r="AO31165" s="7"/>
    </row>
    <row r="31166" spans="41:41" ht="12.75" x14ac:dyDescent="0.2">
      <c r="AO31166" s="7"/>
    </row>
    <row r="31167" spans="41:41" ht="12.75" x14ac:dyDescent="0.2">
      <c r="AO31167" s="7"/>
    </row>
    <row r="31168" spans="41:41" ht="12.75" x14ac:dyDescent="0.2">
      <c r="AO31168" s="7"/>
    </row>
    <row r="31169" spans="41:41" ht="12.75" x14ac:dyDescent="0.2">
      <c r="AO31169" s="7"/>
    </row>
    <row r="31170" spans="41:41" ht="12.75" x14ac:dyDescent="0.2">
      <c r="AO31170" s="7"/>
    </row>
    <row r="31171" spans="41:41" ht="12.75" x14ac:dyDescent="0.2">
      <c r="AO31171" s="7"/>
    </row>
    <row r="31172" spans="41:41" ht="12.75" x14ac:dyDescent="0.2">
      <c r="AO31172" s="7"/>
    </row>
    <row r="31173" spans="41:41" ht="12.75" x14ac:dyDescent="0.2">
      <c r="AO31173" s="7"/>
    </row>
    <row r="31174" spans="41:41" ht="12.75" x14ac:dyDescent="0.2">
      <c r="AO31174" s="7"/>
    </row>
    <row r="31175" spans="41:41" ht="12.75" x14ac:dyDescent="0.2">
      <c r="AO31175" s="7"/>
    </row>
    <row r="31176" spans="41:41" ht="12.75" x14ac:dyDescent="0.2">
      <c r="AO31176" s="7"/>
    </row>
    <row r="31177" spans="41:41" ht="12.75" x14ac:dyDescent="0.2">
      <c r="AO31177" s="7"/>
    </row>
    <row r="31178" spans="41:41" ht="12.75" x14ac:dyDescent="0.2">
      <c r="AO31178" s="7"/>
    </row>
    <row r="31179" spans="41:41" ht="12.75" x14ac:dyDescent="0.2">
      <c r="AO31179" s="7"/>
    </row>
    <row r="31180" spans="41:41" ht="12.75" x14ac:dyDescent="0.2">
      <c r="AO31180" s="7"/>
    </row>
    <row r="31181" spans="41:41" ht="12.75" x14ac:dyDescent="0.2">
      <c r="AO31181" s="7"/>
    </row>
    <row r="31182" spans="41:41" ht="12.75" x14ac:dyDescent="0.2">
      <c r="AO31182" s="7"/>
    </row>
    <row r="31183" spans="41:41" ht="12.75" x14ac:dyDescent="0.2">
      <c r="AO31183" s="7"/>
    </row>
    <row r="31184" spans="41:41" ht="12.75" x14ac:dyDescent="0.2">
      <c r="AO31184" s="7"/>
    </row>
    <row r="31185" spans="41:41" ht="12.75" x14ac:dyDescent="0.2">
      <c r="AO31185" s="7"/>
    </row>
    <row r="31186" spans="41:41" ht="12.75" x14ac:dyDescent="0.2">
      <c r="AO31186" s="7"/>
    </row>
    <row r="31187" spans="41:41" ht="12.75" x14ac:dyDescent="0.2">
      <c r="AO31187" s="7"/>
    </row>
    <row r="31188" spans="41:41" ht="12.75" x14ac:dyDescent="0.2">
      <c r="AO31188" s="7"/>
    </row>
    <row r="31189" spans="41:41" ht="12.75" x14ac:dyDescent="0.2">
      <c r="AO31189" s="7"/>
    </row>
    <row r="31190" spans="41:41" ht="12.75" x14ac:dyDescent="0.2">
      <c r="AO31190" s="7"/>
    </row>
    <row r="31191" spans="41:41" ht="12.75" x14ac:dyDescent="0.2">
      <c r="AO31191" s="7"/>
    </row>
    <row r="31192" spans="41:41" ht="12.75" x14ac:dyDescent="0.2">
      <c r="AO31192" s="7"/>
    </row>
    <row r="31193" spans="41:41" ht="12.75" x14ac:dyDescent="0.2">
      <c r="AO31193" s="7"/>
    </row>
    <row r="31194" spans="41:41" ht="12.75" x14ac:dyDescent="0.2">
      <c r="AO31194" s="7"/>
    </row>
    <row r="31195" spans="41:41" ht="12.75" x14ac:dyDescent="0.2">
      <c r="AO31195" s="7"/>
    </row>
    <row r="31196" spans="41:41" ht="12.75" x14ac:dyDescent="0.2">
      <c r="AO31196" s="7"/>
    </row>
    <row r="31197" spans="41:41" ht="12.75" x14ac:dyDescent="0.2">
      <c r="AO31197" s="7"/>
    </row>
    <row r="31198" spans="41:41" ht="12.75" x14ac:dyDescent="0.2">
      <c r="AO31198" s="7"/>
    </row>
    <row r="31199" spans="41:41" ht="12.75" x14ac:dyDescent="0.2">
      <c r="AO31199" s="7"/>
    </row>
    <row r="31200" spans="41:41" ht="12.75" x14ac:dyDescent="0.2">
      <c r="AO31200" s="7"/>
    </row>
    <row r="31201" spans="41:41" ht="12.75" x14ac:dyDescent="0.2">
      <c r="AO31201" s="7"/>
    </row>
    <row r="31202" spans="41:41" ht="12.75" x14ac:dyDescent="0.2">
      <c r="AO31202" s="7"/>
    </row>
    <row r="31203" spans="41:41" ht="12.75" x14ac:dyDescent="0.2">
      <c r="AO31203" s="7"/>
    </row>
    <row r="31204" spans="41:41" ht="12.75" x14ac:dyDescent="0.2">
      <c r="AO31204" s="7"/>
    </row>
    <row r="31205" spans="41:41" ht="12.75" x14ac:dyDescent="0.2">
      <c r="AO31205" s="7"/>
    </row>
    <row r="31206" spans="41:41" ht="12.75" x14ac:dyDescent="0.2">
      <c r="AO31206" s="7"/>
    </row>
    <row r="31207" spans="41:41" ht="12.75" x14ac:dyDescent="0.2">
      <c r="AO31207" s="7"/>
    </row>
    <row r="31208" spans="41:41" ht="12.75" x14ac:dyDescent="0.2">
      <c r="AO31208" s="7"/>
    </row>
    <row r="31209" spans="41:41" ht="12.75" x14ac:dyDescent="0.2">
      <c r="AO31209" s="7"/>
    </row>
    <row r="31210" spans="41:41" ht="12.75" x14ac:dyDescent="0.2">
      <c r="AO31210" s="7"/>
    </row>
    <row r="31211" spans="41:41" ht="12.75" x14ac:dyDescent="0.2">
      <c r="AO31211" s="7"/>
    </row>
    <row r="31212" spans="41:41" ht="12.75" x14ac:dyDescent="0.2">
      <c r="AO31212" s="7"/>
    </row>
    <row r="31213" spans="41:41" ht="12.75" x14ac:dyDescent="0.2">
      <c r="AO31213" s="7"/>
    </row>
    <row r="31214" spans="41:41" ht="12.75" x14ac:dyDescent="0.2">
      <c r="AO31214" s="7"/>
    </row>
    <row r="31215" spans="41:41" ht="12.75" x14ac:dyDescent="0.2">
      <c r="AO31215" s="7"/>
    </row>
    <row r="31216" spans="41:41" ht="12.75" x14ac:dyDescent="0.2">
      <c r="AO31216" s="7"/>
    </row>
    <row r="31217" spans="41:41" ht="12.75" x14ac:dyDescent="0.2">
      <c r="AO31217" s="7"/>
    </row>
    <row r="31218" spans="41:41" ht="12.75" x14ac:dyDescent="0.2">
      <c r="AO31218" s="7"/>
    </row>
    <row r="31219" spans="41:41" ht="12.75" x14ac:dyDescent="0.2">
      <c r="AO31219" s="7"/>
    </row>
    <row r="31220" spans="41:41" ht="12.75" x14ac:dyDescent="0.2">
      <c r="AO31220" s="7"/>
    </row>
    <row r="31221" spans="41:41" ht="12.75" x14ac:dyDescent="0.2">
      <c r="AO31221" s="7"/>
    </row>
    <row r="31222" spans="41:41" ht="12.75" x14ac:dyDescent="0.2">
      <c r="AO31222" s="7"/>
    </row>
    <row r="31223" spans="41:41" ht="12.75" x14ac:dyDescent="0.2">
      <c r="AO31223" s="7"/>
    </row>
    <row r="31224" spans="41:41" ht="12.75" x14ac:dyDescent="0.2">
      <c r="AO31224" s="7"/>
    </row>
    <row r="31225" spans="41:41" ht="12.75" x14ac:dyDescent="0.2">
      <c r="AO31225" s="7"/>
    </row>
    <row r="31226" spans="41:41" ht="12.75" x14ac:dyDescent="0.2">
      <c r="AO31226" s="7"/>
    </row>
    <row r="31227" spans="41:41" ht="12.75" x14ac:dyDescent="0.2">
      <c r="AO31227" s="7"/>
    </row>
    <row r="31228" spans="41:41" ht="12.75" x14ac:dyDescent="0.2">
      <c r="AO31228" s="7"/>
    </row>
    <row r="31229" spans="41:41" ht="12.75" x14ac:dyDescent="0.2">
      <c r="AO31229" s="7"/>
    </row>
    <row r="31230" spans="41:41" ht="12.75" x14ac:dyDescent="0.2">
      <c r="AO31230" s="7"/>
    </row>
    <row r="31231" spans="41:41" ht="12.75" x14ac:dyDescent="0.2">
      <c r="AO31231" s="7"/>
    </row>
    <row r="31232" spans="41:41" ht="12.75" x14ac:dyDescent="0.2">
      <c r="AO31232" s="7"/>
    </row>
    <row r="31233" spans="41:41" ht="12.75" x14ac:dyDescent="0.2">
      <c r="AO31233" s="7"/>
    </row>
    <row r="31234" spans="41:41" ht="12.75" x14ac:dyDescent="0.2">
      <c r="AO31234" s="7"/>
    </row>
    <row r="31235" spans="41:41" ht="12.75" x14ac:dyDescent="0.2">
      <c r="AO31235" s="7"/>
    </row>
    <row r="31236" spans="41:41" ht="12.75" x14ac:dyDescent="0.2">
      <c r="AO31236" s="7"/>
    </row>
    <row r="31237" spans="41:41" ht="12.75" x14ac:dyDescent="0.2">
      <c r="AO31237" s="7"/>
    </row>
    <row r="31238" spans="41:41" ht="12.75" x14ac:dyDescent="0.2">
      <c r="AO31238" s="7"/>
    </row>
    <row r="31239" spans="41:41" ht="12.75" x14ac:dyDescent="0.2">
      <c r="AO31239" s="7"/>
    </row>
    <row r="31240" spans="41:41" ht="12.75" x14ac:dyDescent="0.2">
      <c r="AO31240" s="7"/>
    </row>
    <row r="31241" spans="41:41" ht="12.75" x14ac:dyDescent="0.2">
      <c r="AO31241" s="7"/>
    </row>
    <row r="31242" spans="41:41" ht="12.75" x14ac:dyDescent="0.2">
      <c r="AO31242" s="7"/>
    </row>
    <row r="31243" spans="41:41" ht="12.75" x14ac:dyDescent="0.2">
      <c r="AO31243" s="7"/>
    </row>
    <row r="31244" spans="41:41" ht="12.75" x14ac:dyDescent="0.2">
      <c r="AO31244" s="7"/>
    </row>
    <row r="31245" spans="41:41" ht="12.75" x14ac:dyDescent="0.2">
      <c r="AO31245" s="7"/>
    </row>
    <row r="31246" spans="41:41" ht="12.75" x14ac:dyDescent="0.2">
      <c r="AO31246" s="7"/>
    </row>
    <row r="31247" spans="41:41" ht="12.75" x14ac:dyDescent="0.2">
      <c r="AO31247" s="7"/>
    </row>
    <row r="31248" spans="41:41" ht="12.75" x14ac:dyDescent="0.2">
      <c r="AO31248" s="7"/>
    </row>
    <row r="31249" spans="41:41" ht="12.75" x14ac:dyDescent="0.2">
      <c r="AO31249" s="7"/>
    </row>
    <row r="31250" spans="41:41" ht="12.75" x14ac:dyDescent="0.2">
      <c r="AO31250" s="7"/>
    </row>
    <row r="31251" spans="41:41" ht="12.75" x14ac:dyDescent="0.2">
      <c r="AO31251" s="7"/>
    </row>
    <row r="31252" spans="41:41" ht="12.75" x14ac:dyDescent="0.2">
      <c r="AO31252" s="7"/>
    </row>
    <row r="31253" spans="41:41" ht="12.75" x14ac:dyDescent="0.2">
      <c r="AO31253" s="7"/>
    </row>
    <row r="31254" spans="41:41" ht="12.75" x14ac:dyDescent="0.2">
      <c r="AO31254" s="7"/>
    </row>
    <row r="31255" spans="41:41" ht="12.75" x14ac:dyDescent="0.2">
      <c r="AO31255" s="7"/>
    </row>
    <row r="31256" spans="41:41" ht="12.75" x14ac:dyDescent="0.2">
      <c r="AO31256" s="7"/>
    </row>
    <row r="31257" spans="41:41" ht="12.75" x14ac:dyDescent="0.2">
      <c r="AO31257" s="7"/>
    </row>
    <row r="31258" spans="41:41" ht="12.75" x14ac:dyDescent="0.2">
      <c r="AO31258" s="7"/>
    </row>
    <row r="31259" spans="41:41" ht="12.75" x14ac:dyDescent="0.2">
      <c r="AO31259" s="7"/>
    </row>
    <row r="31260" spans="41:41" ht="12.75" x14ac:dyDescent="0.2">
      <c r="AO31260" s="7"/>
    </row>
    <row r="31261" spans="41:41" ht="12.75" x14ac:dyDescent="0.2">
      <c r="AO31261" s="7"/>
    </row>
    <row r="31262" spans="41:41" ht="12.75" x14ac:dyDescent="0.2">
      <c r="AO31262" s="7"/>
    </row>
    <row r="31263" spans="41:41" ht="12.75" x14ac:dyDescent="0.2">
      <c r="AO31263" s="7"/>
    </row>
    <row r="31264" spans="41:41" ht="12.75" x14ac:dyDescent="0.2">
      <c r="AO31264" s="7"/>
    </row>
    <row r="31265" spans="41:41" ht="12.75" x14ac:dyDescent="0.2">
      <c r="AO31265" s="7"/>
    </row>
    <row r="31266" spans="41:41" ht="12.75" x14ac:dyDescent="0.2">
      <c r="AO31266" s="7"/>
    </row>
    <row r="31267" spans="41:41" ht="12.75" x14ac:dyDescent="0.2">
      <c r="AO31267" s="7"/>
    </row>
    <row r="31268" spans="41:41" ht="12.75" x14ac:dyDescent="0.2">
      <c r="AO31268" s="7"/>
    </row>
    <row r="31269" spans="41:41" ht="12.75" x14ac:dyDescent="0.2">
      <c r="AO31269" s="7"/>
    </row>
    <row r="31270" spans="41:41" ht="12.75" x14ac:dyDescent="0.2">
      <c r="AO31270" s="7"/>
    </row>
    <row r="31271" spans="41:41" ht="12.75" x14ac:dyDescent="0.2">
      <c r="AO31271" s="7"/>
    </row>
    <row r="31272" spans="41:41" ht="12.75" x14ac:dyDescent="0.2">
      <c r="AO31272" s="7"/>
    </row>
    <row r="31273" spans="41:41" ht="12.75" x14ac:dyDescent="0.2">
      <c r="AO31273" s="7"/>
    </row>
    <row r="31274" spans="41:41" ht="12.75" x14ac:dyDescent="0.2">
      <c r="AO31274" s="7"/>
    </row>
    <row r="31275" spans="41:41" ht="12.75" x14ac:dyDescent="0.2">
      <c r="AO31275" s="7"/>
    </row>
    <row r="31276" spans="41:41" ht="12.75" x14ac:dyDescent="0.2">
      <c r="AO31276" s="7"/>
    </row>
    <row r="31277" spans="41:41" ht="12.75" x14ac:dyDescent="0.2">
      <c r="AO31277" s="7"/>
    </row>
    <row r="31278" spans="41:41" ht="12.75" x14ac:dyDescent="0.2">
      <c r="AO31278" s="7"/>
    </row>
    <row r="31279" spans="41:41" ht="12.75" x14ac:dyDescent="0.2">
      <c r="AO31279" s="7"/>
    </row>
    <row r="31280" spans="41:41" ht="12.75" x14ac:dyDescent="0.2">
      <c r="AO31280" s="7"/>
    </row>
    <row r="31281" spans="41:41" ht="12.75" x14ac:dyDescent="0.2">
      <c r="AO31281" s="7"/>
    </row>
    <row r="31282" spans="41:41" ht="12.75" x14ac:dyDescent="0.2">
      <c r="AO31282" s="7"/>
    </row>
    <row r="31283" spans="41:41" ht="12.75" x14ac:dyDescent="0.2">
      <c r="AO31283" s="7"/>
    </row>
    <row r="31284" spans="41:41" ht="12.75" x14ac:dyDescent="0.2">
      <c r="AO31284" s="7"/>
    </row>
    <row r="31285" spans="41:41" ht="12.75" x14ac:dyDescent="0.2">
      <c r="AO31285" s="7"/>
    </row>
    <row r="31286" spans="41:41" ht="12.75" x14ac:dyDescent="0.2">
      <c r="AO31286" s="7"/>
    </row>
    <row r="31287" spans="41:41" ht="12.75" x14ac:dyDescent="0.2">
      <c r="AO31287" s="7"/>
    </row>
    <row r="31288" spans="41:41" ht="12.75" x14ac:dyDescent="0.2">
      <c r="AO31288" s="7"/>
    </row>
    <row r="31289" spans="41:41" ht="12.75" x14ac:dyDescent="0.2">
      <c r="AO31289" s="7"/>
    </row>
    <row r="31290" spans="41:41" ht="12.75" x14ac:dyDescent="0.2">
      <c r="AO31290" s="7"/>
    </row>
    <row r="31291" spans="41:41" ht="12.75" x14ac:dyDescent="0.2">
      <c r="AO31291" s="7"/>
    </row>
    <row r="31292" spans="41:41" ht="12.75" x14ac:dyDescent="0.2">
      <c r="AO31292" s="7"/>
    </row>
    <row r="31293" spans="41:41" ht="12.75" x14ac:dyDescent="0.2">
      <c r="AO31293" s="7"/>
    </row>
    <row r="31294" spans="41:41" ht="12.75" x14ac:dyDescent="0.2">
      <c r="AO31294" s="7"/>
    </row>
    <row r="31295" spans="41:41" ht="12.75" x14ac:dyDescent="0.2">
      <c r="AO31295" s="7"/>
    </row>
    <row r="31296" spans="41:41" ht="12.75" x14ac:dyDescent="0.2">
      <c r="AO31296" s="7"/>
    </row>
    <row r="31297" spans="41:41" ht="12.75" x14ac:dyDescent="0.2">
      <c r="AO31297" s="7"/>
    </row>
    <row r="31298" spans="41:41" ht="12.75" x14ac:dyDescent="0.2">
      <c r="AO31298" s="7"/>
    </row>
    <row r="31299" spans="41:41" ht="12.75" x14ac:dyDescent="0.2">
      <c r="AO31299" s="7"/>
    </row>
    <row r="31300" spans="41:41" ht="12.75" x14ac:dyDescent="0.2">
      <c r="AO31300" s="7"/>
    </row>
    <row r="31301" spans="41:41" ht="12.75" x14ac:dyDescent="0.2">
      <c r="AO31301" s="7"/>
    </row>
    <row r="31302" spans="41:41" ht="12.75" x14ac:dyDescent="0.2">
      <c r="AO31302" s="7"/>
    </row>
    <row r="31303" spans="41:41" ht="12.75" x14ac:dyDescent="0.2">
      <c r="AO31303" s="7"/>
    </row>
    <row r="31304" spans="41:41" ht="12.75" x14ac:dyDescent="0.2">
      <c r="AO31304" s="7"/>
    </row>
    <row r="31305" spans="41:41" ht="12.75" x14ac:dyDescent="0.2">
      <c r="AO31305" s="7"/>
    </row>
    <row r="31306" spans="41:41" ht="12.75" x14ac:dyDescent="0.2">
      <c r="AO31306" s="7"/>
    </row>
    <row r="31307" spans="41:41" ht="12.75" x14ac:dyDescent="0.2">
      <c r="AO31307" s="7"/>
    </row>
    <row r="31308" spans="41:41" ht="12.75" x14ac:dyDescent="0.2">
      <c r="AO31308" s="7"/>
    </row>
    <row r="31309" spans="41:41" ht="12.75" x14ac:dyDescent="0.2">
      <c r="AO31309" s="7"/>
    </row>
    <row r="31310" spans="41:41" ht="12.75" x14ac:dyDescent="0.2">
      <c r="AO31310" s="7"/>
    </row>
    <row r="31311" spans="41:41" ht="12.75" x14ac:dyDescent="0.2">
      <c r="AO31311" s="7"/>
    </row>
    <row r="31312" spans="41:41" ht="12.75" x14ac:dyDescent="0.2">
      <c r="AO31312" s="7"/>
    </row>
    <row r="31313" spans="41:41" ht="12.75" x14ac:dyDescent="0.2">
      <c r="AO31313" s="7"/>
    </row>
    <row r="31314" spans="41:41" ht="12.75" x14ac:dyDescent="0.2">
      <c r="AO31314" s="7"/>
    </row>
    <row r="31315" spans="41:41" ht="12.75" x14ac:dyDescent="0.2">
      <c r="AO31315" s="7"/>
    </row>
    <row r="31316" spans="41:41" ht="12.75" x14ac:dyDescent="0.2">
      <c r="AO31316" s="7"/>
    </row>
    <row r="31317" spans="41:41" ht="12.75" x14ac:dyDescent="0.2">
      <c r="AO31317" s="7"/>
    </row>
    <row r="31318" spans="41:41" ht="12.75" x14ac:dyDescent="0.2">
      <c r="AO31318" s="7"/>
    </row>
    <row r="31319" spans="41:41" ht="12.75" x14ac:dyDescent="0.2">
      <c r="AO31319" s="7"/>
    </row>
    <row r="31320" spans="41:41" ht="12.75" x14ac:dyDescent="0.2">
      <c r="AO31320" s="7"/>
    </row>
    <row r="31321" spans="41:41" ht="12.75" x14ac:dyDescent="0.2">
      <c r="AO31321" s="7"/>
    </row>
    <row r="31322" spans="41:41" ht="12.75" x14ac:dyDescent="0.2">
      <c r="AO31322" s="7"/>
    </row>
    <row r="31323" spans="41:41" ht="12.75" x14ac:dyDescent="0.2">
      <c r="AO31323" s="7"/>
    </row>
    <row r="31324" spans="41:41" ht="12.75" x14ac:dyDescent="0.2">
      <c r="AO31324" s="7"/>
    </row>
    <row r="31325" spans="41:41" ht="12.75" x14ac:dyDescent="0.2">
      <c r="AO31325" s="7"/>
    </row>
    <row r="31326" spans="41:41" ht="12.75" x14ac:dyDescent="0.2">
      <c r="AO31326" s="7"/>
    </row>
    <row r="31327" spans="41:41" ht="12.75" x14ac:dyDescent="0.2">
      <c r="AO31327" s="7"/>
    </row>
    <row r="31328" spans="41:41" ht="12.75" x14ac:dyDescent="0.2">
      <c r="AO31328" s="7"/>
    </row>
    <row r="31329" spans="41:41" ht="12.75" x14ac:dyDescent="0.2">
      <c r="AO31329" s="7"/>
    </row>
    <row r="31330" spans="41:41" ht="12.75" x14ac:dyDescent="0.2">
      <c r="AO31330" s="7"/>
    </row>
    <row r="31331" spans="41:41" ht="12.75" x14ac:dyDescent="0.2">
      <c r="AO31331" s="7"/>
    </row>
    <row r="31332" spans="41:41" ht="12.75" x14ac:dyDescent="0.2">
      <c r="AO31332" s="7"/>
    </row>
    <row r="31333" spans="41:41" ht="12.75" x14ac:dyDescent="0.2">
      <c r="AO31333" s="7"/>
    </row>
    <row r="31334" spans="41:41" ht="12.75" x14ac:dyDescent="0.2">
      <c r="AO31334" s="7"/>
    </row>
    <row r="31335" spans="41:41" ht="12.75" x14ac:dyDescent="0.2">
      <c r="AO31335" s="7"/>
    </row>
    <row r="31336" spans="41:41" ht="12.75" x14ac:dyDescent="0.2">
      <c r="AO31336" s="7"/>
    </row>
    <row r="31337" spans="41:41" ht="12.75" x14ac:dyDescent="0.2">
      <c r="AO31337" s="7"/>
    </row>
    <row r="31338" spans="41:41" ht="12.75" x14ac:dyDescent="0.2">
      <c r="AO31338" s="7"/>
    </row>
    <row r="31339" spans="41:41" ht="12.75" x14ac:dyDescent="0.2">
      <c r="AO31339" s="7"/>
    </row>
    <row r="31340" spans="41:41" ht="12.75" x14ac:dyDescent="0.2">
      <c r="AO31340" s="7"/>
    </row>
    <row r="31341" spans="41:41" ht="12.75" x14ac:dyDescent="0.2">
      <c r="AO31341" s="7"/>
    </row>
    <row r="31342" spans="41:41" ht="12.75" x14ac:dyDescent="0.2">
      <c r="AO31342" s="7"/>
    </row>
    <row r="31343" spans="41:41" ht="12.75" x14ac:dyDescent="0.2">
      <c r="AO31343" s="7"/>
    </row>
    <row r="31344" spans="41:41" ht="12.75" x14ac:dyDescent="0.2">
      <c r="AO31344" s="7"/>
    </row>
    <row r="31345" spans="41:41" ht="12.75" x14ac:dyDescent="0.2">
      <c r="AO31345" s="7"/>
    </row>
    <row r="31346" spans="41:41" ht="12.75" x14ac:dyDescent="0.2">
      <c r="AO31346" s="7"/>
    </row>
    <row r="31347" spans="41:41" ht="12.75" x14ac:dyDescent="0.2">
      <c r="AO31347" s="7"/>
    </row>
    <row r="31348" spans="41:41" ht="12.75" x14ac:dyDescent="0.2">
      <c r="AO31348" s="7"/>
    </row>
    <row r="31349" spans="41:41" ht="12.75" x14ac:dyDescent="0.2">
      <c r="AO31349" s="7"/>
    </row>
    <row r="31350" spans="41:41" ht="12.75" x14ac:dyDescent="0.2">
      <c r="AO31350" s="7"/>
    </row>
    <row r="31351" spans="41:41" ht="12.75" x14ac:dyDescent="0.2">
      <c r="AO31351" s="7"/>
    </row>
    <row r="31352" spans="41:41" ht="12.75" x14ac:dyDescent="0.2">
      <c r="AO31352" s="7"/>
    </row>
    <row r="31353" spans="41:41" ht="12.75" x14ac:dyDescent="0.2">
      <c r="AO31353" s="7"/>
    </row>
    <row r="31354" spans="41:41" ht="12.75" x14ac:dyDescent="0.2">
      <c r="AO31354" s="7"/>
    </row>
    <row r="31355" spans="41:41" ht="12.75" x14ac:dyDescent="0.2">
      <c r="AO31355" s="7"/>
    </row>
    <row r="31356" spans="41:41" ht="12.75" x14ac:dyDescent="0.2">
      <c r="AO31356" s="7"/>
    </row>
    <row r="31357" spans="41:41" ht="12.75" x14ac:dyDescent="0.2">
      <c r="AO31357" s="7"/>
    </row>
    <row r="31358" spans="41:41" ht="12.75" x14ac:dyDescent="0.2">
      <c r="AO31358" s="7"/>
    </row>
    <row r="31359" spans="41:41" ht="12.75" x14ac:dyDescent="0.2">
      <c r="AO31359" s="7"/>
    </row>
    <row r="31360" spans="41:41" ht="12.75" x14ac:dyDescent="0.2">
      <c r="AO31360" s="7"/>
    </row>
    <row r="31361" spans="41:41" ht="12.75" x14ac:dyDescent="0.2">
      <c r="AO31361" s="7"/>
    </row>
    <row r="31362" spans="41:41" ht="12.75" x14ac:dyDescent="0.2">
      <c r="AO31362" s="7"/>
    </row>
    <row r="31363" spans="41:41" ht="12.75" x14ac:dyDescent="0.2">
      <c r="AO31363" s="7"/>
    </row>
    <row r="31364" spans="41:41" ht="12.75" x14ac:dyDescent="0.2">
      <c r="AO31364" s="7"/>
    </row>
    <row r="31365" spans="41:41" ht="12.75" x14ac:dyDescent="0.2">
      <c r="AO31365" s="7"/>
    </row>
    <row r="31366" spans="41:41" ht="12.75" x14ac:dyDescent="0.2">
      <c r="AO31366" s="7"/>
    </row>
    <row r="31367" spans="41:41" ht="12.75" x14ac:dyDescent="0.2">
      <c r="AO31367" s="7"/>
    </row>
    <row r="31368" spans="41:41" ht="12.75" x14ac:dyDescent="0.2">
      <c r="AO31368" s="7"/>
    </row>
    <row r="31369" spans="41:41" ht="12.75" x14ac:dyDescent="0.2">
      <c r="AO31369" s="7"/>
    </row>
    <row r="31370" spans="41:41" ht="12.75" x14ac:dyDescent="0.2">
      <c r="AO31370" s="7"/>
    </row>
    <row r="31371" spans="41:41" ht="12.75" x14ac:dyDescent="0.2">
      <c r="AO31371" s="7"/>
    </row>
    <row r="31372" spans="41:41" ht="12.75" x14ac:dyDescent="0.2">
      <c r="AO31372" s="7"/>
    </row>
    <row r="31373" spans="41:41" ht="12.75" x14ac:dyDescent="0.2">
      <c r="AO31373" s="7"/>
    </row>
    <row r="31374" spans="41:41" ht="12.75" x14ac:dyDescent="0.2">
      <c r="AO31374" s="7"/>
    </row>
    <row r="31375" spans="41:41" ht="12.75" x14ac:dyDescent="0.2">
      <c r="AO31375" s="7"/>
    </row>
    <row r="31376" spans="41:41" ht="12.75" x14ac:dyDescent="0.2">
      <c r="AO31376" s="7"/>
    </row>
    <row r="31377" spans="41:41" ht="12.75" x14ac:dyDescent="0.2">
      <c r="AO31377" s="7"/>
    </row>
    <row r="31378" spans="41:41" ht="12.75" x14ac:dyDescent="0.2">
      <c r="AO31378" s="7"/>
    </row>
    <row r="31379" spans="41:41" ht="12.75" x14ac:dyDescent="0.2">
      <c r="AO31379" s="7"/>
    </row>
    <row r="31380" spans="41:41" ht="12.75" x14ac:dyDescent="0.2">
      <c r="AO31380" s="7"/>
    </row>
    <row r="31381" spans="41:41" ht="12.75" x14ac:dyDescent="0.2">
      <c r="AO31381" s="7"/>
    </row>
    <row r="31382" spans="41:41" ht="12.75" x14ac:dyDescent="0.2">
      <c r="AO31382" s="7"/>
    </row>
    <row r="31383" spans="41:41" ht="12.75" x14ac:dyDescent="0.2">
      <c r="AO31383" s="7"/>
    </row>
    <row r="31384" spans="41:41" ht="12.75" x14ac:dyDescent="0.2">
      <c r="AO31384" s="7"/>
    </row>
    <row r="31385" spans="41:41" ht="12.75" x14ac:dyDescent="0.2">
      <c r="AO31385" s="7"/>
    </row>
    <row r="31386" spans="41:41" ht="12.75" x14ac:dyDescent="0.2">
      <c r="AO31386" s="7"/>
    </row>
    <row r="31387" spans="41:41" ht="12.75" x14ac:dyDescent="0.2">
      <c r="AO31387" s="7"/>
    </row>
    <row r="31388" spans="41:41" ht="12.75" x14ac:dyDescent="0.2">
      <c r="AO31388" s="7"/>
    </row>
    <row r="31389" spans="41:41" ht="12.75" x14ac:dyDescent="0.2">
      <c r="AO31389" s="7"/>
    </row>
    <row r="31390" spans="41:41" ht="12.75" x14ac:dyDescent="0.2">
      <c r="AO31390" s="7"/>
    </row>
    <row r="31391" spans="41:41" ht="12.75" x14ac:dyDescent="0.2">
      <c r="AO31391" s="7"/>
    </row>
    <row r="31392" spans="41:41" ht="12.75" x14ac:dyDescent="0.2">
      <c r="AO31392" s="7"/>
    </row>
    <row r="31393" spans="41:41" ht="12.75" x14ac:dyDescent="0.2">
      <c r="AO31393" s="7"/>
    </row>
    <row r="31394" spans="41:41" ht="12.75" x14ac:dyDescent="0.2">
      <c r="AO31394" s="7"/>
    </row>
    <row r="31395" spans="41:41" ht="12.75" x14ac:dyDescent="0.2">
      <c r="AO31395" s="7"/>
    </row>
    <row r="31396" spans="41:41" ht="12.75" x14ac:dyDescent="0.2">
      <c r="AO31396" s="7"/>
    </row>
    <row r="31397" spans="41:41" ht="12.75" x14ac:dyDescent="0.2">
      <c r="AO31397" s="7"/>
    </row>
    <row r="31398" spans="41:41" ht="12.75" x14ac:dyDescent="0.2">
      <c r="AO31398" s="7"/>
    </row>
    <row r="31399" spans="41:41" ht="12.75" x14ac:dyDescent="0.2">
      <c r="AO31399" s="7"/>
    </row>
    <row r="31400" spans="41:41" ht="12.75" x14ac:dyDescent="0.2">
      <c r="AO31400" s="7"/>
    </row>
    <row r="31401" spans="41:41" ht="12.75" x14ac:dyDescent="0.2">
      <c r="AO31401" s="7"/>
    </row>
    <row r="31402" spans="41:41" ht="12.75" x14ac:dyDescent="0.2">
      <c r="AO31402" s="7"/>
    </row>
    <row r="31403" spans="41:41" ht="12.75" x14ac:dyDescent="0.2">
      <c r="AO31403" s="7"/>
    </row>
    <row r="31404" spans="41:41" ht="12.75" x14ac:dyDescent="0.2">
      <c r="AO31404" s="7"/>
    </row>
    <row r="31405" spans="41:41" ht="12.75" x14ac:dyDescent="0.2">
      <c r="AO31405" s="7"/>
    </row>
    <row r="31406" spans="41:41" ht="12.75" x14ac:dyDescent="0.2">
      <c r="AO31406" s="7"/>
    </row>
    <row r="31407" spans="41:41" ht="12.75" x14ac:dyDescent="0.2">
      <c r="AO31407" s="7"/>
    </row>
    <row r="31408" spans="41:41" ht="12.75" x14ac:dyDescent="0.2">
      <c r="AO31408" s="7"/>
    </row>
    <row r="31409" spans="41:41" ht="12.75" x14ac:dyDescent="0.2">
      <c r="AO31409" s="7"/>
    </row>
    <row r="31410" spans="41:41" ht="12.75" x14ac:dyDescent="0.2">
      <c r="AO31410" s="7"/>
    </row>
    <row r="31411" spans="41:41" ht="12.75" x14ac:dyDescent="0.2">
      <c r="AO31411" s="7"/>
    </row>
    <row r="31412" spans="41:41" ht="12.75" x14ac:dyDescent="0.2">
      <c r="AO31412" s="7"/>
    </row>
    <row r="31413" spans="41:41" ht="12.75" x14ac:dyDescent="0.2">
      <c r="AO31413" s="7"/>
    </row>
    <row r="31414" spans="41:41" ht="12.75" x14ac:dyDescent="0.2">
      <c r="AO31414" s="7"/>
    </row>
    <row r="31415" spans="41:41" ht="12.75" x14ac:dyDescent="0.2">
      <c r="AO31415" s="7"/>
    </row>
    <row r="31416" spans="41:41" ht="12.75" x14ac:dyDescent="0.2">
      <c r="AO31416" s="7"/>
    </row>
    <row r="31417" spans="41:41" ht="12.75" x14ac:dyDescent="0.2">
      <c r="AO31417" s="7"/>
    </row>
    <row r="31418" spans="41:41" ht="12.75" x14ac:dyDescent="0.2">
      <c r="AO31418" s="7"/>
    </row>
    <row r="31419" spans="41:41" ht="12.75" x14ac:dyDescent="0.2">
      <c r="AO31419" s="7"/>
    </row>
    <row r="31420" spans="41:41" ht="12.75" x14ac:dyDescent="0.2">
      <c r="AO31420" s="7"/>
    </row>
    <row r="31421" spans="41:41" ht="12.75" x14ac:dyDescent="0.2">
      <c r="AO31421" s="7"/>
    </row>
    <row r="31422" spans="41:41" ht="12.75" x14ac:dyDescent="0.2">
      <c r="AO31422" s="7"/>
    </row>
    <row r="31423" spans="41:41" ht="12.75" x14ac:dyDescent="0.2">
      <c r="AO31423" s="7"/>
    </row>
    <row r="31424" spans="41:41" ht="12.75" x14ac:dyDescent="0.2">
      <c r="AO31424" s="7"/>
    </row>
    <row r="31425" spans="41:41" ht="12.75" x14ac:dyDescent="0.2">
      <c r="AO31425" s="7"/>
    </row>
    <row r="31426" spans="41:41" ht="12.75" x14ac:dyDescent="0.2">
      <c r="AO31426" s="7"/>
    </row>
    <row r="31427" spans="41:41" ht="12.75" x14ac:dyDescent="0.2">
      <c r="AO31427" s="7"/>
    </row>
    <row r="31428" spans="41:41" ht="12.75" x14ac:dyDescent="0.2">
      <c r="AO31428" s="7"/>
    </row>
    <row r="31429" spans="41:41" ht="12.75" x14ac:dyDescent="0.2">
      <c r="AO31429" s="7"/>
    </row>
    <row r="31430" spans="41:41" ht="12.75" x14ac:dyDescent="0.2">
      <c r="AO31430" s="7"/>
    </row>
    <row r="31431" spans="41:41" ht="12.75" x14ac:dyDescent="0.2">
      <c r="AO31431" s="7"/>
    </row>
    <row r="31432" spans="41:41" ht="12.75" x14ac:dyDescent="0.2">
      <c r="AO31432" s="7"/>
    </row>
    <row r="31433" spans="41:41" ht="12.75" x14ac:dyDescent="0.2">
      <c r="AO31433" s="7"/>
    </row>
    <row r="31434" spans="41:41" ht="12.75" x14ac:dyDescent="0.2">
      <c r="AO31434" s="7"/>
    </row>
    <row r="31435" spans="41:41" ht="12.75" x14ac:dyDescent="0.2">
      <c r="AO31435" s="7"/>
    </row>
    <row r="31436" spans="41:41" ht="12.75" x14ac:dyDescent="0.2">
      <c r="AO31436" s="7"/>
    </row>
    <row r="31437" spans="41:41" ht="12.75" x14ac:dyDescent="0.2">
      <c r="AO31437" s="7"/>
    </row>
    <row r="31438" spans="41:41" ht="12.75" x14ac:dyDescent="0.2">
      <c r="AO31438" s="7"/>
    </row>
    <row r="31439" spans="41:41" ht="12.75" x14ac:dyDescent="0.2">
      <c r="AO31439" s="7"/>
    </row>
    <row r="31440" spans="41:41" ht="12.75" x14ac:dyDescent="0.2">
      <c r="AO31440" s="7"/>
    </row>
    <row r="31441" spans="41:41" ht="12.75" x14ac:dyDescent="0.2">
      <c r="AO31441" s="7"/>
    </row>
    <row r="31442" spans="41:41" ht="12.75" x14ac:dyDescent="0.2">
      <c r="AO31442" s="7"/>
    </row>
    <row r="31443" spans="41:41" ht="12.75" x14ac:dyDescent="0.2">
      <c r="AO31443" s="7"/>
    </row>
    <row r="31444" spans="41:41" ht="12.75" x14ac:dyDescent="0.2">
      <c r="AO31444" s="7"/>
    </row>
    <row r="31445" spans="41:41" ht="12.75" x14ac:dyDescent="0.2">
      <c r="AO31445" s="7"/>
    </row>
    <row r="31446" spans="41:41" ht="12.75" x14ac:dyDescent="0.2">
      <c r="AO31446" s="7"/>
    </row>
    <row r="31447" spans="41:41" ht="12.75" x14ac:dyDescent="0.2">
      <c r="AO31447" s="7"/>
    </row>
    <row r="31448" spans="41:41" ht="12.75" x14ac:dyDescent="0.2">
      <c r="AO31448" s="7"/>
    </row>
    <row r="31449" spans="41:41" ht="12.75" x14ac:dyDescent="0.2">
      <c r="AO31449" s="7"/>
    </row>
    <row r="31450" spans="41:41" ht="12.75" x14ac:dyDescent="0.2">
      <c r="AO31450" s="7"/>
    </row>
    <row r="31451" spans="41:41" ht="12.75" x14ac:dyDescent="0.2">
      <c r="AO31451" s="7"/>
    </row>
    <row r="31452" spans="41:41" ht="12.75" x14ac:dyDescent="0.2">
      <c r="AO31452" s="7"/>
    </row>
    <row r="31453" spans="41:41" ht="12.75" x14ac:dyDescent="0.2">
      <c r="AO31453" s="7"/>
    </row>
    <row r="31454" spans="41:41" ht="12.75" x14ac:dyDescent="0.2">
      <c r="AO31454" s="7"/>
    </row>
    <row r="31455" spans="41:41" ht="12.75" x14ac:dyDescent="0.2">
      <c r="AO31455" s="7"/>
    </row>
    <row r="31456" spans="41:41" ht="12.75" x14ac:dyDescent="0.2">
      <c r="AO31456" s="7"/>
    </row>
    <row r="31457" spans="41:41" ht="12.75" x14ac:dyDescent="0.2">
      <c r="AO31457" s="7"/>
    </row>
    <row r="31458" spans="41:41" ht="12.75" x14ac:dyDescent="0.2">
      <c r="AO31458" s="7"/>
    </row>
    <row r="31459" spans="41:41" ht="12.75" x14ac:dyDescent="0.2">
      <c r="AO31459" s="7"/>
    </row>
    <row r="31460" spans="41:41" ht="12.75" x14ac:dyDescent="0.2">
      <c r="AO31460" s="7"/>
    </row>
    <row r="31461" spans="41:41" ht="12.75" x14ac:dyDescent="0.2">
      <c r="AO31461" s="7"/>
    </row>
    <row r="31462" spans="41:41" ht="12.75" x14ac:dyDescent="0.2">
      <c r="AO31462" s="7"/>
    </row>
    <row r="31463" spans="41:41" ht="12.75" x14ac:dyDescent="0.2">
      <c r="AO31463" s="7"/>
    </row>
    <row r="31464" spans="41:41" ht="12.75" x14ac:dyDescent="0.2">
      <c r="AO31464" s="7"/>
    </row>
    <row r="31465" spans="41:41" ht="12.75" x14ac:dyDescent="0.2">
      <c r="AO31465" s="7"/>
    </row>
    <row r="31466" spans="41:41" ht="12.75" x14ac:dyDescent="0.2">
      <c r="AO31466" s="7"/>
    </row>
    <row r="31467" spans="41:41" ht="12.75" x14ac:dyDescent="0.2">
      <c r="AO31467" s="7"/>
    </row>
    <row r="31468" spans="41:41" ht="12.75" x14ac:dyDescent="0.2">
      <c r="AO31468" s="7"/>
    </row>
    <row r="31469" spans="41:41" ht="12.75" x14ac:dyDescent="0.2">
      <c r="AO31469" s="7"/>
    </row>
    <row r="31470" spans="41:41" ht="12.75" x14ac:dyDescent="0.2">
      <c r="AO31470" s="7"/>
    </row>
    <row r="31471" spans="41:41" ht="12.75" x14ac:dyDescent="0.2">
      <c r="AO31471" s="7"/>
    </row>
    <row r="31472" spans="41:41" ht="12.75" x14ac:dyDescent="0.2">
      <c r="AO31472" s="7"/>
    </row>
    <row r="31473" spans="41:41" ht="12.75" x14ac:dyDescent="0.2">
      <c r="AO31473" s="7"/>
    </row>
    <row r="31474" spans="41:41" ht="12.75" x14ac:dyDescent="0.2">
      <c r="AO31474" s="7"/>
    </row>
    <row r="31475" spans="41:41" ht="12.75" x14ac:dyDescent="0.2">
      <c r="AO31475" s="7"/>
    </row>
    <row r="31476" spans="41:41" ht="12.75" x14ac:dyDescent="0.2">
      <c r="AO31476" s="7"/>
    </row>
    <row r="31477" spans="41:41" ht="12.75" x14ac:dyDescent="0.2">
      <c r="AO31477" s="7"/>
    </row>
    <row r="31478" spans="41:41" ht="12.75" x14ac:dyDescent="0.2">
      <c r="AO31478" s="7"/>
    </row>
    <row r="31479" spans="41:41" ht="12.75" x14ac:dyDescent="0.2">
      <c r="AO31479" s="7"/>
    </row>
    <row r="31480" spans="41:41" ht="12.75" x14ac:dyDescent="0.2">
      <c r="AO31480" s="7"/>
    </row>
    <row r="31481" spans="41:41" ht="12.75" x14ac:dyDescent="0.2">
      <c r="AO31481" s="7"/>
    </row>
    <row r="31482" spans="41:41" ht="12.75" x14ac:dyDescent="0.2">
      <c r="AO31482" s="7"/>
    </row>
    <row r="31483" spans="41:41" ht="12.75" x14ac:dyDescent="0.2">
      <c r="AO31483" s="7"/>
    </row>
    <row r="31484" spans="41:41" ht="12.75" x14ac:dyDescent="0.2">
      <c r="AO31484" s="7"/>
    </row>
    <row r="31485" spans="41:41" ht="12.75" x14ac:dyDescent="0.2">
      <c r="AO31485" s="7"/>
    </row>
    <row r="31486" spans="41:41" ht="12.75" x14ac:dyDescent="0.2">
      <c r="AO31486" s="7"/>
    </row>
    <row r="31487" spans="41:41" ht="12.75" x14ac:dyDescent="0.2">
      <c r="AO31487" s="7"/>
    </row>
    <row r="31488" spans="41:41" ht="12.75" x14ac:dyDescent="0.2">
      <c r="AO31488" s="7"/>
    </row>
    <row r="31489" spans="41:41" ht="12.75" x14ac:dyDescent="0.2">
      <c r="AO31489" s="7"/>
    </row>
    <row r="31490" spans="41:41" ht="12.75" x14ac:dyDescent="0.2">
      <c r="AO31490" s="7"/>
    </row>
    <row r="31491" spans="41:41" ht="12.75" x14ac:dyDescent="0.2">
      <c r="AO31491" s="7"/>
    </row>
    <row r="31492" spans="41:41" ht="12.75" x14ac:dyDescent="0.2">
      <c r="AO31492" s="7"/>
    </row>
    <row r="31493" spans="41:41" ht="12.75" x14ac:dyDescent="0.2">
      <c r="AO31493" s="7"/>
    </row>
    <row r="31494" spans="41:41" ht="12.75" x14ac:dyDescent="0.2">
      <c r="AO31494" s="7"/>
    </row>
    <row r="31495" spans="41:41" ht="12.75" x14ac:dyDescent="0.2">
      <c r="AO31495" s="7"/>
    </row>
    <row r="31496" spans="41:41" ht="12.75" x14ac:dyDescent="0.2">
      <c r="AO31496" s="7"/>
    </row>
    <row r="31497" spans="41:41" ht="12.75" x14ac:dyDescent="0.2">
      <c r="AO31497" s="7"/>
    </row>
    <row r="31498" spans="41:41" ht="12.75" x14ac:dyDescent="0.2">
      <c r="AO31498" s="7"/>
    </row>
    <row r="31499" spans="41:41" ht="12.75" x14ac:dyDescent="0.2">
      <c r="AO31499" s="7"/>
    </row>
    <row r="31500" spans="41:41" ht="12.75" x14ac:dyDescent="0.2">
      <c r="AO31500" s="7"/>
    </row>
    <row r="31501" spans="41:41" ht="12.75" x14ac:dyDescent="0.2">
      <c r="AO31501" s="7"/>
    </row>
    <row r="31502" spans="41:41" ht="12.75" x14ac:dyDescent="0.2">
      <c r="AO31502" s="7"/>
    </row>
    <row r="31503" spans="41:41" ht="12.75" x14ac:dyDescent="0.2">
      <c r="AO31503" s="7"/>
    </row>
    <row r="31504" spans="41:41" ht="12.75" x14ac:dyDescent="0.2">
      <c r="AO31504" s="7"/>
    </row>
    <row r="31505" spans="41:41" ht="12.75" x14ac:dyDescent="0.2">
      <c r="AO31505" s="7"/>
    </row>
    <row r="31506" spans="41:41" ht="12.75" x14ac:dyDescent="0.2">
      <c r="AO31506" s="7"/>
    </row>
    <row r="31507" spans="41:41" ht="12.75" x14ac:dyDescent="0.2">
      <c r="AO31507" s="7"/>
    </row>
    <row r="31508" spans="41:41" ht="12.75" x14ac:dyDescent="0.2">
      <c r="AO31508" s="7"/>
    </row>
    <row r="31509" spans="41:41" ht="12.75" x14ac:dyDescent="0.2">
      <c r="AO31509" s="7"/>
    </row>
    <row r="31510" spans="41:41" ht="12.75" x14ac:dyDescent="0.2">
      <c r="AO31510" s="7"/>
    </row>
    <row r="31511" spans="41:41" ht="12.75" x14ac:dyDescent="0.2">
      <c r="AO31511" s="7"/>
    </row>
    <row r="31512" spans="41:41" ht="12.75" x14ac:dyDescent="0.2">
      <c r="AO31512" s="7"/>
    </row>
    <row r="31513" spans="41:41" ht="12.75" x14ac:dyDescent="0.2">
      <c r="AO31513" s="7"/>
    </row>
    <row r="31514" spans="41:41" ht="12.75" x14ac:dyDescent="0.2">
      <c r="AO31514" s="7"/>
    </row>
    <row r="31515" spans="41:41" ht="12.75" x14ac:dyDescent="0.2">
      <c r="AO31515" s="7"/>
    </row>
    <row r="31516" spans="41:41" ht="12.75" x14ac:dyDescent="0.2">
      <c r="AO31516" s="7"/>
    </row>
    <row r="31517" spans="41:41" ht="12.75" x14ac:dyDescent="0.2">
      <c r="AO31517" s="7"/>
    </row>
    <row r="31518" spans="41:41" ht="12.75" x14ac:dyDescent="0.2">
      <c r="AO31518" s="7"/>
    </row>
    <row r="31519" spans="41:41" ht="12.75" x14ac:dyDescent="0.2">
      <c r="AO31519" s="7"/>
    </row>
    <row r="31520" spans="41:41" ht="12.75" x14ac:dyDescent="0.2">
      <c r="AO31520" s="7"/>
    </row>
    <row r="31521" spans="41:41" ht="12.75" x14ac:dyDescent="0.2">
      <c r="AO31521" s="7"/>
    </row>
    <row r="31522" spans="41:41" ht="12.75" x14ac:dyDescent="0.2">
      <c r="AO31522" s="7"/>
    </row>
    <row r="31523" spans="41:41" ht="12.75" x14ac:dyDescent="0.2">
      <c r="AO31523" s="7"/>
    </row>
    <row r="31524" spans="41:41" ht="12.75" x14ac:dyDescent="0.2">
      <c r="AO31524" s="7"/>
    </row>
    <row r="31525" spans="41:41" ht="12.75" x14ac:dyDescent="0.2">
      <c r="AO31525" s="7"/>
    </row>
    <row r="31526" spans="41:41" ht="12.75" x14ac:dyDescent="0.2">
      <c r="AO31526" s="7"/>
    </row>
    <row r="31527" spans="41:41" ht="12.75" x14ac:dyDescent="0.2">
      <c r="AO31527" s="7"/>
    </row>
    <row r="31528" spans="41:41" ht="12.75" x14ac:dyDescent="0.2">
      <c r="AO31528" s="7"/>
    </row>
    <row r="31529" spans="41:41" ht="12.75" x14ac:dyDescent="0.2">
      <c r="AO31529" s="7"/>
    </row>
    <row r="31530" spans="41:41" ht="12.75" x14ac:dyDescent="0.2">
      <c r="AO31530" s="7"/>
    </row>
    <row r="31531" spans="41:41" ht="12.75" x14ac:dyDescent="0.2">
      <c r="AO31531" s="7"/>
    </row>
    <row r="31532" spans="41:41" ht="12.75" x14ac:dyDescent="0.2">
      <c r="AO31532" s="7"/>
    </row>
    <row r="31533" spans="41:41" ht="12.75" x14ac:dyDescent="0.2">
      <c r="AO31533" s="7"/>
    </row>
    <row r="31534" spans="41:41" ht="12.75" x14ac:dyDescent="0.2">
      <c r="AO31534" s="7"/>
    </row>
    <row r="31535" spans="41:41" ht="12.75" x14ac:dyDescent="0.2">
      <c r="AO31535" s="7"/>
    </row>
    <row r="31536" spans="41:41" ht="12.75" x14ac:dyDescent="0.2">
      <c r="AO31536" s="7"/>
    </row>
    <row r="31537" spans="41:41" ht="12.75" x14ac:dyDescent="0.2">
      <c r="AO31537" s="7"/>
    </row>
    <row r="31538" spans="41:41" ht="12.75" x14ac:dyDescent="0.2">
      <c r="AO31538" s="7"/>
    </row>
    <row r="31539" spans="41:41" ht="12.75" x14ac:dyDescent="0.2">
      <c r="AO31539" s="7"/>
    </row>
    <row r="31540" spans="41:41" ht="12.75" x14ac:dyDescent="0.2">
      <c r="AO31540" s="7"/>
    </row>
    <row r="31541" spans="41:41" ht="12.75" x14ac:dyDescent="0.2">
      <c r="AO31541" s="7"/>
    </row>
    <row r="31542" spans="41:41" ht="12.75" x14ac:dyDescent="0.2">
      <c r="AO31542" s="7"/>
    </row>
    <row r="31543" spans="41:41" ht="12.75" x14ac:dyDescent="0.2">
      <c r="AO31543" s="7"/>
    </row>
    <row r="31544" spans="41:41" ht="12.75" x14ac:dyDescent="0.2">
      <c r="AO31544" s="7"/>
    </row>
    <row r="31545" spans="41:41" ht="12.75" x14ac:dyDescent="0.2">
      <c r="AO31545" s="7"/>
    </row>
    <row r="31546" spans="41:41" ht="12.75" x14ac:dyDescent="0.2">
      <c r="AO31546" s="7"/>
    </row>
    <row r="31547" spans="41:41" ht="12.75" x14ac:dyDescent="0.2">
      <c r="AO31547" s="7"/>
    </row>
    <row r="31548" spans="41:41" ht="12.75" x14ac:dyDescent="0.2">
      <c r="AO31548" s="7"/>
    </row>
    <row r="31549" spans="41:41" ht="12.75" x14ac:dyDescent="0.2">
      <c r="AO31549" s="7"/>
    </row>
    <row r="31550" spans="41:41" ht="12.75" x14ac:dyDescent="0.2">
      <c r="AO31550" s="7"/>
    </row>
    <row r="31551" spans="41:41" ht="12.75" x14ac:dyDescent="0.2">
      <c r="AO31551" s="7"/>
    </row>
    <row r="31552" spans="41:41" ht="12.75" x14ac:dyDescent="0.2">
      <c r="AO31552" s="7"/>
    </row>
    <row r="31553" spans="41:41" ht="12.75" x14ac:dyDescent="0.2">
      <c r="AO31553" s="7"/>
    </row>
    <row r="31554" spans="41:41" ht="12.75" x14ac:dyDescent="0.2">
      <c r="AO31554" s="7"/>
    </row>
    <row r="31555" spans="41:41" ht="12.75" x14ac:dyDescent="0.2">
      <c r="AO31555" s="7"/>
    </row>
    <row r="31556" spans="41:41" ht="12.75" x14ac:dyDescent="0.2">
      <c r="AO31556" s="7"/>
    </row>
    <row r="31557" spans="41:41" ht="12.75" x14ac:dyDescent="0.2">
      <c r="AO31557" s="7"/>
    </row>
    <row r="31558" spans="41:41" ht="12.75" x14ac:dyDescent="0.2">
      <c r="AO31558" s="7"/>
    </row>
    <row r="31559" spans="41:41" ht="12.75" x14ac:dyDescent="0.2">
      <c r="AO31559" s="7"/>
    </row>
    <row r="31560" spans="41:41" ht="12.75" x14ac:dyDescent="0.2">
      <c r="AO31560" s="7"/>
    </row>
    <row r="31561" spans="41:41" ht="12.75" x14ac:dyDescent="0.2">
      <c r="AO31561" s="7"/>
    </row>
    <row r="31562" spans="41:41" ht="12.75" x14ac:dyDescent="0.2">
      <c r="AO31562" s="7"/>
    </row>
    <row r="31563" spans="41:41" ht="12.75" x14ac:dyDescent="0.2">
      <c r="AO31563" s="7"/>
    </row>
    <row r="31564" spans="41:41" ht="12.75" x14ac:dyDescent="0.2">
      <c r="AO31564" s="7"/>
    </row>
    <row r="31565" spans="41:41" ht="12.75" x14ac:dyDescent="0.2">
      <c r="AO31565" s="7"/>
    </row>
    <row r="31566" spans="41:41" ht="12.75" x14ac:dyDescent="0.2">
      <c r="AO31566" s="7"/>
    </row>
    <row r="31567" spans="41:41" ht="12.75" x14ac:dyDescent="0.2">
      <c r="AO31567" s="7"/>
    </row>
    <row r="31568" spans="41:41" ht="12.75" x14ac:dyDescent="0.2">
      <c r="AO31568" s="7"/>
    </row>
    <row r="31569" spans="41:41" ht="12.75" x14ac:dyDescent="0.2">
      <c r="AO31569" s="7"/>
    </row>
    <row r="31570" spans="41:41" ht="12.75" x14ac:dyDescent="0.2">
      <c r="AO31570" s="7"/>
    </row>
    <row r="31571" spans="41:41" ht="12.75" x14ac:dyDescent="0.2">
      <c r="AO31571" s="7"/>
    </row>
    <row r="31572" spans="41:41" ht="12.75" x14ac:dyDescent="0.2">
      <c r="AO31572" s="7"/>
    </row>
    <row r="31573" spans="41:41" ht="12.75" x14ac:dyDescent="0.2">
      <c r="AO31573" s="7"/>
    </row>
    <row r="31574" spans="41:41" ht="12.75" x14ac:dyDescent="0.2">
      <c r="AO31574" s="7"/>
    </row>
    <row r="31575" spans="41:41" ht="12.75" x14ac:dyDescent="0.2">
      <c r="AO31575" s="7"/>
    </row>
    <row r="31576" spans="41:41" ht="12.75" x14ac:dyDescent="0.2">
      <c r="AO31576" s="7"/>
    </row>
    <row r="31577" spans="41:41" ht="12.75" x14ac:dyDescent="0.2">
      <c r="AO31577" s="7"/>
    </row>
    <row r="31578" spans="41:41" ht="12.75" x14ac:dyDescent="0.2">
      <c r="AO31578" s="7"/>
    </row>
    <row r="31579" spans="41:41" ht="12.75" x14ac:dyDescent="0.2">
      <c r="AO31579" s="7"/>
    </row>
    <row r="31580" spans="41:41" ht="12.75" x14ac:dyDescent="0.2">
      <c r="AO31580" s="7"/>
    </row>
    <row r="31581" spans="41:41" ht="12.75" x14ac:dyDescent="0.2">
      <c r="AO31581" s="7"/>
    </row>
    <row r="31582" spans="41:41" ht="12.75" x14ac:dyDescent="0.2">
      <c r="AO31582" s="7"/>
    </row>
    <row r="31583" spans="41:41" ht="12.75" x14ac:dyDescent="0.2">
      <c r="AO31583" s="7"/>
    </row>
    <row r="31584" spans="41:41" ht="12.75" x14ac:dyDescent="0.2">
      <c r="AO31584" s="7"/>
    </row>
    <row r="31585" spans="41:41" ht="12.75" x14ac:dyDescent="0.2">
      <c r="AO31585" s="7"/>
    </row>
    <row r="31586" spans="41:41" ht="12.75" x14ac:dyDescent="0.2">
      <c r="AO31586" s="7"/>
    </row>
    <row r="31587" spans="41:41" ht="12.75" x14ac:dyDescent="0.2">
      <c r="AO31587" s="7"/>
    </row>
    <row r="31588" spans="41:41" ht="12.75" x14ac:dyDescent="0.2">
      <c r="AO31588" s="7"/>
    </row>
    <row r="31589" spans="41:41" ht="12.75" x14ac:dyDescent="0.2">
      <c r="AO31589" s="7"/>
    </row>
    <row r="31590" spans="41:41" ht="12.75" x14ac:dyDescent="0.2">
      <c r="AO31590" s="7"/>
    </row>
    <row r="31591" spans="41:41" ht="12.75" x14ac:dyDescent="0.2">
      <c r="AO31591" s="7"/>
    </row>
    <row r="31592" spans="41:41" ht="12.75" x14ac:dyDescent="0.2">
      <c r="AO31592" s="7"/>
    </row>
    <row r="31593" spans="41:41" ht="12.75" x14ac:dyDescent="0.2">
      <c r="AO31593" s="7"/>
    </row>
    <row r="31594" spans="41:41" ht="12.75" x14ac:dyDescent="0.2">
      <c r="AO31594" s="7"/>
    </row>
    <row r="31595" spans="41:41" ht="12.75" x14ac:dyDescent="0.2">
      <c r="AO31595" s="7"/>
    </row>
    <row r="31596" spans="41:41" ht="12.75" x14ac:dyDescent="0.2">
      <c r="AO31596" s="7"/>
    </row>
    <row r="31597" spans="41:41" ht="12.75" x14ac:dyDescent="0.2">
      <c r="AO31597" s="7"/>
    </row>
    <row r="31598" spans="41:41" ht="12.75" x14ac:dyDescent="0.2">
      <c r="AO31598" s="7"/>
    </row>
    <row r="31599" spans="41:41" ht="12.75" x14ac:dyDescent="0.2">
      <c r="AO31599" s="7"/>
    </row>
    <row r="31600" spans="41:41" ht="12.75" x14ac:dyDescent="0.2">
      <c r="AO31600" s="7"/>
    </row>
    <row r="31601" spans="41:41" ht="12.75" x14ac:dyDescent="0.2">
      <c r="AO31601" s="7"/>
    </row>
    <row r="31602" spans="41:41" ht="12.75" x14ac:dyDescent="0.2">
      <c r="AO31602" s="7"/>
    </row>
    <row r="31603" spans="41:41" ht="12.75" x14ac:dyDescent="0.2">
      <c r="AO31603" s="7"/>
    </row>
    <row r="31604" spans="41:41" ht="12.75" x14ac:dyDescent="0.2">
      <c r="AO31604" s="7"/>
    </row>
    <row r="31605" spans="41:41" ht="12.75" x14ac:dyDescent="0.2">
      <c r="AO31605" s="7"/>
    </row>
    <row r="31606" spans="41:41" ht="12.75" x14ac:dyDescent="0.2">
      <c r="AO31606" s="7"/>
    </row>
    <row r="31607" spans="41:41" ht="12.75" x14ac:dyDescent="0.2">
      <c r="AO31607" s="7"/>
    </row>
    <row r="31608" spans="41:41" ht="12.75" x14ac:dyDescent="0.2">
      <c r="AO31608" s="7"/>
    </row>
    <row r="31609" spans="41:41" ht="12.75" x14ac:dyDescent="0.2">
      <c r="AO31609" s="7"/>
    </row>
    <row r="31610" spans="41:41" ht="12.75" x14ac:dyDescent="0.2">
      <c r="AO31610" s="7"/>
    </row>
    <row r="31611" spans="41:41" ht="12.75" x14ac:dyDescent="0.2">
      <c r="AO31611" s="7"/>
    </row>
    <row r="31612" spans="41:41" ht="12.75" x14ac:dyDescent="0.2">
      <c r="AO31612" s="7"/>
    </row>
    <row r="31613" spans="41:41" ht="12.75" x14ac:dyDescent="0.2">
      <c r="AO31613" s="7"/>
    </row>
    <row r="31614" spans="41:41" ht="12.75" x14ac:dyDescent="0.2">
      <c r="AO31614" s="7"/>
    </row>
    <row r="31615" spans="41:41" ht="12.75" x14ac:dyDescent="0.2">
      <c r="AO31615" s="7"/>
    </row>
    <row r="31616" spans="41:41" ht="12.75" x14ac:dyDescent="0.2">
      <c r="AO31616" s="7"/>
    </row>
    <row r="31617" spans="41:41" ht="12.75" x14ac:dyDescent="0.2">
      <c r="AO31617" s="7"/>
    </row>
    <row r="31618" spans="41:41" ht="12.75" x14ac:dyDescent="0.2">
      <c r="AO31618" s="7"/>
    </row>
    <row r="31619" spans="41:41" ht="12.75" x14ac:dyDescent="0.2">
      <c r="AO31619" s="7"/>
    </row>
    <row r="31620" spans="41:41" ht="12.75" x14ac:dyDescent="0.2">
      <c r="AO31620" s="7"/>
    </row>
    <row r="31621" spans="41:41" ht="12.75" x14ac:dyDescent="0.2">
      <c r="AO31621" s="7"/>
    </row>
    <row r="31622" spans="41:41" ht="12.75" x14ac:dyDescent="0.2">
      <c r="AO31622" s="7"/>
    </row>
    <row r="31623" spans="41:41" ht="12.75" x14ac:dyDescent="0.2">
      <c r="AO31623" s="7"/>
    </row>
    <row r="31624" spans="41:41" ht="12.75" x14ac:dyDescent="0.2">
      <c r="AO31624" s="7"/>
    </row>
    <row r="31625" spans="41:41" ht="12.75" x14ac:dyDescent="0.2">
      <c r="AO31625" s="7"/>
    </row>
    <row r="31626" spans="41:41" ht="12.75" x14ac:dyDescent="0.2">
      <c r="AO31626" s="7"/>
    </row>
    <row r="31627" spans="41:41" ht="12.75" x14ac:dyDescent="0.2">
      <c r="AO31627" s="7"/>
    </row>
    <row r="31628" spans="41:41" ht="12.75" x14ac:dyDescent="0.2">
      <c r="AO31628" s="7"/>
    </row>
    <row r="31629" spans="41:41" ht="12.75" x14ac:dyDescent="0.2">
      <c r="AO31629" s="7"/>
    </row>
    <row r="31630" spans="41:41" ht="12.75" x14ac:dyDescent="0.2">
      <c r="AO31630" s="7"/>
    </row>
    <row r="31631" spans="41:41" ht="12.75" x14ac:dyDescent="0.2">
      <c r="AO31631" s="7"/>
    </row>
    <row r="31632" spans="41:41" ht="12.75" x14ac:dyDescent="0.2">
      <c r="AO31632" s="7"/>
    </row>
    <row r="31633" spans="41:41" ht="12.75" x14ac:dyDescent="0.2">
      <c r="AO31633" s="7"/>
    </row>
    <row r="31634" spans="41:41" ht="12.75" x14ac:dyDescent="0.2">
      <c r="AO31634" s="7"/>
    </row>
    <row r="31635" spans="41:41" ht="12.75" x14ac:dyDescent="0.2">
      <c r="AO31635" s="7"/>
    </row>
    <row r="31636" spans="41:41" ht="12.75" x14ac:dyDescent="0.2">
      <c r="AO31636" s="7"/>
    </row>
    <row r="31637" spans="41:41" ht="12.75" x14ac:dyDescent="0.2">
      <c r="AO31637" s="7"/>
    </row>
    <row r="31638" spans="41:41" ht="12.75" x14ac:dyDescent="0.2">
      <c r="AO31638" s="7"/>
    </row>
    <row r="31639" spans="41:41" ht="12.75" x14ac:dyDescent="0.2">
      <c r="AO31639" s="7"/>
    </row>
    <row r="31640" spans="41:41" ht="12.75" x14ac:dyDescent="0.2">
      <c r="AO31640" s="7"/>
    </row>
    <row r="31641" spans="41:41" ht="12.75" x14ac:dyDescent="0.2">
      <c r="AO31641" s="7"/>
    </row>
    <row r="31642" spans="41:41" ht="12.75" x14ac:dyDescent="0.2">
      <c r="AO31642" s="7"/>
    </row>
    <row r="31643" spans="41:41" ht="12.75" x14ac:dyDescent="0.2">
      <c r="AO31643" s="7"/>
    </row>
    <row r="31644" spans="41:41" ht="12.75" x14ac:dyDescent="0.2">
      <c r="AO31644" s="7"/>
    </row>
    <row r="31645" spans="41:41" ht="12.75" x14ac:dyDescent="0.2">
      <c r="AO31645" s="7"/>
    </row>
    <row r="31646" spans="41:41" ht="12.75" x14ac:dyDescent="0.2">
      <c r="AO31646" s="7"/>
    </row>
    <row r="31647" spans="41:41" ht="12.75" x14ac:dyDescent="0.2">
      <c r="AO31647" s="7"/>
    </row>
    <row r="31648" spans="41:41" ht="12.75" x14ac:dyDescent="0.2">
      <c r="AO31648" s="7"/>
    </row>
    <row r="31649" spans="41:41" ht="12.75" x14ac:dyDescent="0.2">
      <c r="AO31649" s="7"/>
    </row>
    <row r="31650" spans="41:41" ht="12.75" x14ac:dyDescent="0.2">
      <c r="AO31650" s="7"/>
    </row>
    <row r="31651" spans="41:41" ht="12.75" x14ac:dyDescent="0.2">
      <c r="AO31651" s="7"/>
    </row>
    <row r="31652" spans="41:41" ht="12.75" x14ac:dyDescent="0.2">
      <c r="AO31652" s="7"/>
    </row>
    <row r="31653" spans="41:41" ht="12.75" x14ac:dyDescent="0.2">
      <c r="AO31653" s="7"/>
    </row>
    <row r="31654" spans="41:41" ht="12.75" x14ac:dyDescent="0.2">
      <c r="AO31654" s="7"/>
    </row>
    <row r="31655" spans="41:41" ht="12.75" x14ac:dyDescent="0.2">
      <c r="AO31655" s="7"/>
    </row>
    <row r="31656" spans="41:41" ht="12.75" x14ac:dyDescent="0.2">
      <c r="AO31656" s="7"/>
    </row>
    <row r="31657" spans="41:41" ht="12.75" x14ac:dyDescent="0.2">
      <c r="AO31657" s="7"/>
    </row>
    <row r="31658" spans="41:41" ht="12.75" x14ac:dyDescent="0.2">
      <c r="AO31658" s="7"/>
    </row>
    <row r="31659" spans="41:41" ht="12.75" x14ac:dyDescent="0.2">
      <c r="AO31659" s="7"/>
    </row>
    <row r="31660" spans="41:41" ht="12.75" x14ac:dyDescent="0.2">
      <c r="AO31660" s="7"/>
    </row>
    <row r="31661" spans="41:41" ht="12.75" x14ac:dyDescent="0.2">
      <c r="AO31661" s="7"/>
    </row>
    <row r="31662" spans="41:41" ht="12.75" x14ac:dyDescent="0.2">
      <c r="AO31662" s="7"/>
    </row>
    <row r="31663" spans="41:41" ht="12.75" x14ac:dyDescent="0.2">
      <c r="AO31663" s="7"/>
    </row>
    <row r="31664" spans="41:41" ht="12.75" x14ac:dyDescent="0.2">
      <c r="AO31664" s="7"/>
    </row>
    <row r="31665" spans="41:41" ht="12.75" x14ac:dyDescent="0.2">
      <c r="AO31665" s="7"/>
    </row>
    <row r="31666" spans="41:41" ht="12.75" x14ac:dyDescent="0.2">
      <c r="AO31666" s="7"/>
    </row>
    <row r="31667" spans="41:41" ht="12.75" x14ac:dyDescent="0.2">
      <c r="AO31667" s="7"/>
    </row>
    <row r="31668" spans="41:41" ht="12.75" x14ac:dyDescent="0.2">
      <c r="AO31668" s="7"/>
    </row>
    <row r="31669" spans="41:41" ht="12.75" x14ac:dyDescent="0.2">
      <c r="AO31669" s="7"/>
    </row>
    <row r="31670" spans="41:41" ht="12.75" x14ac:dyDescent="0.2">
      <c r="AO31670" s="7"/>
    </row>
    <row r="31671" spans="41:41" ht="12.75" x14ac:dyDescent="0.2">
      <c r="AO31671" s="7"/>
    </row>
    <row r="31672" spans="41:41" ht="12.75" x14ac:dyDescent="0.2">
      <c r="AO31672" s="7"/>
    </row>
    <row r="31673" spans="41:41" ht="12.75" x14ac:dyDescent="0.2">
      <c r="AO31673" s="7"/>
    </row>
    <row r="31674" spans="41:41" ht="12.75" x14ac:dyDescent="0.2">
      <c r="AO31674" s="7"/>
    </row>
    <row r="31675" spans="41:41" ht="12.75" x14ac:dyDescent="0.2">
      <c r="AO31675" s="7"/>
    </row>
    <row r="31676" spans="41:41" ht="12.75" x14ac:dyDescent="0.2">
      <c r="AO31676" s="7"/>
    </row>
    <row r="31677" spans="41:41" ht="12.75" x14ac:dyDescent="0.2">
      <c r="AO31677" s="7"/>
    </row>
    <row r="31678" spans="41:41" ht="12.75" x14ac:dyDescent="0.2">
      <c r="AO31678" s="7"/>
    </row>
    <row r="31679" spans="41:41" ht="12.75" x14ac:dyDescent="0.2">
      <c r="AO31679" s="7"/>
    </row>
    <row r="31680" spans="41:41" ht="12.75" x14ac:dyDescent="0.2">
      <c r="AO31680" s="7"/>
    </row>
    <row r="31681" spans="41:41" ht="12.75" x14ac:dyDescent="0.2">
      <c r="AO31681" s="7"/>
    </row>
    <row r="31682" spans="41:41" ht="12.75" x14ac:dyDescent="0.2">
      <c r="AO31682" s="7"/>
    </row>
    <row r="31683" spans="41:41" ht="12.75" x14ac:dyDescent="0.2">
      <c r="AO31683" s="7"/>
    </row>
    <row r="31684" spans="41:41" ht="12.75" x14ac:dyDescent="0.2">
      <c r="AO31684" s="7"/>
    </row>
    <row r="31685" spans="41:41" ht="12.75" x14ac:dyDescent="0.2">
      <c r="AO31685" s="7"/>
    </row>
    <row r="31686" spans="41:41" ht="12.75" x14ac:dyDescent="0.2">
      <c r="AO31686" s="7"/>
    </row>
    <row r="31687" spans="41:41" ht="12.75" x14ac:dyDescent="0.2">
      <c r="AO31687" s="7"/>
    </row>
    <row r="31688" spans="41:41" ht="12.75" x14ac:dyDescent="0.2">
      <c r="AO31688" s="7"/>
    </row>
    <row r="31689" spans="41:41" ht="12.75" x14ac:dyDescent="0.2">
      <c r="AO31689" s="7"/>
    </row>
    <row r="31690" spans="41:41" ht="12.75" x14ac:dyDescent="0.2">
      <c r="AO31690" s="7"/>
    </row>
    <row r="31691" spans="41:41" ht="12.75" x14ac:dyDescent="0.2">
      <c r="AO31691" s="7"/>
    </row>
    <row r="31692" spans="41:41" ht="12.75" x14ac:dyDescent="0.2">
      <c r="AO31692" s="7"/>
    </row>
    <row r="31693" spans="41:41" ht="12.75" x14ac:dyDescent="0.2">
      <c r="AO31693" s="7"/>
    </row>
    <row r="31694" spans="41:41" ht="12.75" x14ac:dyDescent="0.2">
      <c r="AO31694" s="7"/>
    </row>
    <row r="31695" spans="41:41" ht="12.75" x14ac:dyDescent="0.2">
      <c r="AO31695" s="7"/>
    </row>
    <row r="31696" spans="41:41" ht="12.75" x14ac:dyDescent="0.2">
      <c r="AO31696" s="7"/>
    </row>
    <row r="31697" spans="41:41" ht="12.75" x14ac:dyDescent="0.2">
      <c r="AO31697" s="7"/>
    </row>
    <row r="31698" spans="41:41" ht="12.75" x14ac:dyDescent="0.2">
      <c r="AO31698" s="7"/>
    </row>
    <row r="31699" spans="41:41" ht="12.75" x14ac:dyDescent="0.2">
      <c r="AO31699" s="7"/>
    </row>
    <row r="31700" spans="41:41" ht="12.75" x14ac:dyDescent="0.2">
      <c r="AO31700" s="7"/>
    </row>
    <row r="31701" spans="41:41" ht="12.75" x14ac:dyDescent="0.2">
      <c r="AO31701" s="7"/>
    </row>
    <row r="31702" spans="41:41" ht="12.75" x14ac:dyDescent="0.2">
      <c r="AO31702" s="7"/>
    </row>
    <row r="31703" spans="41:41" ht="12.75" x14ac:dyDescent="0.2">
      <c r="AO31703" s="7"/>
    </row>
    <row r="31704" spans="41:41" ht="12.75" x14ac:dyDescent="0.2">
      <c r="AO31704" s="7"/>
    </row>
    <row r="31705" spans="41:41" ht="12.75" x14ac:dyDescent="0.2">
      <c r="AO31705" s="7"/>
    </row>
    <row r="31706" spans="41:41" ht="12.75" x14ac:dyDescent="0.2">
      <c r="AO31706" s="7"/>
    </row>
    <row r="31707" spans="41:41" ht="12.75" x14ac:dyDescent="0.2">
      <c r="AO31707" s="7"/>
    </row>
    <row r="31708" spans="41:41" ht="12.75" x14ac:dyDescent="0.2">
      <c r="AO31708" s="7"/>
    </row>
    <row r="31709" spans="41:41" ht="12.75" x14ac:dyDescent="0.2">
      <c r="AO31709" s="7"/>
    </row>
    <row r="31710" spans="41:41" ht="12.75" x14ac:dyDescent="0.2">
      <c r="AO31710" s="7"/>
    </row>
    <row r="31711" spans="41:41" ht="12.75" x14ac:dyDescent="0.2">
      <c r="AO31711" s="7"/>
    </row>
    <row r="31712" spans="41:41" ht="12.75" x14ac:dyDescent="0.2">
      <c r="AO31712" s="7"/>
    </row>
    <row r="31713" spans="41:41" ht="12.75" x14ac:dyDescent="0.2">
      <c r="AO31713" s="7"/>
    </row>
    <row r="31714" spans="41:41" ht="12.75" x14ac:dyDescent="0.2">
      <c r="AO31714" s="7"/>
    </row>
    <row r="31715" spans="41:41" ht="12.75" x14ac:dyDescent="0.2">
      <c r="AO31715" s="7"/>
    </row>
    <row r="31716" spans="41:41" ht="12.75" x14ac:dyDescent="0.2">
      <c r="AO31716" s="7"/>
    </row>
    <row r="31717" spans="41:41" ht="12.75" x14ac:dyDescent="0.2">
      <c r="AO31717" s="7"/>
    </row>
    <row r="31718" spans="41:41" ht="12.75" x14ac:dyDescent="0.2">
      <c r="AO31718" s="7"/>
    </row>
    <row r="31719" spans="41:41" ht="12.75" x14ac:dyDescent="0.2">
      <c r="AO31719" s="7"/>
    </row>
    <row r="31720" spans="41:41" ht="12.75" x14ac:dyDescent="0.2">
      <c r="AO31720" s="7"/>
    </row>
    <row r="31721" spans="41:41" ht="12.75" x14ac:dyDescent="0.2">
      <c r="AO31721" s="7"/>
    </row>
    <row r="31722" spans="41:41" ht="12.75" x14ac:dyDescent="0.2">
      <c r="AO31722" s="7"/>
    </row>
    <row r="31723" spans="41:41" ht="12.75" x14ac:dyDescent="0.2">
      <c r="AO31723" s="7"/>
    </row>
    <row r="31724" spans="41:41" ht="12.75" x14ac:dyDescent="0.2">
      <c r="AO31724" s="7"/>
    </row>
    <row r="31725" spans="41:41" ht="12.75" x14ac:dyDescent="0.2">
      <c r="AO31725" s="7"/>
    </row>
    <row r="31726" spans="41:41" ht="12.75" x14ac:dyDescent="0.2">
      <c r="AO31726" s="7"/>
    </row>
    <row r="31727" spans="41:41" ht="12.75" x14ac:dyDescent="0.2">
      <c r="AO31727" s="7"/>
    </row>
    <row r="31728" spans="41:41" ht="12.75" x14ac:dyDescent="0.2">
      <c r="AO31728" s="7"/>
    </row>
    <row r="31729" spans="41:41" ht="12.75" x14ac:dyDescent="0.2">
      <c r="AO31729" s="7"/>
    </row>
    <row r="31730" spans="41:41" ht="12.75" x14ac:dyDescent="0.2">
      <c r="AO31730" s="7"/>
    </row>
    <row r="31731" spans="41:41" ht="12.75" x14ac:dyDescent="0.2">
      <c r="AO31731" s="7"/>
    </row>
    <row r="31732" spans="41:41" ht="12.75" x14ac:dyDescent="0.2">
      <c r="AO31732" s="7"/>
    </row>
    <row r="31733" spans="41:41" ht="12.75" x14ac:dyDescent="0.2">
      <c r="AO31733" s="7"/>
    </row>
    <row r="31734" spans="41:41" ht="12.75" x14ac:dyDescent="0.2">
      <c r="AO31734" s="7"/>
    </row>
    <row r="31735" spans="41:41" ht="12.75" x14ac:dyDescent="0.2">
      <c r="AO31735" s="7"/>
    </row>
    <row r="31736" spans="41:41" ht="12.75" x14ac:dyDescent="0.2">
      <c r="AO31736" s="7"/>
    </row>
    <row r="31737" spans="41:41" ht="12.75" x14ac:dyDescent="0.2">
      <c r="AO31737" s="7"/>
    </row>
    <row r="31738" spans="41:41" ht="12.75" x14ac:dyDescent="0.2">
      <c r="AO31738" s="7"/>
    </row>
    <row r="31739" spans="41:41" ht="12.75" x14ac:dyDescent="0.2">
      <c r="AO31739" s="7"/>
    </row>
    <row r="31740" spans="41:41" ht="12.75" x14ac:dyDescent="0.2">
      <c r="AO31740" s="7"/>
    </row>
    <row r="31741" spans="41:41" ht="12.75" x14ac:dyDescent="0.2">
      <c r="AO31741" s="7"/>
    </row>
    <row r="31742" spans="41:41" ht="12.75" x14ac:dyDescent="0.2">
      <c r="AO31742" s="7"/>
    </row>
    <row r="31743" spans="41:41" ht="12.75" x14ac:dyDescent="0.2">
      <c r="AO31743" s="7"/>
    </row>
    <row r="31744" spans="41:41" ht="12.75" x14ac:dyDescent="0.2">
      <c r="AO31744" s="7"/>
    </row>
    <row r="31745" spans="41:41" ht="12.75" x14ac:dyDescent="0.2">
      <c r="AO31745" s="7"/>
    </row>
    <row r="31746" spans="41:41" ht="12.75" x14ac:dyDescent="0.2">
      <c r="AO31746" s="7"/>
    </row>
    <row r="31747" spans="41:41" ht="12.75" x14ac:dyDescent="0.2">
      <c r="AO31747" s="7"/>
    </row>
    <row r="31748" spans="41:41" ht="12.75" x14ac:dyDescent="0.2">
      <c r="AO31748" s="7"/>
    </row>
    <row r="31749" spans="41:41" ht="12.75" x14ac:dyDescent="0.2">
      <c r="AO31749" s="7"/>
    </row>
    <row r="31750" spans="41:41" ht="12.75" x14ac:dyDescent="0.2">
      <c r="AO31750" s="7"/>
    </row>
    <row r="31751" spans="41:41" ht="12.75" x14ac:dyDescent="0.2">
      <c r="AO31751" s="7"/>
    </row>
    <row r="31752" spans="41:41" ht="12.75" x14ac:dyDescent="0.2">
      <c r="AO31752" s="7"/>
    </row>
    <row r="31753" spans="41:41" ht="12.75" x14ac:dyDescent="0.2">
      <c r="AO31753" s="7"/>
    </row>
    <row r="31754" spans="41:41" ht="12.75" x14ac:dyDescent="0.2">
      <c r="AO31754" s="7"/>
    </row>
    <row r="31755" spans="41:41" ht="12.75" x14ac:dyDescent="0.2">
      <c r="AO31755" s="7"/>
    </row>
    <row r="31756" spans="41:41" ht="12.75" x14ac:dyDescent="0.2">
      <c r="AO31756" s="7"/>
    </row>
    <row r="31757" spans="41:41" ht="12.75" x14ac:dyDescent="0.2">
      <c r="AO31757" s="7"/>
    </row>
    <row r="31758" spans="41:41" ht="12.75" x14ac:dyDescent="0.2">
      <c r="AO31758" s="7"/>
    </row>
    <row r="31759" spans="41:41" ht="12.75" x14ac:dyDescent="0.2">
      <c r="AO31759" s="7"/>
    </row>
    <row r="31760" spans="41:41" ht="12.75" x14ac:dyDescent="0.2">
      <c r="AO31760" s="7"/>
    </row>
    <row r="31761" spans="41:41" ht="12.75" x14ac:dyDescent="0.2">
      <c r="AO31761" s="7"/>
    </row>
    <row r="31762" spans="41:41" ht="12.75" x14ac:dyDescent="0.2">
      <c r="AO31762" s="7"/>
    </row>
    <row r="31763" spans="41:41" ht="12.75" x14ac:dyDescent="0.2">
      <c r="AO31763" s="7"/>
    </row>
    <row r="31764" spans="41:41" ht="12.75" x14ac:dyDescent="0.2">
      <c r="AO31764" s="7"/>
    </row>
    <row r="31765" spans="41:41" ht="12.75" x14ac:dyDescent="0.2">
      <c r="AO31765" s="7"/>
    </row>
    <row r="31766" spans="41:41" ht="12.75" x14ac:dyDescent="0.2">
      <c r="AO31766" s="7"/>
    </row>
    <row r="31767" spans="41:41" ht="12.75" x14ac:dyDescent="0.2">
      <c r="AO31767" s="7"/>
    </row>
    <row r="31768" spans="41:41" ht="12.75" x14ac:dyDescent="0.2">
      <c r="AO31768" s="7"/>
    </row>
    <row r="31769" spans="41:41" ht="12.75" x14ac:dyDescent="0.2">
      <c r="AO31769" s="7"/>
    </row>
    <row r="31770" spans="41:41" ht="12.75" x14ac:dyDescent="0.2">
      <c r="AO31770" s="7"/>
    </row>
    <row r="31771" spans="41:41" ht="12.75" x14ac:dyDescent="0.2">
      <c r="AO31771" s="7"/>
    </row>
    <row r="31772" spans="41:41" ht="12.75" x14ac:dyDescent="0.2">
      <c r="AO31772" s="7"/>
    </row>
    <row r="31773" spans="41:41" ht="12.75" x14ac:dyDescent="0.2">
      <c r="AO31773" s="7"/>
    </row>
    <row r="31774" spans="41:41" ht="12.75" x14ac:dyDescent="0.2">
      <c r="AO31774" s="7"/>
    </row>
    <row r="31775" spans="41:41" ht="12.75" x14ac:dyDescent="0.2">
      <c r="AO31775" s="7"/>
    </row>
    <row r="31776" spans="41:41" ht="12.75" x14ac:dyDescent="0.2">
      <c r="AO31776" s="7"/>
    </row>
    <row r="31777" spans="41:41" ht="12.75" x14ac:dyDescent="0.2">
      <c r="AO31777" s="7"/>
    </row>
    <row r="31778" spans="41:41" ht="12.75" x14ac:dyDescent="0.2">
      <c r="AO31778" s="7"/>
    </row>
    <row r="31779" spans="41:41" ht="12.75" x14ac:dyDescent="0.2">
      <c r="AO31779" s="7"/>
    </row>
    <row r="31780" spans="41:41" ht="12.75" x14ac:dyDescent="0.2">
      <c r="AO31780" s="7"/>
    </row>
    <row r="31781" spans="41:41" ht="12.75" x14ac:dyDescent="0.2">
      <c r="AO31781" s="7"/>
    </row>
    <row r="31782" spans="41:41" ht="12.75" x14ac:dyDescent="0.2">
      <c r="AO31782" s="7"/>
    </row>
    <row r="31783" spans="41:41" ht="12.75" x14ac:dyDescent="0.2">
      <c r="AO31783" s="7"/>
    </row>
    <row r="31784" spans="41:41" ht="12.75" x14ac:dyDescent="0.2">
      <c r="AO31784" s="7"/>
    </row>
    <row r="31785" spans="41:41" ht="12.75" x14ac:dyDescent="0.2">
      <c r="AO31785" s="7"/>
    </row>
    <row r="31786" spans="41:41" ht="12.75" x14ac:dyDescent="0.2">
      <c r="AO31786" s="7"/>
    </row>
    <row r="31787" spans="41:41" ht="12.75" x14ac:dyDescent="0.2">
      <c r="AO31787" s="7"/>
    </row>
    <row r="31788" spans="41:41" ht="12.75" x14ac:dyDescent="0.2">
      <c r="AO31788" s="7"/>
    </row>
    <row r="31789" spans="41:41" ht="12.75" x14ac:dyDescent="0.2">
      <c r="AO31789" s="7"/>
    </row>
    <row r="31790" spans="41:41" ht="12.75" x14ac:dyDescent="0.2">
      <c r="AO31790" s="7"/>
    </row>
    <row r="31791" spans="41:41" ht="12.75" x14ac:dyDescent="0.2">
      <c r="AO31791" s="7"/>
    </row>
    <row r="31792" spans="41:41" ht="12.75" x14ac:dyDescent="0.2">
      <c r="AO31792" s="7"/>
    </row>
    <row r="31793" spans="41:41" ht="12.75" x14ac:dyDescent="0.2">
      <c r="AO31793" s="7"/>
    </row>
    <row r="31794" spans="41:41" ht="12.75" x14ac:dyDescent="0.2">
      <c r="AO31794" s="7"/>
    </row>
    <row r="31795" spans="41:41" ht="12.75" x14ac:dyDescent="0.2">
      <c r="AO31795" s="7"/>
    </row>
    <row r="31796" spans="41:41" ht="12.75" x14ac:dyDescent="0.2">
      <c r="AO31796" s="7"/>
    </row>
    <row r="31797" spans="41:41" ht="12.75" x14ac:dyDescent="0.2">
      <c r="AO31797" s="7"/>
    </row>
    <row r="31798" spans="41:41" ht="12.75" x14ac:dyDescent="0.2">
      <c r="AO31798" s="7"/>
    </row>
    <row r="31799" spans="41:41" ht="12.75" x14ac:dyDescent="0.2">
      <c r="AO31799" s="7"/>
    </row>
    <row r="31800" spans="41:41" ht="12.75" x14ac:dyDescent="0.2">
      <c r="AO31800" s="7"/>
    </row>
    <row r="31801" spans="41:41" ht="12.75" x14ac:dyDescent="0.2">
      <c r="AO31801" s="7"/>
    </row>
    <row r="31802" spans="41:41" ht="12.75" x14ac:dyDescent="0.2">
      <c r="AO31802" s="7"/>
    </row>
    <row r="31803" spans="41:41" ht="12.75" x14ac:dyDescent="0.2">
      <c r="AO31803" s="7"/>
    </row>
    <row r="31804" spans="41:41" ht="12.75" x14ac:dyDescent="0.2">
      <c r="AO31804" s="7"/>
    </row>
    <row r="31805" spans="41:41" ht="12.75" x14ac:dyDescent="0.2">
      <c r="AO31805" s="7"/>
    </row>
    <row r="31806" spans="41:41" ht="12.75" x14ac:dyDescent="0.2">
      <c r="AO31806" s="7"/>
    </row>
    <row r="31807" spans="41:41" ht="12.75" x14ac:dyDescent="0.2">
      <c r="AO31807" s="7"/>
    </row>
    <row r="31808" spans="41:41" ht="12.75" x14ac:dyDescent="0.2">
      <c r="AO31808" s="7"/>
    </row>
    <row r="31809" spans="41:41" ht="12.75" x14ac:dyDescent="0.2">
      <c r="AO31809" s="7"/>
    </row>
    <row r="31810" spans="41:41" ht="12.75" x14ac:dyDescent="0.2">
      <c r="AO31810" s="7"/>
    </row>
    <row r="31811" spans="41:41" ht="12.75" x14ac:dyDescent="0.2">
      <c r="AO31811" s="7"/>
    </row>
    <row r="31812" spans="41:41" ht="12.75" x14ac:dyDescent="0.2">
      <c r="AO31812" s="7"/>
    </row>
    <row r="31813" spans="41:41" ht="12.75" x14ac:dyDescent="0.2">
      <c r="AO31813" s="7"/>
    </row>
    <row r="31814" spans="41:41" ht="12.75" x14ac:dyDescent="0.2">
      <c r="AO31814" s="7"/>
    </row>
    <row r="31815" spans="41:41" ht="12.75" x14ac:dyDescent="0.2">
      <c r="AO31815" s="7"/>
    </row>
    <row r="31816" spans="41:41" ht="12.75" x14ac:dyDescent="0.2">
      <c r="AO31816" s="7"/>
    </row>
    <row r="31817" spans="41:41" ht="12.75" x14ac:dyDescent="0.2">
      <c r="AO31817" s="7"/>
    </row>
    <row r="31818" spans="41:41" ht="12.75" x14ac:dyDescent="0.2">
      <c r="AO31818" s="7"/>
    </row>
    <row r="31819" spans="41:41" ht="12.75" x14ac:dyDescent="0.2">
      <c r="AO31819" s="7"/>
    </row>
    <row r="31820" spans="41:41" ht="12.75" x14ac:dyDescent="0.2">
      <c r="AO31820" s="7"/>
    </row>
    <row r="31821" spans="41:41" ht="12.75" x14ac:dyDescent="0.2">
      <c r="AO31821" s="7"/>
    </row>
    <row r="31822" spans="41:41" ht="12.75" x14ac:dyDescent="0.2">
      <c r="AO31822" s="7"/>
    </row>
    <row r="31823" spans="41:41" ht="12.75" x14ac:dyDescent="0.2">
      <c r="AO31823" s="7"/>
    </row>
    <row r="31824" spans="41:41" ht="12.75" x14ac:dyDescent="0.2">
      <c r="AO31824" s="7"/>
    </row>
    <row r="31825" spans="41:41" ht="12.75" x14ac:dyDescent="0.2">
      <c r="AO31825" s="7"/>
    </row>
    <row r="31826" spans="41:41" ht="12.75" x14ac:dyDescent="0.2">
      <c r="AO31826" s="7"/>
    </row>
    <row r="31827" spans="41:41" ht="12.75" x14ac:dyDescent="0.2">
      <c r="AO31827" s="7"/>
    </row>
    <row r="31828" spans="41:41" ht="12.75" x14ac:dyDescent="0.2">
      <c r="AO31828" s="7"/>
    </row>
    <row r="31829" spans="41:41" ht="12.75" x14ac:dyDescent="0.2">
      <c r="AO31829" s="7"/>
    </row>
    <row r="31830" spans="41:41" ht="12.75" x14ac:dyDescent="0.2">
      <c r="AO31830" s="7"/>
    </row>
    <row r="31831" spans="41:41" ht="12.75" x14ac:dyDescent="0.2">
      <c r="AO31831" s="7"/>
    </row>
    <row r="31832" spans="41:41" ht="12.75" x14ac:dyDescent="0.2">
      <c r="AO31832" s="7"/>
    </row>
    <row r="31833" spans="41:41" ht="12.75" x14ac:dyDescent="0.2">
      <c r="AO31833" s="7"/>
    </row>
    <row r="31834" spans="41:41" ht="12.75" x14ac:dyDescent="0.2">
      <c r="AO31834" s="7"/>
    </row>
    <row r="31835" spans="41:41" ht="12.75" x14ac:dyDescent="0.2">
      <c r="AO31835" s="7"/>
    </row>
    <row r="31836" spans="41:41" ht="12.75" x14ac:dyDescent="0.2">
      <c r="AO31836" s="7"/>
    </row>
    <row r="31837" spans="41:41" ht="12.75" x14ac:dyDescent="0.2">
      <c r="AO31837" s="7"/>
    </row>
    <row r="31838" spans="41:41" ht="12.75" x14ac:dyDescent="0.2">
      <c r="AO31838" s="7"/>
    </row>
    <row r="31839" spans="41:41" ht="12.75" x14ac:dyDescent="0.2">
      <c r="AO31839" s="7"/>
    </row>
    <row r="31840" spans="41:41" ht="12.75" x14ac:dyDescent="0.2">
      <c r="AO31840" s="7"/>
    </row>
    <row r="31841" spans="41:41" ht="12.75" x14ac:dyDescent="0.2">
      <c r="AO31841" s="7"/>
    </row>
    <row r="31842" spans="41:41" ht="12.75" x14ac:dyDescent="0.2">
      <c r="AO31842" s="7"/>
    </row>
    <row r="31843" spans="41:41" ht="12.75" x14ac:dyDescent="0.2">
      <c r="AO31843" s="7"/>
    </row>
    <row r="31844" spans="41:41" ht="12.75" x14ac:dyDescent="0.2">
      <c r="AO31844" s="7"/>
    </row>
    <row r="31845" spans="41:41" ht="12.75" x14ac:dyDescent="0.2">
      <c r="AO31845" s="7"/>
    </row>
    <row r="31846" spans="41:41" ht="12.75" x14ac:dyDescent="0.2">
      <c r="AO31846" s="7"/>
    </row>
    <row r="31847" spans="41:41" ht="12.75" x14ac:dyDescent="0.2">
      <c r="AO31847" s="7"/>
    </row>
    <row r="31848" spans="41:41" ht="12.75" x14ac:dyDescent="0.2">
      <c r="AO31848" s="7"/>
    </row>
    <row r="31849" spans="41:41" ht="12.75" x14ac:dyDescent="0.2">
      <c r="AO31849" s="7"/>
    </row>
    <row r="31850" spans="41:41" ht="12.75" x14ac:dyDescent="0.2">
      <c r="AO31850" s="7"/>
    </row>
    <row r="31851" spans="41:41" ht="12.75" x14ac:dyDescent="0.2">
      <c r="AO31851" s="7"/>
    </row>
    <row r="31852" spans="41:41" ht="12.75" x14ac:dyDescent="0.2">
      <c r="AO31852" s="7"/>
    </row>
    <row r="31853" spans="41:41" ht="12.75" x14ac:dyDescent="0.2">
      <c r="AO31853" s="7"/>
    </row>
    <row r="31854" spans="41:41" ht="12.75" x14ac:dyDescent="0.2">
      <c r="AO31854" s="7"/>
    </row>
    <row r="31855" spans="41:41" ht="12.75" x14ac:dyDescent="0.2">
      <c r="AO31855" s="7"/>
    </row>
    <row r="31856" spans="41:41" ht="12.75" x14ac:dyDescent="0.2">
      <c r="AO31856" s="7"/>
    </row>
    <row r="31857" spans="41:41" ht="12.75" x14ac:dyDescent="0.2">
      <c r="AO31857" s="7"/>
    </row>
    <row r="31858" spans="41:41" ht="12.75" x14ac:dyDescent="0.2">
      <c r="AO31858" s="7"/>
    </row>
    <row r="31859" spans="41:41" ht="12.75" x14ac:dyDescent="0.2">
      <c r="AO31859" s="7"/>
    </row>
    <row r="31860" spans="41:41" ht="12.75" x14ac:dyDescent="0.2">
      <c r="AO31860" s="7"/>
    </row>
    <row r="31861" spans="41:41" ht="12.75" x14ac:dyDescent="0.2">
      <c r="AO31861" s="7"/>
    </row>
    <row r="31862" spans="41:41" ht="12.75" x14ac:dyDescent="0.2">
      <c r="AO31862" s="7"/>
    </row>
    <row r="31863" spans="41:41" ht="12.75" x14ac:dyDescent="0.2">
      <c r="AO31863" s="7"/>
    </row>
    <row r="31864" spans="41:41" ht="12.75" x14ac:dyDescent="0.2">
      <c r="AO31864" s="7"/>
    </row>
    <row r="31865" spans="41:41" ht="12.75" x14ac:dyDescent="0.2">
      <c r="AO31865" s="7"/>
    </row>
    <row r="31866" spans="41:41" ht="12.75" x14ac:dyDescent="0.2">
      <c r="AO31866" s="7"/>
    </row>
    <row r="31867" spans="41:41" ht="12.75" x14ac:dyDescent="0.2">
      <c r="AO31867" s="7"/>
    </row>
    <row r="31868" spans="41:41" ht="12.75" x14ac:dyDescent="0.2">
      <c r="AO31868" s="7"/>
    </row>
    <row r="31869" spans="41:41" ht="12.75" x14ac:dyDescent="0.2">
      <c r="AO31869" s="7"/>
    </row>
    <row r="31870" spans="41:41" ht="12.75" x14ac:dyDescent="0.2">
      <c r="AO31870" s="7"/>
    </row>
    <row r="31871" spans="41:41" ht="12.75" x14ac:dyDescent="0.2">
      <c r="AO31871" s="7"/>
    </row>
    <row r="31872" spans="41:41" ht="12.75" x14ac:dyDescent="0.2">
      <c r="AO31872" s="7"/>
    </row>
    <row r="31873" spans="41:41" ht="12.75" x14ac:dyDescent="0.2">
      <c r="AO31873" s="7"/>
    </row>
    <row r="31874" spans="41:41" ht="12.75" x14ac:dyDescent="0.2">
      <c r="AO31874" s="7"/>
    </row>
    <row r="31875" spans="41:41" ht="12.75" x14ac:dyDescent="0.2">
      <c r="AO31875" s="7"/>
    </row>
    <row r="31876" spans="41:41" ht="12.75" x14ac:dyDescent="0.2">
      <c r="AO31876" s="7"/>
    </row>
    <row r="31877" spans="41:41" ht="12.75" x14ac:dyDescent="0.2">
      <c r="AO31877" s="7"/>
    </row>
    <row r="31878" spans="41:41" ht="12.75" x14ac:dyDescent="0.2">
      <c r="AO31878" s="7"/>
    </row>
    <row r="31879" spans="41:41" ht="12.75" x14ac:dyDescent="0.2">
      <c r="AO31879" s="7"/>
    </row>
    <row r="31880" spans="41:41" ht="12.75" x14ac:dyDescent="0.2">
      <c r="AO31880" s="7"/>
    </row>
    <row r="31881" spans="41:41" ht="12.75" x14ac:dyDescent="0.2">
      <c r="AO31881" s="7"/>
    </row>
    <row r="31882" spans="41:41" ht="12.75" x14ac:dyDescent="0.2">
      <c r="AO31882" s="7"/>
    </row>
    <row r="31883" spans="41:41" ht="12.75" x14ac:dyDescent="0.2">
      <c r="AO31883" s="7"/>
    </row>
    <row r="31884" spans="41:41" ht="12.75" x14ac:dyDescent="0.2">
      <c r="AO31884" s="7"/>
    </row>
    <row r="31885" spans="41:41" ht="12.75" x14ac:dyDescent="0.2">
      <c r="AO31885" s="7"/>
    </row>
    <row r="31886" spans="41:41" ht="12.75" x14ac:dyDescent="0.2">
      <c r="AO31886" s="7"/>
    </row>
    <row r="31887" spans="41:41" ht="12.75" x14ac:dyDescent="0.2">
      <c r="AO31887" s="7"/>
    </row>
    <row r="31888" spans="41:41" ht="12.75" x14ac:dyDescent="0.2">
      <c r="AO31888" s="7"/>
    </row>
    <row r="31889" spans="41:41" ht="12.75" x14ac:dyDescent="0.2">
      <c r="AO31889" s="7"/>
    </row>
    <row r="31890" spans="41:41" ht="12.75" x14ac:dyDescent="0.2">
      <c r="AO31890" s="7"/>
    </row>
    <row r="31891" spans="41:41" ht="12.75" x14ac:dyDescent="0.2">
      <c r="AO31891" s="7"/>
    </row>
    <row r="31892" spans="41:41" ht="12.75" x14ac:dyDescent="0.2">
      <c r="AO31892" s="7"/>
    </row>
    <row r="31893" spans="41:41" ht="12.75" x14ac:dyDescent="0.2">
      <c r="AO31893" s="7"/>
    </row>
    <row r="31894" spans="41:41" ht="12.75" x14ac:dyDescent="0.2">
      <c r="AO31894" s="7"/>
    </row>
    <row r="31895" spans="41:41" ht="12.75" x14ac:dyDescent="0.2">
      <c r="AO31895" s="7"/>
    </row>
    <row r="31896" spans="41:41" ht="12.75" x14ac:dyDescent="0.2">
      <c r="AO31896" s="7"/>
    </row>
    <row r="31897" spans="41:41" ht="12.75" x14ac:dyDescent="0.2">
      <c r="AO31897" s="7"/>
    </row>
    <row r="31898" spans="41:41" ht="12.75" x14ac:dyDescent="0.2">
      <c r="AO31898" s="7"/>
    </row>
    <row r="31899" spans="41:41" ht="12.75" x14ac:dyDescent="0.2">
      <c r="AO31899" s="7"/>
    </row>
    <row r="31900" spans="41:41" ht="12.75" x14ac:dyDescent="0.2">
      <c r="AO31900" s="7"/>
    </row>
    <row r="31901" spans="41:41" ht="12.75" x14ac:dyDescent="0.2">
      <c r="AO31901" s="7"/>
    </row>
    <row r="31902" spans="41:41" ht="12.75" x14ac:dyDescent="0.2">
      <c r="AO31902" s="7"/>
    </row>
    <row r="31903" spans="41:41" ht="12.75" x14ac:dyDescent="0.2">
      <c r="AO31903" s="7"/>
    </row>
    <row r="31904" spans="41:41" ht="12.75" x14ac:dyDescent="0.2">
      <c r="AO31904" s="7"/>
    </row>
    <row r="31905" spans="41:41" ht="12.75" x14ac:dyDescent="0.2">
      <c r="AO31905" s="7"/>
    </row>
    <row r="31906" spans="41:41" ht="12.75" x14ac:dyDescent="0.2">
      <c r="AO31906" s="7"/>
    </row>
    <row r="31907" spans="41:41" ht="12.75" x14ac:dyDescent="0.2">
      <c r="AO31907" s="7"/>
    </row>
    <row r="31908" spans="41:41" ht="12.75" x14ac:dyDescent="0.2">
      <c r="AO31908" s="7"/>
    </row>
    <row r="31909" spans="41:41" ht="12.75" x14ac:dyDescent="0.2">
      <c r="AO31909" s="7"/>
    </row>
    <row r="31910" spans="41:41" ht="12.75" x14ac:dyDescent="0.2">
      <c r="AO31910" s="7"/>
    </row>
    <row r="31911" spans="41:41" ht="12.75" x14ac:dyDescent="0.2">
      <c r="AO31911" s="7"/>
    </row>
    <row r="31912" spans="41:41" ht="12.75" x14ac:dyDescent="0.2">
      <c r="AO31912" s="7"/>
    </row>
    <row r="31913" spans="41:41" ht="12.75" x14ac:dyDescent="0.2">
      <c r="AO31913" s="7"/>
    </row>
    <row r="31914" spans="41:41" ht="12.75" x14ac:dyDescent="0.2">
      <c r="AO31914" s="7"/>
    </row>
    <row r="31915" spans="41:41" ht="12.75" x14ac:dyDescent="0.2">
      <c r="AO31915" s="7"/>
    </row>
    <row r="31916" spans="41:41" ht="12.75" x14ac:dyDescent="0.2">
      <c r="AO31916" s="7"/>
    </row>
    <row r="31917" spans="41:41" ht="12.75" x14ac:dyDescent="0.2">
      <c r="AO31917" s="7"/>
    </row>
    <row r="31918" spans="41:41" ht="12.75" x14ac:dyDescent="0.2">
      <c r="AO31918" s="7"/>
    </row>
    <row r="31919" spans="41:41" ht="12.75" x14ac:dyDescent="0.2">
      <c r="AO31919" s="7"/>
    </row>
    <row r="31920" spans="41:41" ht="12.75" x14ac:dyDescent="0.2">
      <c r="AO31920" s="7"/>
    </row>
    <row r="31921" spans="41:41" ht="12.75" x14ac:dyDescent="0.2">
      <c r="AO31921" s="7"/>
    </row>
    <row r="31922" spans="41:41" ht="12.75" x14ac:dyDescent="0.2">
      <c r="AO31922" s="7"/>
    </row>
    <row r="31923" spans="41:41" ht="12.75" x14ac:dyDescent="0.2">
      <c r="AO31923" s="7"/>
    </row>
    <row r="31924" spans="41:41" ht="12.75" x14ac:dyDescent="0.2">
      <c r="AO31924" s="7"/>
    </row>
    <row r="31925" spans="41:41" ht="12.75" x14ac:dyDescent="0.2">
      <c r="AO31925" s="7"/>
    </row>
    <row r="31926" spans="41:41" ht="12.75" x14ac:dyDescent="0.2">
      <c r="AO31926" s="7"/>
    </row>
    <row r="31927" spans="41:41" ht="12.75" x14ac:dyDescent="0.2">
      <c r="AO31927" s="7"/>
    </row>
    <row r="31928" spans="41:41" ht="12.75" x14ac:dyDescent="0.2">
      <c r="AO31928" s="7"/>
    </row>
    <row r="31929" spans="41:41" ht="12.75" x14ac:dyDescent="0.2">
      <c r="AO31929" s="7"/>
    </row>
    <row r="31930" spans="41:41" ht="12.75" x14ac:dyDescent="0.2">
      <c r="AO31930" s="7"/>
    </row>
    <row r="31931" spans="41:41" ht="12.75" x14ac:dyDescent="0.2">
      <c r="AO31931" s="7"/>
    </row>
    <row r="31932" spans="41:41" ht="12.75" x14ac:dyDescent="0.2">
      <c r="AO31932" s="7"/>
    </row>
    <row r="31933" spans="41:41" ht="12.75" x14ac:dyDescent="0.2">
      <c r="AO31933" s="7"/>
    </row>
    <row r="31934" spans="41:41" ht="12.75" x14ac:dyDescent="0.2">
      <c r="AO31934" s="7"/>
    </row>
    <row r="31935" spans="41:41" ht="12.75" x14ac:dyDescent="0.2">
      <c r="AO31935" s="7"/>
    </row>
    <row r="31936" spans="41:41" ht="12.75" x14ac:dyDescent="0.2">
      <c r="AO31936" s="7"/>
    </row>
    <row r="31937" spans="41:41" ht="12.75" x14ac:dyDescent="0.2">
      <c r="AO31937" s="7"/>
    </row>
    <row r="31938" spans="41:41" ht="12.75" x14ac:dyDescent="0.2">
      <c r="AO31938" s="7"/>
    </row>
    <row r="31939" spans="41:41" ht="12.75" x14ac:dyDescent="0.2">
      <c r="AO31939" s="7"/>
    </row>
    <row r="31940" spans="41:41" ht="12.75" x14ac:dyDescent="0.2">
      <c r="AO31940" s="7"/>
    </row>
    <row r="31941" spans="41:41" ht="12.75" x14ac:dyDescent="0.2">
      <c r="AO31941" s="7"/>
    </row>
    <row r="31942" spans="41:41" ht="12.75" x14ac:dyDescent="0.2">
      <c r="AO31942" s="7"/>
    </row>
    <row r="31943" spans="41:41" ht="12.75" x14ac:dyDescent="0.2">
      <c r="AO31943" s="7"/>
    </row>
    <row r="31944" spans="41:41" ht="12.75" x14ac:dyDescent="0.2">
      <c r="AO31944" s="7"/>
    </row>
    <row r="31945" spans="41:41" ht="12.75" x14ac:dyDescent="0.2">
      <c r="AO31945" s="7"/>
    </row>
    <row r="31946" spans="41:41" ht="12.75" x14ac:dyDescent="0.2">
      <c r="AO31946" s="7"/>
    </row>
    <row r="31947" spans="41:41" ht="12.75" x14ac:dyDescent="0.2">
      <c r="AO31947" s="7"/>
    </row>
    <row r="31948" spans="41:41" ht="12.75" x14ac:dyDescent="0.2">
      <c r="AO31948" s="7"/>
    </row>
    <row r="31949" spans="41:41" ht="12.75" x14ac:dyDescent="0.2">
      <c r="AO31949" s="7"/>
    </row>
    <row r="31950" spans="41:41" ht="12.75" x14ac:dyDescent="0.2">
      <c r="AO31950" s="7"/>
    </row>
    <row r="31951" spans="41:41" ht="12.75" x14ac:dyDescent="0.2">
      <c r="AO31951" s="7"/>
    </row>
    <row r="31952" spans="41:41" ht="12.75" x14ac:dyDescent="0.2">
      <c r="AO31952" s="7"/>
    </row>
    <row r="31953" spans="41:41" ht="12.75" x14ac:dyDescent="0.2">
      <c r="AO31953" s="7"/>
    </row>
    <row r="31954" spans="41:41" ht="12.75" x14ac:dyDescent="0.2">
      <c r="AO31954" s="7"/>
    </row>
    <row r="31955" spans="41:41" ht="12.75" x14ac:dyDescent="0.2">
      <c r="AO31955" s="7"/>
    </row>
    <row r="31956" spans="41:41" ht="12.75" x14ac:dyDescent="0.2">
      <c r="AO31956" s="7"/>
    </row>
    <row r="31957" spans="41:41" ht="12.75" x14ac:dyDescent="0.2">
      <c r="AO31957" s="7"/>
    </row>
    <row r="31958" spans="41:41" ht="12.75" x14ac:dyDescent="0.2">
      <c r="AO31958" s="7"/>
    </row>
    <row r="31959" spans="41:41" ht="12.75" x14ac:dyDescent="0.2">
      <c r="AO31959" s="7"/>
    </row>
    <row r="31960" spans="41:41" ht="12.75" x14ac:dyDescent="0.2">
      <c r="AO31960" s="7"/>
    </row>
    <row r="31961" spans="41:41" ht="12.75" x14ac:dyDescent="0.2">
      <c r="AO31961" s="7"/>
    </row>
    <row r="31962" spans="41:41" ht="12.75" x14ac:dyDescent="0.2">
      <c r="AO31962" s="7"/>
    </row>
    <row r="31963" spans="41:41" ht="12.75" x14ac:dyDescent="0.2">
      <c r="AO31963" s="7"/>
    </row>
    <row r="31964" spans="41:41" ht="12.75" x14ac:dyDescent="0.2">
      <c r="AO31964" s="7"/>
    </row>
    <row r="31965" spans="41:41" ht="12.75" x14ac:dyDescent="0.2">
      <c r="AO31965" s="7"/>
    </row>
    <row r="31966" spans="41:41" ht="12.75" x14ac:dyDescent="0.2">
      <c r="AO31966" s="7"/>
    </row>
    <row r="31967" spans="41:41" ht="12.75" x14ac:dyDescent="0.2">
      <c r="AO31967" s="7"/>
    </row>
    <row r="31968" spans="41:41" ht="12.75" x14ac:dyDescent="0.2">
      <c r="AO31968" s="7"/>
    </row>
    <row r="31969" spans="41:41" ht="12.75" x14ac:dyDescent="0.2">
      <c r="AO31969" s="7"/>
    </row>
    <row r="31970" spans="41:41" ht="12.75" x14ac:dyDescent="0.2">
      <c r="AO31970" s="7"/>
    </row>
    <row r="31971" spans="41:41" ht="12.75" x14ac:dyDescent="0.2">
      <c r="AO31971" s="7"/>
    </row>
    <row r="31972" spans="41:41" ht="12.75" x14ac:dyDescent="0.2">
      <c r="AO31972" s="7"/>
    </row>
    <row r="31973" spans="41:41" ht="12.75" x14ac:dyDescent="0.2">
      <c r="AO31973" s="7"/>
    </row>
    <row r="31974" spans="41:41" ht="12.75" x14ac:dyDescent="0.2">
      <c r="AO31974" s="7"/>
    </row>
    <row r="31975" spans="41:41" ht="12.75" x14ac:dyDescent="0.2">
      <c r="AO31975" s="7"/>
    </row>
    <row r="31976" spans="41:41" ht="12.75" x14ac:dyDescent="0.2">
      <c r="AO31976" s="7"/>
    </row>
    <row r="31977" spans="41:41" ht="12.75" x14ac:dyDescent="0.2">
      <c r="AO31977" s="7"/>
    </row>
    <row r="31978" spans="41:41" ht="12.75" x14ac:dyDescent="0.2">
      <c r="AO31978" s="7"/>
    </row>
    <row r="31979" spans="41:41" ht="12.75" x14ac:dyDescent="0.2">
      <c r="AO31979" s="7"/>
    </row>
    <row r="31980" spans="41:41" ht="12.75" x14ac:dyDescent="0.2">
      <c r="AO31980" s="7"/>
    </row>
    <row r="31981" spans="41:41" ht="12.75" x14ac:dyDescent="0.2">
      <c r="AO31981" s="7"/>
    </row>
    <row r="31982" spans="41:41" ht="12.75" x14ac:dyDescent="0.2">
      <c r="AO31982" s="7"/>
    </row>
    <row r="31983" spans="41:41" ht="12.75" x14ac:dyDescent="0.2">
      <c r="AO31983" s="7"/>
    </row>
    <row r="31984" spans="41:41" ht="12.75" x14ac:dyDescent="0.2">
      <c r="AO31984" s="7"/>
    </row>
    <row r="31985" spans="41:41" ht="12.75" x14ac:dyDescent="0.2">
      <c r="AO31985" s="7"/>
    </row>
    <row r="31986" spans="41:41" ht="12.75" x14ac:dyDescent="0.2">
      <c r="AO31986" s="7"/>
    </row>
    <row r="31987" spans="41:41" ht="12.75" x14ac:dyDescent="0.2">
      <c r="AO31987" s="7"/>
    </row>
    <row r="31988" spans="41:41" ht="12.75" x14ac:dyDescent="0.2">
      <c r="AO31988" s="7"/>
    </row>
    <row r="31989" spans="41:41" ht="12.75" x14ac:dyDescent="0.2">
      <c r="AO31989" s="7"/>
    </row>
    <row r="31990" spans="41:41" ht="12.75" x14ac:dyDescent="0.2">
      <c r="AO31990" s="7"/>
    </row>
    <row r="31991" spans="41:41" ht="12.75" x14ac:dyDescent="0.2">
      <c r="AO31991" s="7"/>
    </row>
    <row r="31992" spans="41:41" ht="12.75" x14ac:dyDescent="0.2">
      <c r="AO31992" s="7"/>
    </row>
    <row r="31993" spans="41:41" ht="12.75" x14ac:dyDescent="0.2">
      <c r="AO31993" s="7"/>
    </row>
    <row r="31994" spans="41:41" ht="12.75" x14ac:dyDescent="0.2">
      <c r="AO31994" s="7"/>
    </row>
    <row r="31995" spans="41:41" ht="12.75" x14ac:dyDescent="0.2">
      <c r="AO31995" s="7"/>
    </row>
    <row r="31996" spans="41:41" ht="12.75" x14ac:dyDescent="0.2">
      <c r="AO31996" s="7"/>
    </row>
    <row r="31997" spans="41:41" ht="12.75" x14ac:dyDescent="0.2">
      <c r="AO31997" s="7"/>
    </row>
    <row r="31998" spans="41:41" ht="12.75" x14ac:dyDescent="0.2">
      <c r="AO31998" s="7"/>
    </row>
    <row r="31999" spans="41:41" ht="12.75" x14ac:dyDescent="0.2">
      <c r="AO31999" s="7"/>
    </row>
    <row r="32000" spans="41:41" ht="12.75" x14ac:dyDescent="0.2">
      <c r="AO32000" s="7"/>
    </row>
    <row r="32001" spans="41:41" ht="12.75" x14ac:dyDescent="0.2">
      <c r="AO32001" s="7"/>
    </row>
    <row r="32002" spans="41:41" ht="12.75" x14ac:dyDescent="0.2">
      <c r="AO32002" s="7"/>
    </row>
    <row r="32003" spans="41:41" ht="12.75" x14ac:dyDescent="0.2">
      <c r="AO32003" s="7"/>
    </row>
    <row r="32004" spans="41:41" ht="12.75" x14ac:dyDescent="0.2">
      <c r="AO32004" s="7"/>
    </row>
    <row r="32005" spans="41:41" ht="12.75" x14ac:dyDescent="0.2">
      <c r="AO32005" s="7"/>
    </row>
    <row r="32006" spans="41:41" ht="12.75" x14ac:dyDescent="0.2">
      <c r="AO32006" s="7"/>
    </row>
    <row r="32007" spans="41:41" ht="12.75" x14ac:dyDescent="0.2">
      <c r="AO32007" s="7"/>
    </row>
    <row r="32008" spans="41:41" ht="12.75" x14ac:dyDescent="0.2">
      <c r="AO32008" s="7"/>
    </row>
    <row r="32009" spans="41:41" ht="12.75" x14ac:dyDescent="0.2">
      <c r="AO32009" s="7"/>
    </row>
    <row r="32010" spans="41:41" ht="12.75" x14ac:dyDescent="0.2">
      <c r="AO32010" s="7"/>
    </row>
    <row r="32011" spans="41:41" ht="12.75" x14ac:dyDescent="0.2">
      <c r="AO32011" s="7"/>
    </row>
    <row r="32012" spans="41:41" ht="12.75" x14ac:dyDescent="0.2">
      <c r="AO32012" s="7"/>
    </row>
    <row r="32013" spans="41:41" ht="12.75" x14ac:dyDescent="0.2">
      <c r="AO32013" s="7"/>
    </row>
    <row r="32014" spans="41:41" ht="12.75" x14ac:dyDescent="0.2">
      <c r="AO32014" s="7"/>
    </row>
    <row r="32015" spans="41:41" ht="12.75" x14ac:dyDescent="0.2">
      <c r="AO32015" s="7"/>
    </row>
    <row r="32016" spans="41:41" ht="12.75" x14ac:dyDescent="0.2">
      <c r="AO32016" s="7"/>
    </row>
    <row r="32017" spans="41:41" ht="12.75" x14ac:dyDescent="0.2">
      <c r="AO32017" s="7"/>
    </row>
    <row r="32018" spans="41:41" ht="12.75" x14ac:dyDescent="0.2">
      <c r="AO32018" s="7"/>
    </row>
    <row r="32019" spans="41:41" ht="12.75" x14ac:dyDescent="0.2">
      <c r="AO32019" s="7"/>
    </row>
    <row r="32020" spans="41:41" ht="12.75" x14ac:dyDescent="0.2">
      <c r="AO32020" s="7"/>
    </row>
    <row r="32021" spans="41:41" ht="12.75" x14ac:dyDescent="0.2">
      <c r="AO32021" s="7"/>
    </row>
    <row r="32022" spans="41:41" ht="12.75" x14ac:dyDescent="0.2">
      <c r="AO32022" s="7"/>
    </row>
    <row r="32023" spans="41:41" ht="12.75" x14ac:dyDescent="0.2">
      <c r="AO32023" s="7"/>
    </row>
    <row r="32024" spans="41:41" ht="12.75" x14ac:dyDescent="0.2">
      <c r="AO32024" s="7"/>
    </row>
    <row r="32025" spans="41:41" ht="12.75" x14ac:dyDescent="0.2">
      <c r="AO32025" s="7"/>
    </row>
    <row r="32026" spans="41:41" ht="12.75" x14ac:dyDescent="0.2">
      <c r="AO32026" s="7"/>
    </row>
    <row r="32027" spans="41:41" ht="12.75" x14ac:dyDescent="0.2">
      <c r="AO32027" s="7"/>
    </row>
    <row r="32028" spans="41:41" ht="12.75" x14ac:dyDescent="0.2">
      <c r="AO32028" s="7"/>
    </row>
    <row r="32029" spans="41:41" ht="12.75" x14ac:dyDescent="0.2">
      <c r="AO32029" s="7"/>
    </row>
    <row r="32030" spans="41:41" ht="12.75" x14ac:dyDescent="0.2">
      <c r="AO32030" s="7"/>
    </row>
    <row r="32031" spans="41:41" ht="12.75" x14ac:dyDescent="0.2">
      <c r="AO32031" s="7"/>
    </row>
    <row r="32032" spans="41:41" ht="12.75" x14ac:dyDescent="0.2">
      <c r="AO32032" s="7"/>
    </row>
    <row r="32033" spans="41:41" ht="12.75" x14ac:dyDescent="0.2">
      <c r="AO32033" s="7"/>
    </row>
    <row r="32034" spans="41:41" ht="12.75" x14ac:dyDescent="0.2">
      <c r="AO32034" s="7"/>
    </row>
    <row r="32035" spans="41:41" ht="12.75" x14ac:dyDescent="0.2">
      <c r="AO32035" s="7"/>
    </row>
    <row r="32036" spans="41:41" ht="12.75" x14ac:dyDescent="0.2">
      <c r="AO32036" s="7"/>
    </row>
    <row r="32037" spans="41:41" ht="12.75" x14ac:dyDescent="0.2">
      <c r="AO32037" s="7"/>
    </row>
    <row r="32038" spans="41:41" ht="12.75" x14ac:dyDescent="0.2">
      <c r="AO32038" s="7"/>
    </row>
    <row r="32039" spans="41:41" ht="12.75" x14ac:dyDescent="0.2">
      <c r="AO32039" s="7"/>
    </row>
    <row r="32040" spans="41:41" ht="12.75" x14ac:dyDescent="0.2">
      <c r="AO32040" s="7"/>
    </row>
    <row r="32041" spans="41:41" ht="12.75" x14ac:dyDescent="0.2">
      <c r="AO32041" s="7"/>
    </row>
    <row r="32042" spans="41:41" ht="12.75" x14ac:dyDescent="0.2">
      <c r="AO32042" s="7"/>
    </row>
    <row r="32043" spans="41:41" ht="12.75" x14ac:dyDescent="0.2">
      <c r="AO32043" s="7"/>
    </row>
    <row r="32044" spans="41:41" ht="12.75" x14ac:dyDescent="0.2">
      <c r="AO32044" s="7"/>
    </row>
    <row r="32045" spans="41:41" ht="12.75" x14ac:dyDescent="0.2">
      <c r="AO32045" s="7"/>
    </row>
    <row r="32046" spans="41:41" ht="12.75" x14ac:dyDescent="0.2">
      <c r="AO32046" s="7"/>
    </row>
    <row r="32047" spans="41:41" ht="12.75" x14ac:dyDescent="0.2">
      <c r="AO32047" s="7"/>
    </row>
    <row r="32048" spans="41:41" ht="12.75" x14ac:dyDescent="0.2">
      <c r="AO32048" s="7"/>
    </row>
    <row r="32049" spans="41:41" ht="12.75" x14ac:dyDescent="0.2">
      <c r="AO32049" s="7"/>
    </row>
    <row r="32050" spans="41:41" ht="12.75" x14ac:dyDescent="0.2">
      <c r="AO32050" s="7"/>
    </row>
    <row r="32051" spans="41:41" ht="12.75" x14ac:dyDescent="0.2">
      <c r="AO32051" s="7"/>
    </row>
    <row r="32052" spans="41:41" ht="12.75" x14ac:dyDescent="0.2">
      <c r="AO32052" s="7"/>
    </row>
    <row r="32053" spans="41:41" ht="12.75" x14ac:dyDescent="0.2">
      <c r="AO32053" s="7"/>
    </row>
    <row r="32054" spans="41:41" ht="12.75" x14ac:dyDescent="0.2">
      <c r="AO32054" s="7"/>
    </row>
    <row r="32055" spans="41:41" ht="12.75" x14ac:dyDescent="0.2">
      <c r="AO32055" s="7"/>
    </row>
    <row r="32056" spans="41:41" ht="12.75" x14ac:dyDescent="0.2">
      <c r="AO32056" s="7"/>
    </row>
    <row r="32057" spans="41:41" ht="12.75" x14ac:dyDescent="0.2">
      <c r="AO32057" s="7"/>
    </row>
    <row r="32058" spans="41:41" ht="12.75" x14ac:dyDescent="0.2">
      <c r="AO32058" s="7"/>
    </row>
    <row r="32059" spans="41:41" ht="12.75" x14ac:dyDescent="0.2">
      <c r="AO32059" s="7"/>
    </row>
    <row r="32060" spans="41:41" ht="12.75" x14ac:dyDescent="0.2">
      <c r="AO32060" s="7"/>
    </row>
    <row r="32061" spans="41:41" ht="12.75" x14ac:dyDescent="0.2">
      <c r="AO32061" s="7"/>
    </row>
    <row r="32062" spans="41:41" ht="12.75" x14ac:dyDescent="0.2">
      <c r="AO32062" s="7"/>
    </row>
    <row r="32063" spans="41:41" ht="12.75" x14ac:dyDescent="0.2">
      <c r="AO32063" s="7"/>
    </row>
    <row r="32064" spans="41:41" ht="12.75" x14ac:dyDescent="0.2">
      <c r="AO32064" s="7"/>
    </row>
    <row r="32065" spans="41:41" ht="12.75" x14ac:dyDescent="0.2">
      <c r="AO32065" s="7"/>
    </row>
    <row r="32066" spans="41:41" ht="12.75" x14ac:dyDescent="0.2">
      <c r="AO32066" s="7"/>
    </row>
    <row r="32067" spans="41:41" ht="12.75" x14ac:dyDescent="0.2">
      <c r="AO32067" s="7"/>
    </row>
    <row r="32068" spans="41:41" ht="12.75" x14ac:dyDescent="0.2">
      <c r="AO32068" s="7"/>
    </row>
    <row r="32069" spans="41:41" ht="12.75" x14ac:dyDescent="0.2">
      <c r="AO32069" s="7"/>
    </row>
    <row r="32070" spans="41:41" ht="12.75" x14ac:dyDescent="0.2">
      <c r="AO32070" s="7"/>
    </row>
    <row r="32071" spans="41:41" ht="12.75" x14ac:dyDescent="0.2">
      <c r="AO32071" s="7"/>
    </row>
    <row r="32072" spans="41:41" ht="12.75" x14ac:dyDescent="0.2">
      <c r="AO32072" s="7"/>
    </row>
    <row r="32073" spans="41:41" ht="12.75" x14ac:dyDescent="0.2">
      <c r="AO32073" s="7"/>
    </row>
    <row r="32074" spans="41:41" ht="12.75" x14ac:dyDescent="0.2">
      <c r="AO32074" s="7"/>
    </row>
    <row r="32075" spans="41:41" ht="12.75" x14ac:dyDescent="0.2">
      <c r="AO32075" s="7"/>
    </row>
    <row r="32076" spans="41:41" ht="12.75" x14ac:dyDescent="0.2">
      <c r="AO32076" s="7"/>
    </row>
    <row r="32077" spans="41:41" ht="12.75" x14ac:dyDescent="0.2">
      <c r="AO32077" s="7"/>
    </row>
    <row r="32078" spans="41:41" ht="12.75" x14ac:dyDescent="0.2">
      <c r="AO32078" s="7"/>
    </row>
    <row r="32079" spans="41:41" ht="12.75" x14ac:dyDescent="0.2">
      <c r="AO32079" s="7"/>
    </row>
    <row r="32080" spans="41:41" ht="12.75" x14ac:dyDescent="0.2">
      <c r="AO32080" s="7"/>
    </row>
    <row r="32081" spans="41:41" ht="12.75" x14ac:dyDescent="0.2">
      <c r="AO32081" s="7"/>
    </row>
    <row r="32082" spans="41:41" ht="12.75" x14ac:dyDescent="0.2">
      <c r="AO32082" s="7"/>
    </row>
    <row r="32083" spans="41:41" ht="12.75" x14ac:dyDescent="0.2">
      <c r="AO32083" s="7"/>
    </row>
    <row r="32084" spans="41:41" ht="12.75" x14ac:dyDescent="0.2">
      <c r="AO32084" s="7"/>
    </row>
    <row r="32085" spans="41:41" ht="12.75" x14ac:dyDescent="0.2">
      <c r="AO32085" s="7"/>
    </row>
    <row r="32086" spans="41:41" ht="12.75" x14ac:dyDescent="0.2">
      <c r="AO32086" s="7"/>
    </row>
    <row r="32087" spans="41:41" ht="12.75" x14ac:dyDescent="0.2">
      <c r="AO32087" s="7"/>
    </row>
    <row r="32088" spans="41:41" ht="12.75" x14ac:dyDescent="0.2">
      <c r="AO32088" s="7"/>
    </row>
    <row r="32089" spans="41:41" ht="12.75" x14ac:dyDescent="0.2">
      <c r="AO32089" s="7"/>
    </row>
    <row r="32090" spans="41:41" ht="12.75" x14ac:dyDescent="0.2">
      <c r="AO32090" s="7"/>
    </row>
    <row r="32091" spans="41:41" ht="12.75" x14ac:dyDescent="0.2">
      <c r="AO32091" s="7"/>
    </row>
    <row r="32092" spans="41:41" ht="12.75" x14ac:dyDescent="0.2">
      <c r="AO32092" s="7"/>
    </row>
    <row r="32093" spans="41:41" ht="12.75" x14ac:dyDescent="0.2">
      <c r="AO32093" s="7"/>
    </row>
    <row r="32094" spans="41:41" ht="12.75" x14ac:dyDescent="0.2">
      <c r="AO32094" s="7"/>
    </row>
    <row r="32095" spans="41:41" ht="12.75" x14ac:dyDescent="0.2">
      <c r="AO32095" s="7"/>
    </row>
    <row r="32096" spans="41:41" ht="12.75" x14ac:dyDescent="0.2">
      <c r="AO32096" s="7"/>
    </row>
    <row r="32097" spans="41:41" ht="12.75" x14ac:dyDescent="0.2">
      <c r="AO32097" s="7"/>
    </row>
    <row r="32098" spans="41:41" ht="12.75" x14ac:dyDescent="0.2">
      <c r="AO32098" s="7"/>
    </row>
    <row r="32099" spans="41:41" ht="12.75" x14ac:dyDescent="0.2">
      <c r="AO32099" s="7"/>
    </row>
    <row r="32100" spans="41:41" ht="12.75" x14ac:dyDescent="0.2">
      <c r="AO32100" s="7"/>
    </row>
    <row r="32101" spans="41:41" ht="12.75" x14ac:dyDescent="0.2">
      <c r="AO32101" s="7"/>
    </row>
    <row r="32102" spans="41:41" ht="12.75" x14ac:dyDescent="0.2">
      <c r="AO32102" s="7"/>
    </row>
    <row r="32103" spans="41:41" ht="12.75" x14ac:dyDescent="0.2">
      <c r="AO32103" s="7"/>
    </row>
    <row r="32104" spans="41:41" ht="12.75" x14ac:dyDescent="0.2">
      <c r="AO32104" s="7"/>
    </row>
    <row r="32105" spans="41:41" ht="12.75" x14ac:dyDescent="0.2">
      <c r="AO32105" s="7"/>
    </row>
    <row r="32106" spans="41:41" ht="12.75" x14ac:dyDescent="0.2">
      <c r="AO32106" s="7"/>
    </row>
    <row r="32107" spans="41:41" ht="12.75" x14ac:dyDescent="0.2">
      <c r="AO32107" s="7"/>
    </row>
    <row r="32108" spans="41:41" ht="12.75" x14ac:dyDescent="0.2">
      <c r="AO32108" s="7"/>
    </row>
    <row r="32109" spans="41:41" ht="12.75" x14ac:dyDescent="0.2">
      <c r="AO32109" s="7"/>
    </row>
    <row r="32110" spans="41:41" ht="12.75" x14ac:dyDescent="0.2">
      <c r="AO32110" s="7"/>
    </row>
    <row r="32111" spans="41:41" ht="12.75" x14ac:dyDescent="0.2">
      <c r="AO32111" s="7"/>
    </row>
    <row r="32112" spans="41:41" ht="12.75" x14ac:dyDescent="0.2">
      <c r="AO32112" s="7"/>
    </row>
    <row r="32113" spans="41:41" ht="12.75" x14ac:dyDescent="0.2">
      <c r="AO32113" s="7"/>
    </row>
    <row r="32114" spans="41:41" ht="12.75" x14ac:dyDescent="0.2">
      <c r="AO32114" s="7"/>
    </row>
    <row r="32115" spans="41:41" ht="12.75" x14ac:dyDescent="0.2">
      <c r="AO32115" s="7"/>
    </row>
    <row r="32116" spans="41:41" ht="12.75" x14ac:dyDescent="0.2">
      <c r="AO32116" s="7"/>
    </row>
    <row r="32117" spans="41:41" ht="12.75" x14ac:dyDescent="0.2">
      <c r="AO32117" s="7"/>
    </row>
    <row r="32118" spans="41:41" ht="12.75" x14ac:dyDescent="0.2">
      <c r="AO32118" s="7"/>
    </row>
    <row r="32119" spans="41:41" ht="12.75" x14ac:dyDescent="0.2">
      <c r="AO32119" s="7"/>
    </row>
    <row r="32120" spans="41:41" ht="12.75" x14ac:dyDescent="0.2">
      <c r="AO32120" s="7"/>
    </row>
    <row r="32121" spans="41:41" ht="12.75" x14ac:dyDescent="0.2">
      <c r="AO32121" s="7"/>
    </row>
    <row r="32122" spans="41:41" ht="12.75" x14ac:dyDescent="0.2">
      <c r="AO32122" s="7"/>
    </row>
    <row r="32123" spans="41:41" ht="12.75" x14ac:dyDescent="0.2">
      <c r="AO32123" s="7"/>
    </row>
    <row r="32124" spans="41:41" ht="12.75" x14ac:dyDescent="0.2">
      <c r="AO32124" s="7"/>
    </row>
    <row r="32125" spans="41:41" ht="12.75" x14ac:dyDescent="0.2">
      <c r="AO32125" s="7"/>
    </row>
    <row r="32126" spans="41:41" ht="12.75" x14ac:dyDescent="0.2">
      <c r="AO32126" s="7"/>
    </row>
    <row r="32127" spans="41:41" ht="12.75" x14ac:dyDescent="0.2">
      <c r="AO32127" s="7"/>
    </row>
    <row r="32128" spans="41:41" ht="12.75" x14ac:dyDescent="0.2">
      <c r="AO32128" s="7"/>
    </row>
    <row r="32129" spans="41:41" ht="12.75" x14ac:dyDescent="0.2">
      <c r="AO32129" s="7"/>
    </row>
    <row r="32130" spans="41:41" ht="12.75" x14ac:dyDescent="0.2">
      <c r="AO32130" s="7"/>
    </row>
    <row r="32131" spans="41:41" ht="12.75" x14ac:dyDescent="0.2">
      <c r="AO32131" s="7"/>
    </row>
    <row r="32132" spans="41:41" ht="12.75" x14ac:dyDescent="0.2">
      <c r="AO32132" s="7"/>
    </row>
    <row r="32133" spans="41:41" ht="12.75" x14ac:dyDescent="0.2">
      <c r="AO32133" s="7"/>
    </row>
    <row r="32134" spans="41:41" ht="12.75" x14ac:dyDescent="0.2">
      <c r="AO32134" s="7"/>
    </row>
    <row r="32135" spans="41:41" ht="12.75" x14ac:dyDescent="0.2">
      <c r="AO32135" s="7"/>
    </row>
    <row r="32136" spans="41:41" ht="12.75" x14ac:dyDescent="0.2">
      <c r="AO32136" s="7"/>
    </row>
    <row r="32137" spans="41:41" ht="12.75" x14ac:dyDescent="0.2">
      <c r="AO32137" s="7"/>
    </row>
    <row r="32138" spans="41:41" ht="12.75" x14ac:dyDescent="0.2">
      <c r="AO32138" s="7"/>
    </row>
    <row r="32139" spans="41:41" ht="12.75" x14ac:dyDescent="0.2">
      <c r="AO32139" s="7"/>
    </row>
    <row r="32140" spans="41:41" ht="12.75" x14ac:dyDescent="0.2">
      <c r="AO32140" s="7"/>
    </row>
    <row r="32141" spans="41:41" ht="12.75" x14ac:dyDescent="0.2">
      <c r="AO32141" s="7"/>
    </row>
    <row r="32142" spans="41:41" ht="12.75" x14ac:dyDescent="0.2">
      <c r="AO32142" s="7"/>
    </row>
    <row r="32143" spans="41:41" ht="12.75" x14ac:dyDescent="0.2">
      <c r="AO32143" s="7"/>
    </row>
    <row r="32144" spans="41:41" ht="12.75" x14ac:dyDescent="0.2">
      <c r="AO32144" s="7"/>
    </row>
    <row r="32145" spans="41:41" ht="12.75" x14ac:dyDescent="0.2">
      <c r="AO32145" s="7"/>
    </row>
    <row r="32146" spans="41:41" ht="12.75" x14ac:dyDescent="0.2">
      <c r="AO32146" s="7"/>
    </row>
    <row r="32147" spans="41:41" ht="12.75" x14ac:dyDescent="0.2">
      <c r="AO32147" s="7"/>
    </row>
    <row r="32148" spans="41:41" ht="12.75" x14ac:dyDescent="0.2">
      <c r="AO32148" s="7"/>
    </row>
    <row r="32149" spans="41:41" ht="12.75" x14ac:dyDescent="0.2">
      <c r="AO32149" s="7"/>
    </row>
    <row r="32150" spans="41:41" ht="12.75" x14ac:dyDescent="0.2">
      <c r="AO32150" s="7"/>
    </row>
    <row r="32151" spans="41:41" ht="12.75" x14ac:dyDescent="0.2">
      <c r="AO32151" s="7"/>
    </row>
    <row r="32152" spans="41:41" ht="12.75" x14ac:dyDescent="0.2">
      <c r="AO32152" s="7"/>
    </row>
    <row r="32153" spans="41:41" ht="12.75" x14ac:dyDescent="0.2">
      <c r="AO32153" s="7"/>
    </row>
    <row r="32154" spans="41:41" ht="12.75" x14ac:dyDescent="0.2">
      <c r="AO32154" s="7"/>
    </row>
    <row r="32155" spans="41:41" ht="12.75" x14ac:dyDescent="0.2">
      <c r="AO32155" s="7"/>
    </row>
    <row r="32156" spans="41:41" ht="12.75" x14ac:dyDescent="0.2">
      <c r="AO32156" s="7"/>
    </row>
    <row r="32157" spans="41:41" ht="12.75" x14ac:dyDescent="0.2">
      <c r="AO32157" s="7"/>
    </row>
    <row r="32158" spans="41:41" ht="12.75" x14ac:dyDescent="0.2">
      <c r="AO32158" s="7"/>
    </row>
    <row r="32159" spans="41:41" ht="12.75" x14ac:dyDescent="0.2">
      <c r="AO32159" s="7"/>
    </row>
    <row r="32160" spans="41:41" ht="12.75" x14ac:dyDescent="0.2">
      <c r="AO32160" s="7"/>
    </row>
    <row r="32161" spans="41:41" ht="12.75" x14ac:dyDescent="0.2">
      <c r="AO32161" s="7"/>
    </row>
    <row r="32162" spans="41:41" ht="12.75" x14ac:dyDescent="0.2">
      <c r="AO32162" s="7"/>
    </row>
    <row r="32163" spans="41:41" ht="12.75" x14ac:dyDescent="0.2">
      <c r="AO32163" s="7"/>
    </row>
    <row r="32164" spans="41:41" ht="12.75" x14ac:dyDescent="0.2">
      <c r="AO32164" s="7"/>
    </row>
    <row r="32165" spans="41:41" ht="12.75" x14ac:dyDescent="0.2">
      <c r="AO32165" s="7"/>
    </row>
    <row r="32166" spans="41:41" ht="12.75" x14ac:dyDescent="0.2">
      <c r="AO32166" s="7"/>
    </row>
    <row r="32167" spans="41:41" ht="12.75" x14ac:dyDescent="0.2">
      <c r="AO32167" s="7"/>
    </row>
    <row r="32168" spans="41:41" ht="12.75" x14ac:dyDescent="0.2">
      <c r="AO32168" s="7"/>
    </row>
    <row r="32169" spans="41:41" ht="12.75" x14ac:dyDescent="0.2">
      <c r="AO32169" s="7"/>
    </row>
    <row r="32170" spans="41:41" ht="12.75" x14ac:dyDescent="0.2">
      <c r="AO32170" s="7"/>
    </row>
    <row r="32171" spans="41:41" ht="12.75" x14ac:dyDescent="0.2">
      <c r="AO32171" s="7"/>
    </row>
    <row r="32172" spans="41:41" ht="12.75" x14ac:dyDescent="0.2">
      <c r="AO32172" s="7"/>
    </row>
    <row r="32173" spans="41:41" ht="12.75" x14ac:dyDescent="0.2">
      <c r="AO32173" s="7"/>
    </row>
    <row r="32174" spans="41:41" ht="12.75" x14ac:dyDescent="0.2">
      <c r="AO32174" s="7"/>
    </row>
    <row r="32175" spans="41:41" ht="12.75" x14ac:dyDescent="0.2">
      <c r="AO32175" s="7"/>
    </row>
    <row r="32176" spans="41:41" ht="12.75" x14ac:dyDescent="0.2">
      <c r="AO32176" s="7"/>
    </row>
    <row r="32177" spans="41:41" ht="12.75" x14ac:dyDescent="0.2">
      <c r="AO32177" s="7"/>
    </row>
    <row r="32178" spans="41:41" ht="12.75" x14ac:dyDescent="0.2">
      <c r="AO32178" s="7"/>
    </row>
    <row r="32179" spans="41:41" ht="12.75" x14ac:dyDescent="0.2">
      <c r="AO32179" s="7"/>
    </row>
    <row r="32180" spans="41:41" ht="12.75" x14ac:dyDescent="0.2">
      <c r="AO32180" s="7"/>
    </row>
    <row r="32181" spans="41:41" ht="12.75" x14ac:dyDescent="0.2">
      <c r="AO32181" s="7"/>
    </row>
    <row r="32182" spans="41:41" ht="12.75" x14ac:dyDescent="0.2">
      <c r="AO32182" s="7"/>
    </row>
    <row r="32183" spans="41:41" ht="12.75" x14ac:dyDescent="0.2">
      <c r="AO32183" s="7"/>
    </row>
    <row r="32184" spans="41:41" ht="12.75" x14ac:dyDescent="0.2">
      <c r="AO32184" s="7"/>
    </row>
    <row r="32185" spans="41:41" ht="12.75" x14ac:dyDescent="0.2">
      <c r="AO32185" s="7"/>
    </row>
    <row r="32186" spans="41:41" ht="12.75" x14ac:dyDescent="0.2">
      <c r="AO32186" s="7"/>
    </row>
    <row r="32187" spans="41:41" ht="12.75" x14ac:dyDescent="0.2">
      <c r="AO32187" s="7"/>
    </row>
    <row r="32188" spans="41:41" ht="12.75" x14ac:dyDescent="0.2">
      <c r="AO32188" s="7"/>
    </row>
    <row r="32189" spans="41:41" ht="12.75" x14ac:dyDescent="0.2">
      <c r="AO32189" s="7"/>
    </row>
    <row r="32190" spans="41:41" ht="12.75" x14ac:dyDescent="0.2">
      <c r="AO32190" s="7"/>
    </row>
    <row r="32191" spans="41:41" ht="12.75" x14ac:dyDescent="0.2">
      <c r="AO32191" s="7"/>
    </row>
    <row r="32192" spans="41:41" ht="12.75" x14ac:dyDescent="0.2">
      <c r="AO32192" s="7"/>
    </row>
    <row r="32193" spans="41:41" ht="12.75" x14ac:dyDescent="0.2">
      <c r="AO32193" s="7"/>
    </row>
    <row r="32194" spans="41:41" ht="12.75" x14ac:dyDescent="0.2">
      <c r="AO32194" s="7"/>
    </row>
    <row r="32195" spans="41:41" ht="12.75" x14ac:dyDescent="0.2">
      <c r="AO32195" s="7"/>
    </row>
    <row r="32196" spans="41:41" ht="12.75" x14ac:dyDescent="0.2">
      <c r="AO32196" s="7"/>
    </row>
    <row r="32197" spans="41:41" ht="12.75" x14ac:dyDescent="0.2">
      <c r="AO32197" s="7"/>
    </row>
    <row r="32198" spans="41:41" ht="12.75" x14ac:dyDescent="0.2">
      <c r="AO32198" s="7"/>
    </row>
    <row r="32199" spans="41:41" ht="12.75" x14ac:dyDescent="0.2">
      <c r="AO32199" s="7"/>
    </row>
    <row r="32200" spans="41:41" ht="12.75" x14ac:dyDescent="0.2">
      <c r="AO32200" s="7"/>
    </row>
    <row r="32201" spans="41:41" ht="12.75" x14ac:dyDescent="0.2">
      <c r="AO32201" s="7"/>
    </row>
    <row r="32202" spans="41:41" ht="12.75" x14ac:dyDescent="0.2">
      <c r="AO32202" s="7"/>
    </row>
    <row r="32203" spans="41:41" ht="12.75" x14ac:dyDescent="0.2">
      <c r="AO32203" s="7"/>
    </row>
    <row r="32204" spans="41:41" ht="12.75" x14ac:dyDescent="0.2">
      <c r="AO32204" s="7"/>
    </row>
    <row r="32205" spans="41:41" ht="12.75" x14ac:dyDescent="0.2">
      <c r="AO32205" s="7"/>
    </row>
    <row r="32206" spans="41:41" ht="12.75" x14ac:dyDescent="0.2">
      <c r="AO32206" s="7"/>
    </row>
    <row r="32207" spans="41:41" ht="12.75" x14ac:dyDescent="0.2">
      <c r="AO32207" s="7"/>
    </row>
    <row r="32208" spans="41:41" ht="12.75" x14ac:dyDescent="0.2">
      <c r="AO32208" s="7"/>
    </row>
    <row r="32209" spans="41:41" ht="12.75" x14ac:dyDescent="0.2">
      <c r="AO32209" s="7"/>
    </row>
    <row r="32210" spans="41:41" ht="12.75" x14ac:dyDescent="0.2">
      <c r="AO32210" s="7"/>
    </row>
    <row r="32211" spans="41:41" ht="12.75" x14ac:dyDescent="0.2">
      <c r="AO32211" s="7"/>
    </row>
    <row r="32212" spans="41:41" ht="12.75" x14ac:dyDescent="0.2">
      <c r="AO32212" s="7"/>
    </row>
    <row r="32213" spans="41:41" ht="12.75" x14ac:dyDescent="0.2">
      <c r="AO32213" s="7"/>
    </row>
    <row r="32214" spans="41:41" ht="12.75" x14ac:dyDescent="0.2">
      <c r="AO32214" s="7"/>
    </row>
    <row r="32215" spans="41:41" ht="12.75" x14ac:dyDescent="0.2">
      <c r="AO32215" s="7"/>
    </row>
    <row r="32216" spans="41:41" ht="12.75" x14ac:dyDescent="0.2">
      <c r="AO32216" s="7"/>
    </row>
    <row r="32217" spans="41:41" ht="12.75" x14ac:dyDescent="0.2">
      <c r="AO32217" s="7"/>
    </row>
    <row r="32218" spans="41:41" ht="12.75" x14ac:dyDescent="0.2">
      <c r="AO32218" s="7"/>
    </row>
    <row r="32219" spans="41:41" ht="12.75" x14ac:dyDescent="0.2">
      <c r="AO32219" s="7"/>
    </row>
    <row r="32220" spans="41:41" ht="12.75" x14ac:dyDescent="0.2">
      <c r="AO32220" s="7"/>
    </row>
    <row r="32221" spans="41:41" ht="12.75" x14ac:dyDescent="0.2">
      <c r="AO32221" s="7"/>
    </row>
    <row r="32222" spans="41:41" ht="12.75" x14ac:dyDescent="0.2">
      <c r="AO32222" s="7"/>
    </row>
    <row r="32223" spans="41:41" ht="12.75" x14ac:dyDescent="0.2">
      <c r="AO32223" s="7"/>
    </row>
    <row r="32224" spans="41:41" ht="12.75" x14ac:dyDescent="0.2">
      <c r="AO32224" s="7"/>
    </row>
    <row r="32225" spans="41:41" ht="12.75" x14ac:dyDescent="0.2">
      <c r="AO32225" s="7"/>
    </row>
    <row r="32226" spans="41:41" ht="12.75" x14ac:dyDescent="0.2">
      <c r="AO32226" s="7"/>
    </row>
    <row r="32227" spans="41:41" ht="12.75" x14ac:dyDescent="0.2">
      <c r="AO32227" s="7"/>
    </row>
    <row r="32228" spans="41:41" ht="12.75" x14ac:dyDescent="0.2">
      <c r="AO32228" s="7"/>
    </row>
    <row r="32229" spans="41:41" ht="12.75" x14ac:dyDescent="0.2">
      <c r="AO32229" s="7"/>
    </row>
    <row r="32230" spans="41:41" ht="12.75" x14ac:dyDescent="0.2">
      <c r="AO32230" s="7"/>
    </row>
    <row r="32231" spans="41:41" ht="12.75" x14ac:dyDescent="0.2">
      <c r="AO32231" s="7"/>
    </row>
    <row r="32232" spans="41:41" ht="12.75" x14ac:dyDescent="0.2">
      <c r="AO32232" s="7"/>
    </row>
    <row r="32233" spans="41:41" ht="12.75" x14ac:dyDescent="0.2">
      <c r="AO32233" s="7"/>
    </row>
    <row r="32234" spans="41:41" ht="12.75" x14ac:dyDescent="0.2">
      <c r="AO32234" s="7"/>
    </row>
    <row r="32235" spans="41:41" ht="12.75" x14ac:dyDescent="0.2">
      <c r="AO32235" s="7"/>
    </row>
    <row r="32236" spans="41:41" ht="12.75" x14ac:dyDescent="0.2">
      <c r="AO32236" s="7"/>
    </row>
    <row r="32237" spans="41:41" ht="12.75" x14ac:dyDescent="0.2">
      <c r="AO32237" s="7"/>
    </row>
    <row r="32238" spans="41:41" ht="12.75" x14ac:dyDescent="0.2">
      <c r="AO32238" s="7"/>
    </row>
    <row r="32239" spans="41:41" ht="12.75" x14ac:dyDescent="0.2">
      <c r="AO32239" s="7"/>
    </row>
    <row r="32240" spans="41:41" ht="12.75" x14ac:dyDescent="0.2">
      <c r="AO32240" s="7"/>
    </row>
    <row r="32241" spans="41:41" ht="12.75" x14ac:dyDescent="0.2">
      <c r="AO32241" s="7"/>
    </row>
    <row r="32242" spans="41:41" ht="12.75" x14ac:dyDescent="0.2">
      <c r="AO32242" s="7"/>
    </row>
    <row r="32243" spans="41:41" ht="12.75" x14ac:dyDescent="0.2">
      <c r="AO32243" s="7"/>
    </row>
    <row r="32244" spans="41:41" ht="12.75" x14ac:dyDescent="0.2">
      <c r="AO32244" s="7"/>
    </row>
    <row r="32245" spans="41:41" ht="12.75" x14ac:dyDescent="0.2">
      <c r="AO32245" s="7"/>
    </row>
    <row r="32246" spans="41:41" ht="12.75" x14ac:dyDescent="0.2">
      <c r="AO32246" s="7"/>
    </row>
    <row r="32247" spans="41:41" ht="12.75" x14ac:dyDescent="0.2">
      <c r="AO32247" s="7"/>
    </row>
    <row r="32248" spans="41:41" ht="12.75" x14ac:dyDescent="0.2">
      <c r="AO32248" s="7"/>
    </row>
    <row r="32249" spans="41:41" ht="12.75" x14ac:dyDescent="0.2">
      <c r="AO32249" s="7"/>
    </row>
    <row r="32250" spans="41:41" ht="12.75" x14ac:dyDescent="0.2">
      <c r="AO32250" s="7"/>
    </row>
    <row r="32251" spans="41:41" ht="12.75" x14ac:dyDescent="0.2">
      <c r="AO32251" s="7"/>
    </row>
    <row r="32252" spans="41:41" ht="12.75" x14ac:dyDescent="0.2">
      <c r="AO32252" s="7"/>
    </row>
    <row r="32253" spans="41:41" ht="12.75" x14ac:dyDescent="0.2">
      <c r="AO32253" s="7"/>
    </row>
    <row r="32254" spans="41:41" ht="12.75" x14ac:dyDescent="0.2">
      <c r="AO32254" s="7"/>
    </row>
    <row r="32255" spans="41:41" ht="12.75" x14ac:dyDescent="0.2">
      <c r="AO32255" s="7"/>
    </row>
    <row r="32256" spans="41:41" ht="12.75" x14ac:dyDescent="0.2">
      <c r="AO32256" s="7"/>
    </row>
    <row r="32257" spans="41:41" ht="12.75" x14ac:dyDescent="0.2">
      <c r="AO32257" s="7"/>
    </row>
    <row r="32258" spans="41:41" ht="12.75" x14ac:dyDescent="0.2">
      <c r="AO32258" s="7"/>
    </row>
    <row r="32259" spans="41:41" ht="12.75" x14ac:dyDescent="0.2">
      <c r="AO32259" s="7"/>
    </row>
    <row r="32260" spans="41:41" ht="12.75" x14ac:dyDescent="0.2">
      <c r="AO32260" s="7"/>
    </row>
    <row r="32261" spans="41:41" ht="12.75" x14ac:dyDescent="0.2">
      <c r="AO32261" s="7"/>
    </row>
    <row r="32262" spans="41:41" ht="12.75" x14ac:dyDescent="0.2">
      <c r="AO32262" s="7"/>
    </row>
    <row r="32263" spans="41:41" ht="12.75" x14ac:dyDescent="0.2">
      <c r="AO32263" s="7"/>
    </row>
    <row r="32264" spans="41:41" ht="12.75" x14ac:dyDescent="0.2">
      <c r="AO32264" s="7"/>
    </row>
    <row r="32265" spans="41:41" ht="12.75" x14ac:dyDescent="0.2">
      <c r="AO32265" s="7"/>
    </row>
    <row r="32266" spans="41:41" ht="12.75" x14ac:dyDescent="0.2">
      <c r="AO32266" s="7"/>
    </row>
    <row r="32267" spans="41:41" ht="12.75" x14ac:dyDescent="0.2">
      <c r="AO32267" s="7"/>
    </row>
    <row r="32268" spans="41:41" ht="12.75" x14ac:dyDescent="0.2">
      <c r="AO32268" s="7"/>
    </row>
    <row r="32269" spans="41:41" ht="12.75" x14ac:dyDescent="0.2">
      <c r="AO32269" s="7"/>
    </row>
    <row r="32270" spans="41:41" ht="12.75" x14ac:dyDescent="0.2">
      <c r="AO32270" s="7"/>
    </row>
    <row r="32271" spans="41:41" ht="12.75" x14ac:dyDescent="0.2">
      <c r="AO32271" s="7"/>
    </row>
    <row r="32272" spans="41:41" ht="12.75" x14ac:dyDescent="0.2">
      <c r="AO32272" s="7"/>
    </row>
    <row r="32273" spans="41:41" ht="12.75" x14ac:dyDescent="0.2">
      <c r="AO32273" s="7"/>
    </row>
    <row r="32274" spans="41:41" ht="12.75" x14ac:dyDescent="0.2">
      <c r="AO32274" s="7"/>
    </row>
    <row r="32275" spans="41:41" ht="12.75" x14ac:dyDescent="0.2">
      <c r="AO32275" s="7"/>
    </row>
    <row r="32276" spans="41:41" ht="12.75" x14ac:dyDescent="0.2">
      <c r="AO32276" s="7"/>
    </row>
    <row r="32277" spans="41:41" ht="12.75" x14ac:dyDescent="0.2">
      <c r="AO32277" s="7"/>
    </row>
    <row r="32278" spans="41:41" ht="12.75" x14ac:dyDescent="0.2">
      <c r="AO32278" s="7"/>
    </row>
    <row r="32279" spans="41:41" ht="12.75" x14ac:dyDescent="0.2">
      <c r="AO32279" s="7"/>
    </row>
    <row r="32280" spans="41:41" ht="12.75" x14ac:dyDescent="0.2">
      <c r="AO32280" s="7"/>
    </row>
    <row r="32281" spans="41:41" ht="12.75" x14ac:dyDescent="0.2">
      <c r="AO32281" s="7"/>
    </row>
    <row r="32282" spans="41:41" ht="12.75" x14ac:dyDescent="0.2">
      <c r="AO32282" s="7"/>
    </row>
    <row r="32283" spans="41:41" ht="12.75" x14ac:dyDescent="0.2">
      <c r="AO32283" s="7"/>
    </row>
    <row r="32284" spans="41:41" ht="12.75" x14ac:dyDescent="0.2">
      <c r="AO32284" s="7"/>
    </row>
    <row r="32285" spans="41:41" ht="12.75" x14ac:dyDescent="0.2">
      <c r="AO32285" s="7"/>
    </row>
    <row r="32286" spans="41:41" ht="12.75" x14ac:dyDescent="0.2">
      <c r="AO32286" s="7"/>
    </row>
    <row r="32287" spans="41:41" ht="12.75" x14ac:dyDescent="0.2">
      <c r="AO32287" s="7"/>
    </row>
    <row r="32288" spans="41:41" ht="12.75" x14ac:dyDescent="0.2">
      <c r="AO32288" s="7"/>
    </row>
    <row r="32289" spans="41:41" ht="12.75" x14ac:dyDescent="0.2">
      <c r="AO32289" s="7"/>
    </row>
    <row r="32290" spans="41:41" ht="12.75" x14ac:dyDescent="0.2">
      <c r="AO32290" s="7"/>
    </row>
    <row r="32291" spans="41:41" ht="12.75" x14ac:dyDescent="0.2">
      <c r="AO32291" s="7"/>
    </row>
    <row r="32292" spans="41:41" ht="12.75" x14ac:dyDescent="0.2">
      <c r="AO32292" s="7"/>
    </row>
    <row r="32293" spans="41:41" ht="12.75" x14ac:dyDescent="0.2">
      <c r="AO32293" s="7"/>
    </row>
    <row r="32294" spans="41:41" ht="12.75" x14ac:dyDescent="0.2">
      <c r="AO32294" s="7"/>
    </row>
    <row r="32295" spans="41:41" ht="12.75" x14ac:dyDescent="0.2">
      <c r="AO32295" s="7"/>
    </row>
    <row r="32296" spans="41:41" ht="12.75" x14ac:dyDescent="0.2">
      <c r="AO32296" s="7"/>
    </row>
    <row r="32297" spans="41:41" ht="12.75" x14ac:dyDescent="0.2">
      <c r="AO32297" s="7"/>
    </row>
    <row r="32298" spans="41:41" ht="12.75" x14ac:dyDescent="0.2">
      <c r="AO32298" s="7"/>
    </row>
    <row r="32299" spans="41:41" ht="12.75" x14ac:dyDescent="0.2">
      <c r="AO32299" s="7"/>
    </row>
    <row r="32300" spans="41:41" ht="12.75" x14ac:dyDescent="0.2">
      <c r="AO32300" s="7"/>
    </row>
    <row r="32301" spans="41:41" ht="12.75" x14ac:dyDescent="0.2">
      <c r="AO32301" s="7"/>
    </row>
    <row r="32302" spans="41:41" ht="12.75" x14ac:dyDescent="0.2">
      <c r="AO32302" s="7"/>
    </row>
    <row r="32303" spans="41:41" ht="12.75" x14ac:dyDescent="0.2">
      <c r="AO32303" s="7"/>
    </row>
    <row r="32304" spans="41:41" ht="12.75" x14ac:dyDescent="0.2">
      <c r="AO32304" s="7"/>
    </row>
    <row r="32305" spans="41:41" ht="12.75" x14ac:dyDescent="0.2">
      <c r="AO32305" s="7"/>
    </row>
    <row r="32306" spans="41:41" ht="12.75" x14ac:dyDescent="0.2">
      <c r="AO32306" s="7"/>
    </row>
    <row r="32307" spans="41:41" ht="12.75" x14ac:dyDescent="0.2">
      <c r="AO32307" s="7"/>
    </row>
    <row r="32308" spans="41:41" ht="12.75" x14ac:dyDescent="0.2">
      <c r="AO32308" s="7"/>
    </row>
    <row r="32309" spans="41:41" ht="12.75" x14ac:dyDescent="0.2">
      <c r="AO32309" s="7"/>
    </row>
    <row r="32310" spans="41:41" ht="12.75" x14ac:dyDescent="0.2">
      <c r="AO32310" s="7"/>
    </row>
    <row r="32311" spans="41:41" ht="12.75" x14ac:dyDescent="0.2">
      <c r="AO32311" s="7"/>
    </row>
    <row r="32312" spans="41:41" ht="12.75" x14ac:dyDescent="0.2">
      <c r="AO32312" s="7"/>
    </row>
    <row r="32313" spans="41:41" ht="12.75" x14ac:dyDescent="0.2">
      <c r="AO32313" s="7"/>
    </row>
    <row r="32314" spans="41:41" ht="12.75" x14ac:dyDescent="0.2">
      <c r="AO32314" s="7"/>
    </row>
    <row r="32315" spans="41:41" ht="12.75" x14ac:dyDescent="0.2">
      <c r="AO32315" s="7"/>
    </row>
    <row r="32316" spans="41:41" ht="12.75" x14ac:dyDescent="0.2">
      <c r="AO32316" s="7"/>
    </row>
    <row r="32317" spans="41:41" ht="12.75" x14ac:dyDescent="0.2">
      <c r="AO32317" s="7"/>
    </row>
    <row r="32318" spans="41:41" ht="12.75" x14ac:dyDescent="0.2">
      <c r="AO32318" s="7"/>
    </row>
    <row r="32319" spans="41:41" ht="12.75" x14ac:dyDescent="0.2">
      <c r="AO32319" s="7"/>
    </row>
    <row r="32320" spans="41:41" ht="12.75" x14ac:dyDescent="0.2">
      <c r="AO32320" s="7"/>
    </row>
    <row r="32321" spans="41:41" ht="12.75" x14ac:dyDescent="0.2">
      <c r="AO32321" s="7"/>
    </row>
    <row r="32322" spans="41:41" ht="12.75" x14ac:dyDescent="0.2">
      <c r="AO32322" s="7"/>
    </row>
    <row r="32323" spans="41:41" ht="12.75" x14ac:dyDescent="0.2">
      <c r="AO32323" s="7"/>
    </row>
    <row r="32324" spans="41:41" ht="12.75" x14ac:dyDescent="0.2">
      <c r="AO32324" s="7"/>
    </row>
    <row r="32325" spans="41:41" ht="12.75" x14ac:dyDescent="0.2">
      <c r="AO32325" s="7"/>
    </row>
    <row r="32326" spans="41:41" ht="12.75" x14ac:dyDescent="0.2">
      <c r="AO32326" s="7"/>
    </row>
    <row r="32327" spans="41:41" ht="12.75" x14ac:dyDescent="0.2">
      <c r="AO32327" s="7"/>
    </row>
    <row r="32328" spans="41:41" ht="12.75" x14ac:dyDescent="0.2">
      <c r="AO32328" s="7"/>
    </row>
    <row r="32329" spans="41:41" ht="12.75" x14ac:dyDescent="0.2">
      <c r="AO32329" s="7"/>
    </row>
    <row r="32330" spans="41:41" ht="12.75" x14ac:dyDescent="0.2">
      <c r="AO32330" s="7"/>
    </row>
    <row r="32331" spans="41:41" ht="12.75" x14ac:dyDescent="0.2">
      <c r="AO32331" s="7"/>
    </row>
    <row r="32332" spans="41:41" ht="12.75" x14ac:dyDescent="0.2">
      <c r="AO32332" s="7"/>
    </row>
    <row r="32333" spans="41:41" ht="12.75" x14ac:dyDescent="0.2">
      <c r="AO32333" s="7"/>
    </row>
    <row r="32334" spans="41:41" ht="12.75" x14ac:dyDescent="0.2">
      <c r="AO32334" s="7"/>
    </row>
    <row r="32335" spans="41:41" ht="12.75" x14ac:dyDescent="0.2">
      <c r="AO32335" s="7"/>
    </row>
    <row r="32336" spans="41:41" ht="12.75" x14ac:dyDescent="0.2">
      <c r="AO32336" s="7"/>
    </row>
    <row r="32337" spans="41:41" ht="12.75" x14ac:dyDescent="0.2">
      <c r="AO32337" s="7"/>
    </row>
    <row r="32338" spans="41:41" ht="12.75" x14ac:dyDescent="0.2">
      <c r="AO32338" s="7"/>
    </row>
    <row r="32339" spans="41:41" ht="12.75" x14ac:dyDescent="0.2">
      <c r="AO32339" s="7"/>
    </row>
    <row r="32340" spans="41:41" ht="12.75" x14ac:dyDescent="0.2">
      <c r="AO32340" s="7"/>
    </row>
    <row r="32341" spans="41:41" ht="12.75" x14ac:dyDescent="0.2">
      <c r="AO32341" s="7"/>
    </row>
    <row r="32342" spans="41:41" ht="12.75" x14ac:dyDescent="0.2">
      <c r="AO32342" s="7"/>
    </row>
    <row r="32343" spans="41:41" ht="12.75" x14ac:dyDescent="0.2">
      <c r="AO32343" s="7"/>
    </row>
    <row r="32344" spans="41:41" ht="12.75" x14ac:dyDescent="0.2">
      <c r="AO32344" s="7"/>
    </row>
    <row r="32345" spans="41:41" ht="12.75" x14ac:dyDescent="0.2">
      <c r="AO32345" s="7"/>
    </row>
    <row r="32346" spans="41:41" ht="12.75" x14ac:dyDescent="0.2">
      <c r="AO32346" s="7"/>
    </row>
    <row r="32347" spans="41:41" ht="12.75" x14ac:dyDescent="0.2">
      <c r="AO32347" s="7"/>
    </row>
    <row r="32348" spans="41:41" ht="12.75" x14ac:dyDescent="0.2">
      <c r="AO32348" s="7"/>
    </row>
    <row r="32349" spans="41:41" ht="12.75" x14ac:dyDescent="0.2">
      <c r="AO32349" s="7"/>
    </row>
    <row r="32350" spans="41:41" ht="12.75" x14ac:dyDescent="0.2">
      <c r="AO32350" s="7"/>
    </row>
    <row r="32351" spans="41:41" ht="12.75" x14ac:dyDescent="0.2">
      <c r="AO32351" s="7"/>
    </row>
    <row r="32352" spans="41:41" ht="12.75" x14ac:dyDescent="0.2">
      <c r="AO32352" s="7"/>
    </row>
    <row r="32353" spans="41:41" ht="12.75" x14ac:dyDescent="0.2">
      <c r="AO32353" s="7"/>
    </row>
    <row r="32354" spans="41:41" ht="12.75" x14ac:dyDescent="0.2">
      <c r="AO32354" s="7"/>
    </row>
    <row r="32355" spans="41:41" ht="12.75" x14ac:dyDescent="0.2">
      <c r="AO32355" s="7"/>
    </row>
    <row r="32356" spans="41:41" ht="12.75" x14ac:dyDescent="0.2">
      <c r="AO32356" s="7"/>
    </row>
    <row r="32357" spans="41:41" ht="12.75" x14ac:dyDescent="0.2">
      <c r="AO32357" s="7"/>
    </row>
    <row r="32358" spans="41:41" ht="12.75" x14ac:dyDescent="0.2">
      <c r="AO32358" s="7"/>
    </row>
    <row r="32359" spans="41:41" ht="12.75" x14ac:dyDescent="0.2">
      <c r="AO32359" s="7"/>
    </row>
    <row r="32360" spans="41:41" ht="12.75" x14ac:dyDescent="0.2">
      <c r="AO32360" s="7"/>
    </row>
    <row r="32361" spans="41:41" ht="12.75" x14ac:dyDescent="0.2">
      <c r="AO32361" s="7"/>
    </row>
    <row r="32362" spans="41:41" ht="12.75" x14ac:dyDescent="0.2">
      <c r="AO32362" s="7"/>
    </row>
    <row r="32363" spans="41:41" ht="12.75" x14ac:dyDescent="0.2">
      <c r="AO32363" s="7"/>
    </row>
    <row r="32364" spans="41:41" ht="12.75" x14ac:dyDescent="0.2">
      <c r="AO32364" s="7"/>
    </row>
    <row r="32365" spans="41:41" ht="12.75" x14ac:dyDescent="0.2">
      <c r="AO32365" s="7"/>
    </row>
    <row r="32366" spans="41:41" ht="12.75" x14ac:dyDescent="0.2">
      <c r="AO32366" s="7"/>
    </row>
    <row r="32367" spans="41:41" ht="12.75" x14ac:dyDescent="0.2">
      <c r="AO32367" s="7"/>
    </row>
    <row r="32368" spans="41:41" ht="12.75" x14ac:dyDescent="0.2">
      <c r="AO32368" s="7"/>
    </row>
    <row r="32369" spans="41:41" ht="12.75" x14ac:dyDescent="0.2">
      <c r="AO32369" s="7"/>
    </row>
    <row r="32370" spans="41:41" ht="12.75" x14ac:dyDescent="0.2">
      <c r="AO32370" s="7"/>
    </row>
    <row r="32371" spans="41:41" ht="12.75" x14ac:dyDescent="0.2">
      <c r="AO32371" s="7"/>
    </row>
    <row r="32372" spans="41:41" ht="12.75" x14ac:dyDescent="0.2">
      <c r="AO32372" s="7"/>
    </row>
    <row r="32373" spans="41:41" ht="12.75" x14ac:dyDescent="0.2">
      <c r="AO32373" s="7"/>
    </row>
    <row r="32374" spans="41:41" ht="12.75" x14ac:dyDescent="0.2">
      <c r="AO32374" s="7"/>
    </row>
    <row r="32375" spans="41:41" ht="12.75" x14ac:dyDescent="0.2">
      <c r="AO32375" s="7"/>
    </row>
    <row r="32376" spans="41:41" ht="12.75" x14ac:dyDescent="0.2">
      <c r="AO32376" s="7"/>
    </row>
    <row r="32377" spans="41:41" ht="12.75" x14ac:dyDescent="0.2">
      <c r="AO32377" s="7"/>
    </row>
    <row r="32378" spans="41:41" ht="12.75" x14ac:dyDescent="0.2">
      <c r="AO32378" s="7"/>
    </row>
    <row r="32379" spans="41:41" ht="12.75" x14ac:dyDescent="0.2">
      <c r="AO32379" s="7"/>
    </row>
    <row r="32380" spans="41:41" ht="12.75" x14ac:dyDescent="0.2">
      <c r="AO32380" s="7"/>
    </row>
    <row r="32381" spans="41:41" ht="12.75" x14ac:dyDescent="0.2">
      <c r="AO32381" s="7"/>
    </row>
    <row r="32382" spans="41:41" ht="12.75" x14ac:dyDescent="0.2">
      <c r="AO32382" s="7"/>
    </row>
    <row r="32383" spans="41:41" ht="12.75" x14ac:dyDescent="0.2">
      <c r="AO32383" s="7"/>
    </row>
    <row r="32384" spans="41:41" ht="12.75" x14ac:dyDescent="0.2">
      <c r="AO32384" s="7"/>
    </row>
    <row r="32385" spans="41:41" ht="12.75" x14ac:dyDescent="0.2">
      <c r="AO32385" s="7"/>
    </row>
    <row r="32386" spans="41:41" ht="12.75" x14ac:dyDescent="0.2">
      <c r="AO32386" s="7"/>
    </row>
    <row r="32387" spans="41:41" ht="12.75" x14ac:dyDescent="0.2">
      <c r="AO32387" s="7"/>
    </row>
    <row r="32388" spans="41:41" ht="12.75" x14ac:dyDescent="0.2">
      <c r="AO32388" s="7"/>
    </row>
    <row r="32389" spans="41:41" ht="12.75" x14ac:dyDescent="0.2">
      <c r="AO32389" s="7"/>
    </row>
    <row r="32390" spans="41:41" ht="12.75" x14ac:dyDescent="0.2">
      <c r="AO32390" s="7"/>
    </row>
    <row r="32391" spans="41:41" ht="12.75" x14ac:dyDescent="0.2">
      <c r="AO32391" s="7"/>
    </row>
    <row r="32392" spans="41:41" ht="12.75" x14ac:dyDescent="0.2">
      <c r="AO32392" s="7"/>
    </row>
    <row r="32393" spans="41:41" ht="12.75" x14ac:dyDescent="0.2">
      <c r="AO32393" s="7"/>
    </row>
    <row r="32394" spans="41:41" ht="12.75" x14ac:dyDescent="0.2">
      <c r="AO32394" s="7"/>
    </row>
    <row r="32395" spans="41:41" ht="12.75" x14ac:dyDescent="0.2">
      <c r="AO32395" s="7"/>
    </row>
    <row r="32396" spans="41:41" ht="12.75" x14ac:dyDescent="0.2">
      <c r="AO32396" s="7"/>
    </row>
    <row r="32397" spans="41:41" ht="12.75" x14ac:dyDescent="0.2">
      <c r="AO32397" s="7"/>
    </row>
    <row r="32398" spans="41:41" ht="12.75" x14ac:dyDescent="0.2">
      <c r="AO32398" s="7"/>
    </row>
    <row r="32399" spans="41:41" ht="12.75" x14ac:dyDescent="0.2">
      <c r="AO32399" s="7"/>
    </row>
    <row r="32400" spans="41:41" ht="12.75" x14ac:dyDescent="0.2">
      <c r="AO32400" s="7"/>
    </row>
    <row r="32401" spans="41:41" ht="12.75" x14ac:dyDescent="0.2">
      <c r="AO32401" s="7"/>
    </row>
    <row r="32402" spans="41:41" ht="12.75" x14ac:dyDescent="0.2">
      <c r="AO32402" s="7"/>
    </row>
    <row r="32403" spans="41:41" ht="12.75" x14ac:dyDescent="0.2">
      <c r="AO32403" s="7"/>
    </row>
    <row r="32404" spans="41:41" ht="12.75" x14ac:dyDescent="0.2">
      <c r="AO32404" s="7"/>
    </row>
    <row r="32405" spans="41:41" ht="12.75" x14ac:dyDescent="0.2">
      <c r="AO32405" s="7"/>
    </row>
    <row r="32406" spans="41:41" ht="12.75" x14ac:dyDescent="0.2">
      <c r="AO32406" s="7"/>
    </row>
    <row r="32407" spans="41:41" ht="12.75" x14ac:dyDescent="0.2">
      <c r="AO32407" s="7"/>
    </row>
    <row r="32408" spans="41:41" ht="12.75" x14ac:dyDescent="0.2">
      <c r="AO32408" s="7"/>
    </row>
    <row r="32409" spans="41:41" ht="12.75" x14ac:dyDescent="0.2">
      <c r="AO32409" s="7"/>
    </row>
    <row r="32410" spans="41:41" ht="12.75" x14ac:dyDescent="0.2">
      <c r="AO32410" s="7"/>
    </row>
    <row r="32411" spans="41:41" ht="12.75" x14ac:dyDescent="0.2">
      <c r="AO32411" s="7"/>
    </row>
    <row r="32412" spans="41:41" ht="12.75" x14ac:dyDescent="0.2">
      <c r="AO32412" s="7"/>
    </row>
    <row r="32413" spans="41:41" ht="12.75" x14ac:dyDescent="0.2">
      <c r="AO32413" s="7"/>
    </row>
    <row r="32414" spans="41:41" ht="12.75" x14ac:dyDescent="0.2">
      <c r="AO32414" s="7"/>
    </row>
    <row r="32415" spans="41:41" ht="12.75" x14ac:dyDescent="0.2">
      <c r="AO32415" s="7"/>
    </row>
    <row r="32416" spans="41:41" ht="12.75" x14ac:dyDescent="0.2">
      <c r="AO32416" s="7"/>
    </row>
    <row r="32417" spans="41:41" ht="12.75" x14ac:dyDescent="0.2">
      <c r="AO32417" s="7"/>
    </row>
    <row r="32418" spans="41:41" ht="12.75" x14ac:dyDescent="0.2">
      <c r="AO32418" s="7"/>
    </row>
    <row r="32419" spans="41:41" ht="12.75" x14ac:dyDescent="0.2">
      <c r="AO32419" s="7"/>
    </row>
    <row r="32420" spans="41:41" ht="12.75" x14ac:dyDescent="0.2">
      <c r="AO32420" s="7"/>
    </row>
    <row r="32421" spans="41:41" ht="12.75" x14ac:dyDescent="0.2">
      <c r="AO32421" s="7"/>
    </row>
    <row r="32422" spans="41:41" ht="12.75" x14ac:dyDescent="0.2">
      <c r="AO32422" s="7"/>
    </row>
    <row r="32423" spans="41:41" ht="12.75" x14ac:dyDescent="0.2">
      <c r="AO32423" s="7"/>
    </row>
    <row r="32424" spans="41:41" ht="12.75" x14ac:dyDescent="0.2">
      <c r="AO32424" s="7"/>
    </row>
    <row r="32425" spans="41:41" ht="12.75" x14ac:dyDescent="0.2">
      <c r="AO32425" s="7"/>
    </row>
    <row r="32426" spans="41:41" ht="12.75" x14ac:dyDescent="0.2">
      <c r="AO32426" s="7"/>
    </row>
    <row r="32427" spans="41:41" ht="12.75" x14ac:dyDescent="0.2">
      <c r="AO32427" s="7"/>
    </row>
    <row r="32428" spans="41:41" ht="12.75" x14ac:dyDescent="0.2">
      <c r="AO32428" s="7"/>
    </row>
    <row r="32429" spans="41:41" ht="12.75" x14ac:dyDescent="0.2">
      <c r="AO32429" s="7"/>
    </row>
    <row r="32430" spans="41:41" ht="12.75" x14ac:dyDescent="0.2">
      <c r="AO32430" s="7"/>
    </row>
    <row r="32431" spans="41:41" ht="12.75" x14ac:dyDescent="0.2">
      <c r="AO32431" s="7"/>
    </row>
    <row r="32432" spans="41:41" ht="12.75" x14ac:dyDescent="0.2">
      <c r="AO32432" s="7"/>
    </row>
    <row r="32433" spans="41:41" ht="12.75" x14ac:dyDescent="0.2">
      <c r="AO32433" s="7"/>
    </row>
    <row r="32434" spans="41:41" ht="12.75" x14ac:dyDescent="0.2">
      <c r="AO32434" s="7"/>
    </row>
    <row r="32435" spans="41:41" ht="12.75" x14ac:dyDescent="0.2">
      <c r="AO32435" s="7"/>
    </row>
    <row r="32436" spans="41:41" ht="12.75" x14ac:dyDescent="0.2">
      <c r="AO32436" s="7"/>
    </row>
    <row r="32437" spans="41:41" ht="12.75" x14ac:dyDescent="0.2">
      <c r="AO32437" s="7"/>
    </row>
    <row r="32438" spans="41:41" ht="12.75" x14ac:dyDescent="0.2">
      <c r="AO32438" s="7"/>
    </row>
    <row r="32439" spans="41:41" ht="12.75" x14ac:dyDescent="0.2">
      <c r="AO32439" s="7"/>
    </row>
    <row r="32440" spans="41:41" ht="12.75" x14ac:dyDescent="0.2">
      <c r="AO32440" s="7"/>
    </row>
    <row r="32441" spans="41:41" ht="12.75" x14ac:dyDescent="0.2">
      <c r="AO32441" s="7"/>
    </row>
    <row r="32442" spans="41:41" ht="12.75" x14ac:dyDescent="0.2">
      <c r="AO32442" s="7"/>
    </row>
    <row r="32443" spans="41:41" ht="12.75" x14ac:dyDescent="0.2">
      <c r="AO32443" s="7"/>
    </row>
    <row r="32444" spans="41:41" ht="12.75" x14ac:dyDescent="0.2">
      <c r="AO32444" s="7"/>
    </row>
    <row r="32445" spans="41:41" ht="12.75" x14ac:dyDescent="0.2">
      <c r="AO32445" s="7"/>
    </row>
    <row r="32446" spans="41:41" ht="12.75" x14ac:dyDescent="0.2">
      <c r="AO32446" s="7"/>
    </row>
    <row r="32447" spans="41:41" ht="12.75" x14ac:dyDescent="0.2">
      <c r="AO32447" s="7"/>
    </row>
    <row r="32448" spans="41:41" ht="12.75" x14ac:dyDescent="0.2">
      <c r="AO32448" s="7"/>
    </row>
    <row r="32449" spans="41:41" ht="12.75" x14ac:dyDescent="0.2">
      <c r="AO32449" s="7"/>
    </row>
    <row r="32450" spans="41:41" ht="12.75" x14ac:dyDescent="0.2">
      <c r="AO32450" s="7"/>
    </row>
    <row r="32451" spans="41:41" ht="12.75" x14ac:dyDescent="0.2">
      <c r="AO32451" s="7"/>
    </row>
    <row r="32452" spans="41:41" ht="12.75" x14ac:dyDescent="0.2">
      <c r="AO32452" s="7"/>
    </row>
    <row r="32453" spans="41:41" ht="12.75" x14ac:dyDescent="0.2">
      <c r="AO32453" s="7"/>
    </row>
    <row r="32454" spans="41:41" ht="12.75" x14ac:dyDescent="0.2">
      <c r="AO32454" s="7"/>
    </row>
    <row r="32455" spans="41:41" ht="12.75" x14ac:dyDescent="0.2">
      <c r="AO32455" s="7"/>
    </row>
    <row r="32456" spans="41:41" ht="12.75" x14ac:dyDescent="0.2">
      <c r="AO32456" s="7"/>
    </row>
    <row r="32457" spans="41:41" ht="12.75" x14ac:dyDescent="0.2">
      <c r="AO32457" s="7"/>
    </row>
    <row r="32458" spans="41:41" ht="12.75" x14ac:dyDescent="0.2">
      <c r="AO32458" s="7"/>
    </row>
    <row r="32459" spans="41:41" ht="12.75" x14ac:dyDescent="0.2">
      <c r="AO32459" s="7"/>
    </row>
    <row r="32460" spans="41:41" ht="12.75" x14ac:dyDescent="0.2">
      <c r="AO32460" s="7"/>
    </row>
    <row r="32461" spans="41:41" ht="12.75" x14ac:dyDescent="0.2">
      <c r="AO32461" s="7"/>
    </row>
    <row r="32462" spans="41:41" ht="12.75" x14ac:dyDescent="0.2">
      <c r="AO32462" s="7"/>
    </row>
    <row r="32463" spans="41:41" ht="12.75" x14ac:dyDescent="0.2">
      <c r="AO32463" s="7"/>
    </row>
    <row r="32464" spans="41:41" ht="12.75" x14ac:dyDescent="0.2">
      <c r="AO32464" s="7"/>
    </row>
    <row r="32465" spans="41:41" ht="12.75" x14ac:dyDescent="0.2">
      <c r="AO32465" s="7"/>
    </row>
    <row r="32466" spans="41:41" ht="12.75" x14ac:dyDescent="0.2">
      <c r="AO32466" s="7"/>
    </row>
    <row r="32467" spans="41:41" ht="12.75" x14ac:dyDescent="0.2">
      <c r="AO32467" s="7"/>
    </row>
    <row r="32468" spans="41:41" ht="12.75" x14ac:dyDescent="0.2">
      <c r="AO32468" s="7"/>
    </row>
    <row r="32469" spans="41:41" ht="12.75" x14ac:dyDescent="0.2">
      <c r="AO32469" s="7"/>
    </row>
    <row r="32470" spans="41:41" ht="12.75" x14ac:dyDescent="0.2">
      <c r="AO32470" s="7"/>
    </row>
    <row r="32471" spans="41:41" ht="12.75" x14ac:dyDescent="0.2">
      <c r="AO32471" s="7"/>
    </row>
    <row r="32472" spans="41:41" ht="12.75" x14ac:dyDescent="0.2">
      <c r="AO32472" s="7"/>
    </row>
    <row r="32473" spans="41:41" ht="12.75" x14ac:dyDescent="0.2">
      <c r="AO32473" s="7"/>
    </row>
    <row r="32474" spans="41:41" ht="12.75" x14ac:dyDescent="0.2">
      <c r="AO32474" s="7"/>
    </row>
    <row r="32475" spans="41:41" ht="12.75" x14ac:dyDescent="0.2">
      <c r="AO32475" s="7"/>
    </row>
    <row r="32476" spans="41:41" ht="12.75" x14ac:dyDescent="0.2">
      <c r="AO32476" s="7"/>
    </row>
    <row r="32477" spans="41:41" ht="12.75" x14ac:dyDescent="0.2">
      <c r="AO32477" s="7"/>
    </row>
    <row r="32478" spans="41:41" ht="12.75" x14ac:dyDescent="0.2">
      <c r="AO32478" s="7"/>
    </row>
    <row r="32479" spans="41:41" ht="12.75" x14ac:dyDescent="0.2">
      <c r="AO32479" s="7"/>
    </row>
    <row r="32480" spans="41:41" ht="12.75" x14ac:dyDescent="0.2">
      <c r="AO32480" s="7"/>
    </row>
    <row r="32481" spans="41:41" ht="12.75" x14ac:dyDescent="0.2">
      <c r="AO32481" s="7"/>
    </row>
    <row r="32482" spans="41:41" ht="12.75" x14ac:dyDescent="0.2">
      <c r="AO32482" s="7"/>
    </row>
    <row r="32483" spans="41:41" ht="12.75" x14ac:dyDescent="0.2">
      <c r="AO32483" s="7"/>
    </row>
    <row r="32484" spans="41:41" ht="12.75" x14ac:dyDescent="0.2">
      <c r="AO32484" s="7"/>
    </row>
    <row r="32485" spans="41:41" ht="12.75" x14ac:dyDescent="0.2">
      <c r="AO32485" s="7"/>
    </row>
    <row r="32486" spans="41:41" ht="12.75" x14ac:dyDescent="0.2">
      <c r="AO32486" s="7"/>
    </row>
    <row r="32487" spans="41:41" ht="12.75" x14ac:dyDescent="0.2">
      <c r="AO32487" s="7"/>
    </row>
    <row r="32488" spans="41:41" ht="12.75" x14ac:dyDescent="0.2">
      <c r="AO32488" s="7"/>
    </row>
    <row r="32489" spans="41:41" ht="12.75" x14ac:dyDescent="0.2">
      <c r="AO32489" s="7"/>
    </row>
    <row r="32490" spans="41:41" ht="12.75" x14ac:dyDescent="0.2">
      <c r="AO32490" s="7"/>
    </row>
    <row r="32491" spans="41:41" ht="12.75" x14ac:dyDescent="0.2">
      <c r="AO32491" s="7"/>
    </row>
    <row r="32492" spans="41:41" ht="12.75" x14ac:dyDescent="0.2">
      <c r="AO32492" s="7"/>
    </row>
    <row r="32493" spans="41:41" ht="12.75" x14ac:dyDescent="0.2">
      <c r="AO32493" s="7"/>
    </row>
    <row r="32494" spans="41:41" ht="12.75" x14ac:dyDescent="0.2">
      <c r="AO32494" s="7"/>
    </row>
    <row r="32495" spans="41:41" ht="12.75" x14ac:dyDescent="0.2">
      <c r="AO32495" s="7"/>
    </row>
    <row r="32496" spans="41:41" ht="12.75" x14ac:dyDescent="0.2">
      <c r="AO32496" s="7"/>
    </row>
    <row r="32497" spans="41:41" ht="12.75" x14ac:dyDescent="0.2">
      <c r="AO32497" s="7"/>
    </row>
    <row r="32498" spans="41:41" ht="12.75" x14ac:dyDescent="0.2">
      <c r="AO32498" s="7"/>
    </row>
    <row r="32499" spans="41:41" ht="12.75" x14ac:dyDescent="0.2">
      <c r="AO32499" s="7"/>
    </row>
    <row r="32500" spans="41:41" ht="12.75" x14ac:dyDescent="0.2">
      <c r="AO32500" s="7"/>
    </row>
    <row r="32501" spans="41:41" ht="12.75" x14ac:dyDescent="0.2">
      <c r="AO32501" s="7"/>
    </row>
    <row r="32502" spans="41:41" ht="12.75" x14ac:dyDescent="0.2">
      <c r="AO32502" s="7"/>
    </row>
    <row r="32503" spans="41:41" ht="12.75" x14ac:dyDescent="0.2">
      <c r="AO32503" s="7"/>
    </row>
    <row r="32504" spans="41:41" ht="12.75" x14ac:dyDescent="0.2">
      <c r="AO32504" s="7"/>
    </row>
    <row r="32505" spans="41:41" ht="12.75" x14ac:dyDescent="0.2">
      <c r="AO32505" s="7"/>
    </row>
    <row r="32506" spans="41:41" ht="12.75" x14ac:dyDescent="0.2">
      <c r="AO32506" s="7"/>
    </row>
    <row r="32507" spans="41:41" ht="12.75" x14ac:dyDescent="0.2">
      <c r="AO32507" s="7"/>
    </row>
    <row r="32508" spans="41:41" ht="12.75" x14ac:dyDescent="0.2">
      <c r="AO32508" s="7"/>
    </row>
    <row r="32509" spans="41:41" ht="12.75" x14ac:dyDescent="0.2">
      <c r="AO32509" s="7"/>
    </row>
    <row r="32510" spans="41:41" ht="12.75" x14ac:dyDescent="0.2">
      <c r="AO32510" s="7"/>
    </row>
    <row r="32511" spans="41:41" ht="12.75" x14ac:dyDescent="0.2">
      <c r="AO32511" s="7"/>
    </row>
    <row r="32512" spans="41:41" ht="12.75" x14ac:dyDescent="0.2">
      <c r="AO32512" s="7"/>
    </row>
    <row r="32513" spans="41:41" ht="12.75" x14ac:dyDescent="0.2">
      <c r="AO32513" s="7"/>
    </row>
    <row r="32514" spans="41:41" ht="12.75" x14ac:dyDescent="0.2">
      <c r="AO32514" s="7"/>
    </row>
    <row r="32515" spans="41:41" ht="12.75" x14ac:dyDescent="0.2">
      <c r="AO32515" s="7"/>
    </row>
    <row r="32516" spans="41:41" ht="12.75" x14ac:dyDescent="0.2">
      <c r="AO32516" s="7"/>
    </row>
    <row r="32517" spans="41:41" ht="12.75" x14ac:dyDescent="0.2">
      <c r="AO32517" s="7"/>
    </row>
    <row r="32518" spans="41:41" ht="12.75" x14ac:dyDescent="0.2">
      <c r="AO32518" s="7"/>
    </row>
    <row r="32519" spans="41:41" ht="12.75" x14ac:dyDescent="0.2">
      <c r="AO32519" s="7"/>
    </row>
    <row r="32520" spans="41:41" ht="12.75" x14ac:dyDescent="0.2">
      <c r="AO32520" s="7"/>
    </row>
    <row r="32521" spans="41:41" ht="12.75" x14ac:dyDescent="0.2">
      <c r="AO32521" s="7"/>
    </row>
    <row r="32522" spans="41:41" ht="12.75" x14ac:dyDescent="0.2">
      <c r="AO32522" s="7"/>
    </row>
    <row r="32523" spans="41:41" ht="12.75" x14ac:dyDescent="0.2">
      <c r="AO32523" s="7"/>
    </row>
    <row r="32524" spans="41:41" ht="12.75" x14ac:dyDescent="0.2">
      <c r="AO32524" s="7"/>
    </row>
    <row r="32525" spans="41:41" ht="12.75" x14ac:dyDescent="0.2">
      <c r="AO32525" s="7"/>
    </row>
    <row r="32526" spans="41:41" ht="12.75" x14ac:dyDescent="0.2">
      <c r="AO32526" s="7"/>
    </row>
    <row r="32527" spans="41:41" ht="12.75" x14ac:dyDescent="0.2">
      <c r="AO32527" s="7"/>
    </row>
    <row r="32528" spans="41:41" ht="12.75" x14ac:dyDescent="0.2">
      <c r="AO32528" s="7"/>
    </row>
    <row r="32529" spans="41:41" ht="12.75" x14ac:dyDescent="0.2">
      <c r="AO32529" s="7"/>
    </row>
    <row r="32530" spans="41:41" ht="12.75" x14ac:dyDescent="0.2">
      <c r="AO32530" s="7"/>
    </row>
    <row r="32531" spans="41:41" ht="12.75" x14ac:dyDescent="0.2">
      <c r="AO32531" s="7"/>
    </row>
    <row r="32532" spans="41:41" ht="12.75" x14ac:dyDescent="0.2">
      <c r="AO32532" s="7"/>
    </row>
    <row r="32533" spans="41:41" ht="12.75" x14ac:dyDescent="0.2">
      <c r="AO32533" s="7"/>
    </row>
    <row r="32534" spans="41:41" ht="12.75" x14ac:dyDescent="0.2">
      <c r="AO32534" s="7"/>
    </row>
    <row r="32535" spans="41:41" ht="12.75" x14ac:dyDescent="0.2">
      <c r="AO32535" s="7"/>
    </row>
    <row r="32536" spans="41:41" ht="12.75" x14ac:dyDescent="0.2">
      <c r="AO32536" s="7"/>
    </row>
    <row r="32537" spans="41:41" ht="12.75" x14ac:dyDescent="0.2">
      <c r="AO32537" s="7"/>
    </row>
    <row r="32538" spans="41:41" ht="12.75" x14ac:dyDescent="0.2">
      <c r="AO32538" s="7"/>
    </row>
    <row r="32539" spans="41:41" ht="12.75" x14ac:dyDescent="0.2">
      <c r="AO32539" s="7"/>
    </row>
    <row r="32540" spans="41:41" ht="12.75" x14ac:dyDescent="0.2">
      <c r="AO32540" s="7"/>
    </row>
    <row r="32541" spans="41:41" ht="12.75" x14ac:dyDescent="0.2">
      <c r="AO32541" s="7"/>
    </row>
    <row r="32542" spans="41:41" ht="12.75" x14ac:dyDescent="0.2">
      <c r="AO32542" s="7"/>
    </row>
    <row r="32543" spans="41:41" ht="12.75" x14ac:dyDescent="0.2">
      <c r="AO32543" s="7"/>
    </row>
    <row r="32544" spans="41:41" ht="12.75" x14ac:dyDescent="0.2">
      <c r="AO32544" s="7"/>
    </row>
    <row r="32545" spans="41:41" ht="12.75" x14ac:dyDescent="0.2">
      <c r="AO32545" s="7"/>
    </row>
    <row r="32546" spans="41:41" ht="12.75" x14ac:dyDescent="0.2">
      <c r="AO32546" s="7"/>
    </row>
    <row r="32547" spans="41:41" ht="12.75" x14ac:dyDescent="0.2">
      <c r="AO32547" s="7"/>
    </row>
    <row r="32548" spans="41:41" ht="12.75" x14ac:dyDescent="0.2">
      <c r="AO32548" s="7"/>
    </row>
    <row r="32549" spans="41:41" ht="12.75" x14ac:dyDescent="0.2">
      <c r="AO32549" s="7"/>
    </row>
    <row r="32550" spans="41:41" ht="12.75" x14ac:dyDescent="0.2">
      <c r="AO32550" s="7"/>
    </row>
    <row r="32551" spans="41:41" ht="12.75" x14ac:dyDescent="0.2">
      <c r="AO32551" s="7"/>
    </row>
    <row r="32552" spans="41:41" ht="12.75" x14ac:dyDescent="0.2">
      <c r="AO32552" s="7"/>
    </row>
    <row r="32553" spans="41:41" ht="12.75" x14ac:dyDescent="0.2">
      <c r="AO32553" s="7"/>
    </row>
    <row r="32554" spans="41:41" ht="12.75" x14ac:dyDescent="0.2">
      <c r="AO32554" s="7"/>
    </row>
    <row r="32555" spans="41:41" ht="12.75" x14ac:dyDescent="0.2">
      <c r="AO32555" s="7"/>
    </row>
    <row r="32556" spans="41:41" ht="12.75" x14ac:dyDescent="0.2">
      <c r="AO32556" s="7"/>
    </row>
    <row r="32557" spans="41:41" ht="12.75" x14ac:dyDescent="0.2">
      <c r="AO32557" s="7"/>
    </row>
    <row r="32558" spans="41:41" ht="12.75" x14ac:dyDescent="0.2">
      <c r="AO32558" s="7"/>
    </row>
    <row r="32559" spans="41:41" ht="12.75" x14ac:dyDescent="0.2">
      <c r="AO32559" s="7"/>
    </row>
    <row r="32560" spans="41:41" ht="12.75" x14ac:dyDescent="0.2">
      <c r="AO32560" s="7"/>
    </row>
    <row r="32561" spans="41:41" ht="12.75" x14ac:dyDescent="0.2">
      <c r="AO32561" s="7"/>
    </row>
    <row r="32562" spans="41:41" ht="12.75" x14ac:dyDescent="0.2">
      <c r="AO32562" s="7"/>
    </row>
    <row r="32563" spans="41:41" ht="12.75" x14ac:dyDescent="0.2">
      <c r="AO32563" s="7"/>
    </row>
    <row r="32564" spans="41:41" ht="12.75" x14ac:dyDescent="0.2">
      <c r="AO32564" s="7"/>
    </row>
    <row r="32565" spans="41:41" ht="12.75" x14ac:dyDescent="0.2">
      <c r="AO32565" s="7"/>
    </row>
    <row r="32566" spans="41:41" ht="12.75" x14ac:dyDescent="0.2">
      <c r="AO32566" s="7"/>
    </row>
    <row r="32567" spans="41:41" ht="12.75" x14ac:dyDescent="0.2">
      <c r="AO32567" s="7"/>
    </row>
    <row r="32568" spans="41:41" ht="12.75" x14ac:dyDescent="0.2">
      <c r="AO32568" s="7"/>
    </row>
    <row r="32569" spans="41:41" ht="12.75" x14ac:dyDescent="0.2">
      <c r="AO32569" s="7"/>
    </row>
    <row r="32570" spans="41:41" ht="12.75" x14ac:dyDescent="0.2">
      <c r="AO32570" s="7"/>
    </row>
    <row r="32571" spans="41:41" ht="12.75" x14ac:dyDescent="0.2">
      <c r="AO32571" s="7"/>
    </row>
    <row r="32572" spans="41:41" ht="12.75" x14ac:dyDescent="0.2">
      <c r="AO32572" s="7"/>
    </row>
    <row r="32573" spans="41:41" ht="12.75" x14ac:dyDescent="0.2">
      <c r="AO32573" s="7"/>
    </row>
    <row r="32574" spans="41:41" ht="12.75" x14ac:dyDescent="0.2">
      <c r="AO32574" s="7"/>
    </row>
    <row r="32575" spans="41:41" ht="12.75" x14ac:dyDescent="0.2">
      <c r="AO32575" s="7"/>
    </row>
    <row r="32576" spans="41:41" ht="12.75" x14ac:dyDescent="0.2">
      <c r="AO32576" s="7"/>
    </row>
    <row r="32577" spans="41:41" ht="12.75" x14ac:dyDescent="0.2">
      <c r="AO32577" s="7"/>
    </row>
    <row r="32578" spans="41:41" ht="12.75" x14ac:dyDescent="0.2">
      <c r="AO32578" s="7"/>
    </row>
    <row r="32579" spans="41:41" ht="12.75" x14ac:dyDescent="0.2">
      <c r="AO32579" s="7"/>
    </row>
    <row r="32580" spans="41:41" ht="12.75" x14ac:dyDescent="0.2">
      <c r="AO32580" s="7"/>
    </row>
    <row r="32581" spans="41:41" ht="12.75" x14ac:dyDescent="0.2">
      <c r="AO32581" s="7"/>
    </row>
    <row r="32582" spans="41:41" ht="12.75" x14ac:dyDescent="0.2">
      <c r="AO32582" s="7"/>
    </row>
    <row r="32583" spans="41:41" ht="12.75" x14ac:dyDescent="0.2">
      <c r="AO32583" s="7"/>
    </row>
    <row r="32584" spans="41:41" ht="12.75" x14ac:dyDescent="0.2">
      <c r="AO32584" s="7"/>
    </row>
    <row r="32585" spans="41:41" ht="12.75" x14ac:dyDescent="0.2">
      <c r="AO32585" s="7"/>
    </row>
    <row r="32586" spans="41:41" ht="12.75" x14ac:dyDescent="0.2">
      <c r="AO32586" s="7"/>
    </row>
    <row r="32587" spans="41:41" ht="12.75" x14ac:dyDescent="0.2">
      <c r="AO32587" s="7"/>
    </row>
    <row r="32588" spans="41:41" ht="12.75" x14ac:dyDescent="0.2">
      <c r="AO32588" s="7"/>
    </row>
    <row r="32589" spans="41:41" ht="12.75" x14ac:dyDescent="0.2">
      <c r="AO32589" s="7"/>
    </row>
    <row r="32590" spans="41:41" ht="12.75" x14ac:dyDescent="0.2">
      <c r="AO32590" s="7"/>
    </row>
    <row r="32591" spans="41:41" ht="12.75" x14ac:dyDescent="0.2">
      <c r="AO32591" s="7"/>
    </row>
    <row r="32592" spans="41:41" ht="12.75" x14ac:dyDescent="0.2">
      <c r="AO32592" s="7"/>
    </row>
    <row r="32593" spans="41:41" ht="12.75" x14ac:dyDescent="0.2">
      <c r="AO32593" s="7"/>
    </row>
    <row r="32594" spans="41:41" ht="12.75" x14ac:dyDescent="0.2">
      <c r="AO32594" s="7"/>
    </row>
    <row r="32595" spans="41:41" ht="12.75" x14ac:dyDescent="0.2">
      <c r="AO32595" s="7"/>
    </row>
    <row r="32596" spans="41:41" ht="12.75" x14ac:dyDescent="0.2">
      <c r="AO32596" s="7"/>
    </row>
    <row r="32597" spans="41:41" ht="12.75" x14ac:dyDescent="0.2">
      <c r="AO32597" s="7"/>
    </row>
    <row r="32598" spans="41:41" ht="12.75" x14ac:dyDescent="0.2">
      <c r="AO32598" s="7"/>
    </row>
    <row r="32599" spans="41:41" ht="12.75" x14ac:dyDescent="0.2">
      <c r="AO32599" s="7"/>
    </row>
    <row r="32600" spans="41:41" ht="12.75" x14ac:dyDescent="0.2">
      <c r="AO32600" s="7"/>
    </row>
    <row r="32601" spans="41:41" ht="12.75" x14ac:dyDescent="0.2">
      <c r="AO32601" s="7"/>
    </row>
    <row r="32602" spans="41:41" ht="12.75" x14ac:dyDescent="0.2">
      <c r="AO32602" s="7"/>
    </row>
    <row r="32603" spans="41:41" ht="12.75" x14ac:dyDescent="0.2">
      <c r="AO32603" s="7"/>
    </row>
    <row r="32604" spans="41:41" ht="12.75" x14ac:dyDescent="0.2">
      <c r="AO32604" s="7"/>
    </row>
    <row r="32605" spans="41:41" ht="12.75" x14ac:dyDescent="0.2">
      <c r="AO32605" s="7"/>
    </row>
    <row r="32606" spans="41:41" ht="12.75" x14ac:dyDescent="0.2">
      <c r="AO32606" s="7"/>
    </row>
    <row r="32607" spans="41:41" ht="12.75" x14ac:dyDescent="0.2">
      <c r="AO32607" s="7"/>
    </row>
    <row r="32608" spans="41:41" ht="12.75" x14ac:dyDescent="0.2">
      <c r="AO32608" s="7"/>
    </row>
    <row r="32609" spans="41:41" ht="12.75" x14ac:dyDescent="0.2">
      <c r="AO32609" s="7"/>
    </row>
    <row r="32610" spans="41:41" ht="12.75" x14ac:dyDescent="0.2">
      <c r="AO32610" s="7"/>
    </row>
    <row r="32611" spans="41:41" ht="12.75" x14ac:dyDescent="0.2">
      <c r="AO32611" s="7"/>
    </row>
    <row r="32612" spans="41:41" ht="12.75" x14ac:dyDescent="0.2">
      <c r="AO32612" s="7"/>
    </row>
    <row r="32613" spans="41:41" ht="12.75" x14ac:dyDescent="0.2">
      <c r="AO32613" s="7"/>
    </row>
    <row r="32614" spans="41:41" ht="12.75" x14ac:dyDescent="0.2">
      <c r="AO32614" s="7"/>
    </row>
    <row r="32615" spans="41:41" ht="12.75" x14ac:dyDescent="0.2">
      <c r="AO32615" s="7"/>
    </row>
    <row r="32616" spans="41:41" ht="12.75" x14ac:dyDescent="0.2">
      <c r="AO32616" s="7"/>
    </row>
    <row r="32617" spans="41:41" ht="12.75" x14ac:dyDescent="0.2">
      <c r="AO32617" s="7"/>
    </row>
    <row r="32618" spans="41:41" ht="12.75" x14ac:dyDescent="0.2">
      <c r="AO32618" s="7"/>
    </row>
    <row r="32619" spans="41:41" ht="12.75" x14ac:dyDescent="0.2">
      <c r="AO32619" s="7"/>
    </row>
    <row r="32620" spans="41:41" ht="12.75" x14ac:dyDescent="0.2">
      <c r="AO32620" s="7"/>
    </row>
    <row r="32621" spans="41:41" ht="12.75" x14ac:dyDescent="0.2">
      <c r="AO32621" s="7"/>
    </row>
    <row r="32622" spans="41:41" ht="12.75" x14ac:dyDescent="0.2">
      <c r="AO32622" s="7"/>
    </row>
    <row r="32623" spans="41:41" ht="12.75" x14ac:dyDescent="0.2">
      <c r="AO32623" s="7"/>
    </row>
    <row r="32624" spans="41:41" ht="12.75" x14ac:dyDescent="0.2">
      <c r="AO32624" s="7"/>
    </row>
    <row r="32625" spans="41:41" ht="12.75" x14ac:dyDescent="0.2">
      <c r="AO32625" s="7"/>
    </row>
    <row r="32626" spans="41:41" ht="12.75" x14ac:dyDescent="0.2">
      <c r="AO32626" s="7"/>
    </row>
    <row r="32627" spans="41:41" ht="12.75" x14ac:dyDescent="0.2">
      <c r="AO32627" s="7"/>
    </row>
    <row r="32628" spans="41:41" ht="12.75" x14ac:dyDescent="0.2">
      <c r="AO32628" s="7"/>
    </row>
    <row r="32629" spans="41:41" ht="12.75" x14ac:dyDescent="0.2">
      <c r="AO32629" s="7"/>
    </row>
    <row r="32630" spans="41:41" ht="12.75" x14ac:dyDescent="0.2">
      <c r="AO32630" s="7"/>
    </row>
    <row r="32631" spans="41:41" ht="12.75" x14ac:dyDescent="0.2">
      <c r="AO32631" s="7"/>
    </row>
    <row r="32632" spans="41:41" ht="12.75" x14ac:dyDescent="0.2">
      <c r="AO32632" s="7"/>
    </row>
    <row r="32633" spans="41:41" ht="12.75" x14ac:dyDescent="0.2">
      <c r="AO32633" s="7"/>
    </row>
    <row r="32634" spans="41:41" ht="12.75" x14ac:dyDescent="0.2">
      <c r="AO32634" s="7"/>
    </row>
    <row r="32635" spans="41:41" ht="12.75" x14ac:dyDescent="0.2">
      <c r="AO32635" s="7"/>
    </row>
    <row r="32636" spans="41:41" ht="12.75" x14ac:dyDescent="0.2">
      <c r="AO32636" s="7"/>
    </row>
    <row r="32637" spans="41:41" ht="12.75" x14ac:dyDescent="0.2">
      <c r="AO32637" s="7"/>
    </row>
    <row r="32638" spans="41:41" ht="12.75" x14ac:dyDescent="0.2">
      <c r="AO32638" s="7"/>
    </row>
    <row r="32639" spans="41:41" ht="12.75" x14ac:dyDescent="0.2">
      <c r="AO32639" s="7"/>
    </row>
    <row r="32640" spans="41:41" ht="12.75" x14ac:dyDescent="0.2">
      <c r="AO32640" s="7"/>
    </row>
    <row r="32641" spans="41:41" ht="12.75" x14ac:dyDescent="0.2">
      <c r="AO32641" s="7"/>
    </row>
    <row r="32642" spans="41:41" ht="12.75" x14ac:dyDescent="0.2">
      <c r="AO32642" s="7"/>
    </row>
    <row r="32643" spans="41:41" ht="12.75" x14ac:dyDescent="0.2">
      <c r="AO32643" s="7"/>
    </row>
    <row r="32644" spans="41:41" ht="12.75" x14ac:dyDescent="0.2">
      <c r="AO32644" s="7"/>
    </row>
    <row r="32645" spans="41:41" ht="12.75" x14ac:dyDescent="0.2">
      <c r="AO32645" s="7"/>
    </row>
    <row r="32646" spans="41:41" ht="12.75" x14ac:dyDescent="0.2">
      <c r="AO32646" s="7"/>
    </row>
    <row r="32647" spans="41:41" ht="12.75" x14ac:dyDescent="0.2">
      <c r="AO32647" s="7"/>
    </row>
    <row r="32648" spans="41:41" ht="12.75" x14ac:dyDescent="0.2">
      <c r="AO32648" s="7"/>
    </row>
    <row r="32649" spans="41:41" ht="12.75" x14ac:dyDescent="0.2">
      <c r="AO32649" s="7"/>
    </row>
    <row r="32650" spans="41:41" ht="12.75" x14ac:dyDescent="0.2">
      <c r="AO32650" s="7"/>
    </row>
    <row r="32651" spans="41:41" ht="12.75" x14ac:dyDescent="0.2">
      <c r="AO32651" s="7"/>
    </row>
    <row r="32652" spans="41:41" ht="12.75" x14ac:dyDescent="0.2">
      <c r="AO32652" s="7"/>
    </row>
    <row r="32653" spans="41:41" ht="12.75" x14ac:dyDescent="0.2">
      <c r="AO32653" s="7"/>
    </row>
    <row r="32654" spans="41:41" ht="12.75" x14ac:dyDescent="0.2">
      <c r="AO32654" s="7"/>
    </row>
    <row r="32655" spans="41:41" ht="12.75" x14ac:dyDescent="0.2">
      <c r="AO32655" s="7"/>
    </row>
    <row r="32656" spans="41:41" ht="12.75" x14ac:dyDescent="0.2">
      <c r="AO32656" s="7"/>
    </row>
    <row r="32657" spans="41:41" ht="12.75" x14ac:dyDescent="0.2">
      <c r="AO32657" s="7"/>
    </row>
    <row r="32658" spans="41:41" ht="12.75" x14ac:dyDescent="0.2">
      <c r="AO32658" s="7"/>
    </row>
    <row r="32659" spans="41:41" ht="12.75" x14ac:dyDescent="0.2">
      <c r="AO32659" s="7"/>
    </row>
    <row r="32660" spans="41:41" ht="12.75" x14ac:dyDescent="0.2">
      <c r="AO32660" s="7"/>
    </row>
    <row r="32661" spans="41:41" ht="12.75" x14ac:dyDescent="0.2">
      <c r="AO32661" s="7"/>
    </row>
    <row r="32662" spans="41:41" ht="12.75" x14ac:dyDescent="0.2">
      <c r="AO32662" s="7"/>
    </row>
    <row r="32663" spans="41:41" ht="12.75" x14ac:dyDescent="0.2">
      <c r="AO32663" s="7"/>
    </row>
    <row r="32664" spans="41:41" ht="12.75" x14ac:dyDescent="0.2">
      <c r="AO32664" s="7"/>
    </row>
    <row r="32665" spans="41:41" ht="12.75" x14ac:dyDescent="0.2">
      <c r="AO32665" s="7"/>
    </row>
    <row r="32666" spans="41:41" ht="12.75" x14ac:dyDescent="0.2">
      <c r="AO32666" s="7"/>
    </row>
    <row r="32667" spans="41:41" ht="12.75" x14ac:dyDescent="0.2">
      <c r="AO32667" s="7"/>
    </row>
    <row r="32668" spans="41:41" ht="12.75" x14ac:dyDescent="0.2">
      <c r="AO32668" s="7"/>
    </row>
    <row r="32669" spans="41:41" ht="12.75" x14ac:dyDescent="0.2">
      <c r="AO32669" s="7"/>
    </row>
    <row r="32670" spans="41:41" ht="12.75" x14ac:dyDescent="0.2">
      <c r="AO32670" s="7"/>
    </row>
    <row r="32671" spans="41:41" ht="12.75" x14ac:dyDescent="0.2">
      <c r="AO32671" s="7"/>
    </row>
    <row r="32672" spans="41:41" ht="12.75" x14ac:dyDescent="0.2">
      <c r="AO32672" s="7"/>
    </row>
    <row r="32673" spans="41:41" ht="12.75" x14ac:dyDescent="0.2">
      <c r="AO32673" s="7"/>
    </row>
    <row r="32674" spans="41:41" ht="12.75" x14ac:dyDescent="0.2">
      <c r="AO32674" s="7"/>
    </row>
    <row r="32675" spans="41:41" ht="12.75" x14ac:dyDescent="0.2">
      <c r="AO32675" s="7"/>
    </row>
    <row r="32676" spans="41:41" ht="12.75" x14ac:dyDescent="0.2">
      <c r="AO32676" s="7"/>
    </row>
    <row r="32677" spans="41:41" ht="12.75" x14ac:dyDescent="0.2">
      <c r="AO32677" s="7"/>
    </row>
    <row r="32678" spans="41:41" ht="12.75" x14ac:dyDescent="0.2">
      <c r="AO32678" s="7"/>
    </row>
    <row r="32679" spans="41:41" ht="12.75" x14ac:dyDescent="0.2">
      <c r="AO32679" s="7"/>
    </row>
    <row r="32680" spans="41:41" ht="12.75" x14ac:dyDescent="0.2">
      <c r="AO32680" s="7"/>
    </row>
    <row r="32681" spans="41:41" ht="12.75" x14ac:dyDescent="0.2">
      <c r="AO32681" s="7"/>
    </row>
    <row r="32682" spans="41:41" ht="12.75" x14ac:dyDescent="0.2">
      <c r="AO32682" s="7"/>
    </row>
    <row r="32683" spans="41:41" ht="12.75" x14ac:dyDescent="0.2">
      <c r="AO32683" s="7"/>
    </row>
    <row r="32684" spans="41:41" ht="12.75" x14ac:dyDescent="0.2">
      <c r="AO32684" s="7"/>
    </row>
    <row r="32685" spans="41:41" ht="12.75" x14ac:dyDescent="0.2">
      <c r="AO32685" s="7"/>
    </row>
    <row r="32686" spans="41:41" ht="12.75" x14ac:dyDescent="0.2">
      <c r="AO32686" s="7"/>
    </row>
    <row r="32687" spans="41:41" ht="12.75" x14ac:dyDescent="0.2">
      <c r="AO32687" s="7"/>
    </row>
    <row r="32688" spans="41:41" ht="12.75" x14ac:dyDescent="0.2">
      <c r="AO32688" s="7"/>
    </row>
    <row r="32689" spans="41:41" ht="12.75" x14ac:dyDescent="0.2">
      <c r="AO32689" s="7"/>
    </row>
    <row r="32690" spans="41:41" ht="12.75" x14ac:dyDescent="0.2">
      <c r="AO32690" s="7"/>
    </row>
    <row r="32691" spans="41:41" ht="12.75" x14ac:dyDescent="0.2">
      <c r="AO32691" s="7"/>
    </row>
    <row r="32692" spans="41:41" ht="12.75" x14ac:dyDescent="0.2">
      <c r="AO32692" s="7"/>
    </row>
    <row r="32693" spans="41:41" ht="12.75" x14ac:dyDescent="0.2">
      <c r="AO32693" s="7"/>
    </row>
    <row r="32694" spans="41:41" ht="12.75" x14ac:dyDescent="0.2">
      <c r="AO32694" s="7"/>
    </row>
    <row r="32695" spans="41:41" ht="12.75" x14ac:dyDescent="0.2">
      <c r="AO32695" s="7"/>
    </row>
    <row r="32696" spans="41:41" ht="12.75" x14ac:dyDescent="0.2">
      <c r="AO32696" s="7"/>
    </row>
    <row r="32697" spans="41:41" ht="12.75" x14ac:dyDescent="0.2">
      <c r="AO32697" s="7"/>
    </row>
    <row r="32698" spans="41:41" ht="12.75" x14ac:dyDescent="0.2">
      <c r="AO32698" s="7"/>
    </row>
    <row r="32699" spans="41:41" ht="12.75" x14ac:dyDescent="0.2">
      <c r="AO32699" s="7"/>
    </row>
    <row r="32700" spans="41:41" ht="12.75" x14ac:dyDescent="0.2">
      <c r="AO32700" s="7"/>
    </row>
    <row r="32701" spans="41:41" ht="12.75" x14ac:dyDescent="0.2">
      <c r="AO32701" s="7"/>
    </row>
    <row r="32702" spans="41:41" ht="12.75" x14ac:dyDescent="0.2">
      <c r="AO32702" s="7"/>
    </row>
    <row r="32703" spans="41:41" ht="12.75" x14ac:dyDescent="0.2">
      <c r="AO32703" s="7"/>
    </row>
    <row r="32704" spans="41:41" ht="12.75" x14ac:dyDescent="0.2">
      <c r="AO32704" s="7"/>
    </row>
    <row r="32705" spans="41:41" ht="12.75" x14ac:dyDescent="0.2">
      <c r="AO32705" s="7"/>
    </row>
    <row r="32706" spans="41:41" ht="12.75" x14ac:dyDescent="0.2">
      <c r="AO32706" s="7"/>
    </row>
    <row r="32707" spans="41:41" ht="12.75" x14ac:dyDescent="0.2">
      <c r="AO32707" s="7"/>
    </row>
    <row r="32708" spans="41:41" ht="12.75" x14ac:dyDescent="0.2">
      <c r="AO32708" s="7"/>
    </row>
    <row r="32709" spans="41:41" ht="12.75" x14ac:dyDescent="0.2">
      <c r="AO32709" s="7"/>
    </row>
    <row r="32710" spans="41:41" ht="12.75" x14ac:dyDescent="0.2">
      <c r="AO32710" s="7"/>
    </row>
    <row r="32711" spans="41:41" ht="12.75" x14ac:dyDescent="0.2">
      <c r="AO32711" s="7"/>
    </row>
    <row r="32712" spans="41:41" ht="12.75" x14ac:dyDescent="0.2">
      <c r="AO32712" s="7"/>
    </row>
    <row r="32713" spans="41:41" ht="12.75" x14ac:dyDescent="0.2">
      <c r="AO32713" s="7"/>
    </row>
    <row r="32714" spans="41:41" ht="12.75" x14ac:dyDescent="0.2">
      <c r="AO32714" s="7"/>
    </row>
    <row r="32715" spans="41:41" ht="12.75" x14ac:dyDescent="0.2">
      <c r="AO32715" s="7"/>
    </row>
    <row r="32716" spans="41:41" ht="12.75" x14ac:dyDescent="0.2">
      <c r="AO32716" s="7"/>
    </row>
    <row r="32717" spans="41:41" ht="12.75" x14ac:dyDescent="0.2">
      <c r="AO32717" s="7"/>
    </row>
    <row r="32718" spans="41:41" ht="12.75" x14ac:dyDescent="0.2">
      <c r="AO32718" s="7"/>
    </row>
    <row r="32719" spans="41:41" ht="12.75" x14ac:dyDescent="0.2">
      <c r="AO32719" s="7"/>
    </row>
    <row r="32720" spans="41:41" ht="12.75" x14ac:dyDescent="0.2">
      <c r="AO32720" s="7"/>
    </row>
    <row r="32721" spans="41:41" ht="12.75" x14ac:dyDescent="0.2">
      <c r="AO32721" s="7"/>
    </row>
    <row r="32722" spans="41:41" ht="12.75" x14ac:dyDescent="0.2">
      <c r="AO32722" s="7"/>
    </row>
    <row r="32723" spans="41:41" ht="12.75" x14ac:dyDescent="0.2">
      <c r="AO32723" s="7"/>
    </row>
    <row r="32724" spans="41:41" ht="12.75" x14ac:dyDescent="0.2">
      <c r="AO32724" s="7"/>
    </row>
    <row r="32725" spans="41:41" ht="12.75" x14ac:dyDescent="0.2">
      <c r="AO32725" s="7"/>
    </row>
    <row r="32726" spans="41:41" ht="12.75" x14ac:dyDescent="0.2">
      <c r="AO32726" s="7"/>
    </row>
    <row r="32727" spans="41:41" ht="12.75" x14ac:dyDescent="0.2">
      <c r="AO32727" s="7"/>
    </row>
    <row r="32728" spans="41:41" ht="12.75" x14ac:dyDescent="0.2">
      <c r="AO32728" s="7"/>
    </row>
    <row r="32729" spans="41:41" ht="12.75" x14ac:dyDescent="0.2">
      <c r="AO32729" s="7"/>
    </row>
    <row r="32730" spans="41:41" ht="12.75" x14ac:dyDescent="0.2">
      <c r="AO32730" s="7"/>
    </row>
    <row r="32731" spans="41:41" ht="12.75" x14ac:dyDescent="0.2">
      <c r="AO32731" s="7"/>
    </row>
    <row r="32732" spans="41:41" ht="12.75" x14ac:dyDescent="0.2">
      <c r="AO32732" s="7"/>
    </row>
    <row r="32733" spans="41:41" ht="12.75" x14ac:dyDescent="0.2">
      <c r="AO32733" s="7"/>
    </row>
    <row r="32734" spans="41:41" ht="12.75" x14ac:dyDescent="0.2">
      <c r="AO32734" s="7"/>
    </row>
    <row r="32735" spans="41:41" ht="12.75" x14ac:dyDescent="0.2">
      <c r="AO32735" s="7"/>
    </row>
    <row r="32736" spans="41:41" ht="12.75" x14ac:dyDescent="0.2">
      <c r="AO32736" s="7"/>
    </row>
    <row r="32737" spans="41:41" ht="12.75" x14ac:dyDescent="0.2">
      <c r="AO32737" s="7"/>
    </row>
    <row r="32738" spans="41:41" ht="12.75" x14ac:dyDescent="0.2">
      <c r="AO32738" s="7"/>
    </row>
    <row r="32739" spans="41:41" ht="12.75" x14ac:dyDescent="0.2">
      <c r="AO32739" s="7"/>
    </row>
    <row r="32740" spans="41:41" ht="12.75" x14ac:dyDescent="0.2">
      <c r="AO32740" s="7"/>
    </row>
    <row r="32741" spans="41:41" ht="12.75" x14ac:dyDescent="0.2">
      <c r="AO32741" s="7"/>
    </row>
    <row r="32742" spans="41:41" ht="12.75" x14ac:dyDescent="0.2">
      <c r="AO32742" s="7"/>
    </row>
    <row r="32743" spans="41:41" ht="12.75" x14ac:dyDescent="0.2">
      <c r="AO32743" s="7"/>
    </row>
    <row r="32744" spans="41:41" ht="12.75" x14ac:dyDescent="0.2">
      <c r="AO32744" s="7"/>
    </row>
    <row r="32745" spans="41:41" ht="12.75" x14ac:dyDescent="0.2">
      <c r="AO32745" s="7"/>
    </row>
    <row r="32746" spans="41:41" ht="12.75" x14ac:dyDescent="0.2">
      <c r="AO32746" s="7"/>
    </row>
    <row r="32747" spans="41:41" ht="12.75" x14ac:dyDescent="0.2">
      <c r="AO32747" s="7"/>
    </row>
    <row r="32748" spans="41:41" ht="12.75" x14ac:dyDescent="0.2">
      <c r="AO32748" s="7"/>
    </row>
    <row r="32749" spans="41:41" ht="12.75" x14ac:dyDescent="0.2">
      <c r="AO32749" s="7"/>
    </row>
    <row r="32750" spans="41:41" ht="12.75" x14ac:dyDescent="0.2">
      <c r="AO32750" s="7"/>
    </row>
    <row r="32751" spans="41:41" ht="12.75" x14ac:dyDescent="0.2">
      <c r="AO32751" s="7"/>
    </row>
    <row r="32752" spans="41:41" ht="12.75" x14ac:dyDescent="0.2">
      <c r="AO32752" s="7"/>
    </row>
    <row r="32753" spans="41:41" ht="12.75" x14ac:dyDescent="0.2">
      <c r="AO32753" s="7"/>
    </row>
    <row r="32754" spans="41:41" ht="12.75" x14ac:dyDescent="0.2">
      <c r="AO32754" s="7"/>
    </row>
    <row r="32755" spans="41:41" ht="12.75" x14ac:dyDescent="0.2">
      <c r="AO32755" s="7"/>
    </row>
    <row r="32756" spans="41:41" ht="12.75" x14ac:dyDescent="0.2">
      <c r="AO32756" s="7"/>
    </row>
    <row r="32757" spans="41:41" ht="12.75" x14ac:dyDescent="0.2">
      <c r="AO32757" s="7"/>
    </row>
    <row r="32758" spans="41:41" ht="12.75" x14ac:dyDescent="0.2">
      <c r="AO32758" s="7"/>
    </row>
    <row r="32759" spans="41:41" ht="12.75" x14ac:dyDescent="0.2">
      <c r="AO32759" s="7"/>
    </row>
    <row r="32760" spans="41:41" ht="12.75" x14ac:dyDescent="0.2">
      <c r="AO32760" s="7"/>
    </row>
    <row r="32761" spans="41:41" ht="12.75" x14ac:dyDescent="0.2">
      <c r="AO32761" s="7"/>
    </row>
    <row r="32762" spans="41:41" ht="12.75" x14ac:dyDescent="0.2">
      <c r="AO32762" s="7"/>
    </row>
    <row r="32763" spans="41:41" ht="12.75" x14ac:dyDescent="0.2">
      <c r="AO32763" s="7"/>
    </row>
    <row r="32764" spans="41:41" ht="12.75" x14ac:dyDescent="0.2">
      <c r="AO32764" s="7"/>
    </row>
    <row r="32765" spans="41:41" ht="12.75" x14ac:dyDescent="0.2">
      <c r="AO32765" s="7"/>
    </row>
    <row r="32766" spans="41:41" ht="12.75" x14ac:dyDescent="0.2">
      <c r="AO32766" s="7"/>
    </row>
    <row r="32767" spans="41:41" ht="12.75" x14ac:dyDescent="0.2">
      <c r="AO32767" s="7"/>
    </row>
    <row r="32768" spans="41:41" ht="12.75" x14ac:dyDescent="0.2">
      <c r="AO32768" s="7"/>
    </row>
    <row r="32769" spans="41:41" ht="12.75" x14ac:dyDescent="0.2">
      <c r="AO32769" s="7"/>
    </row>
    <row r="32770" spans="41:41" ht="12.75" x14ac:dyDescent="0.2">
      <c r="AO32770" s="7"/>
    </row>
    <row r="32771" spans="41:41" ht="12.75" x14ac:dyDescent="0.2">
      <c r="AO32771" s="7"/>
    </row>
    <row r="32772" spans="41:41" ht="12.75" x14ac:dyDescent="0.2">
      <c r="AO32772" s="7"/>
    </row>
    <row r="32773" spans="41:41" ht="12.75" x14ac:dyDescent="0.2">
      <c r="AO32773" s="7"/>
    </row>
    <row r="32774" spans="41:41" ht="12.75" x14ac:dyDescent="0.2">
      <c r="AO32774" s="7"/>
    </row>
    <row r="32775" spans="41:41" ht="12.75" x14ac:dyDescent="0.2">
      <c r="AO32775" s="7"/>
    </row>
    <row r="32776" spans="41:41" ht="12.75" x14ac:dyDescent="0.2">
      <c r="AO32776" s="7"/>
    </row>
    <row r="32777" spans="41:41" ht="12.75" x14ac:dyDescent="0.2">
      <c r="AO32777" s="7"/>
    </row>
    <row r="32778" spans="41:41" ht="12.75" x14ac:dyDescent="0.2">
      <c r="AO32778" s="7"/>
    </row>
    <row r="32779" spans="41:41" ht="12.75" x14ac:dyDescent="0.2">
      <c r="AO32779" s="7"/>
    </row>
    <row r="32780" spans="41:41" ht="12.75" x14ac:dyDescent="0.2">
      <c r="AO32780" s="7"/>
    </row>
    <row r="32781" spans="41:41" ht="12.75" x14ac:dyDescent="0.2">
      <c r="AO32781" s="7"/>
    </row>
    <row r="32782" spans="41:41" ht="12.75" x14ac:dyDescent="0.2">
      <c r="AO32782" s="7"/>
    </row>
    <row r="32783" spans="41:41" ht="12.75" x14ac:dyDescent="0.2">
      <c r="AO32783" s="7"/>
    </row>
    <row r="32784" spans="41:41" ht="12.75" x14ac:dyDescent="0.2">
      <c r="AO32784" s="7"/>
    </row>
    <row r="32785" spans="41:41" ht="12.75" x14ac:dyDescent="0.2">
      <c r="AO32785" s="7"/>
    </row>
    <row r="32786" spans="41:41" ht="12.75" x14ac:dyDescent="0.2">
      <c r="AO32786" s="7"/>
    </row>
    <row r="32787" spans="41:41" ht="12.75" x14ac:dyDescent="0.2">
      <c r="AO32787" s="7"/>
    </row>
    <row r="32788" spans="41:41" ht="12.75" x14ac:dyDescent="0.2">
      <c r="AO32788" s="7"/>
    </row>
    <row r="32789" spans="41:41" ht="12.75" x14ac:dyDescent="0.2">
      <c r="AO32789" s="7"/>
    </row>
    <row r="32790" spans="41:41" ht="12.75" x14ac:dyDescent="0.2">
      <c r="AO32790" s="7"/>
    </row>
    <row r="32791" spans="41:41" ht="12.75" x14ac:dyDescent="0.2">
      <c r="AO32791" s="7"/>
    </row>
    <row r="32792" spans="41:41" ht="12.75" x14ac:dyDescent="0.2">
      <c r="AO32792" s="7"/>
    </row>
    <row r="32793" spans="41:41" ht="12.75" x14ac:dyDescent="0.2">
      <c r="AO32793" s="7"/>
    </row>
    <row r="32794" spans="41:41" ht="12.75" x14ac:dyDescent="0.2">
      <c r="AO32794" s="7"/>
    </row>
    <row r="32795" spans="41:41" ht="12.75" x14ac:dyDescent="0.2">
      <c r="AO32795" s="7"/>
    </row>
    <row r="32796" spans="41:41" ht="12.75" x14ac:dyDescent="0.2">
      <c r="AO32796" s="7"/>
    </row>
    <row r="32797" spans="41:41" ht="12.75" x14ac:dyDescent="0.2">
      <c r="AO32797" s="7"/>
    </row>
    <row r="32798" spans="41:41" ht="12.75" x14ac:dyDescent="0.2">
      <c r="AO32798" s="7"/>
    </row>
    <row r="32799" spans="41:41" ht="12.75" x14ac:dyDescent="0.2">
      <c r="AO32799" s="7"/>
    </row>
    <row r="32800" spans="41:41" ht="12.75" x14ac:dyDescent="0.2">
      <c r="AO32800" s="7"/>
    </row>
    <row r="32801" spans="41:41" ht="12.75" x14ac:dyDescent="0.2">
      <c r="AO32801" s="7"/>
    </row>
    <row r="32802" spans="41:41" ht="12.75" x14ac:dyDescent="0.2">
      <c r="AO32802" s="7"/>
    </row>
    <row r="32803" spans="41:41" ht="12.75" x14ac:dyDescent="0.2">
      <c r="AO32803" s="7"/>
    </row>
    <row r="32804" spans="41:41" ht="12.75" x14ac:dyDescent="0.2">
      <c r="AO32804" s="7"/>
    </row>
    <row r="32805" spans="41:41" ht="12.75" x14ac:dyDescent="0.2">
      <c r="AO32805" s="7"/>
    </row>
    <row r="32806" spans="41:41" ht="12.75" x14ac:dyDescent="0.2">
      <c r="AO32806" s="7"/>
    </row>
    <row r="32807" spans="41:41" ht="12.75" x14ac:dyDescent="0.2">
      <c r="AO32807" s="7"/>
    </row>
    <row r="32808" spans="41:41" ht="12.75" x14ac:dyDescent="0.2">
      <c r="AO32808" s="7"/>
    </row>
    <row r="32809" spans="41:41" ht="12.75" x14ac:dyDescent="0.2">
      <c r="AO32809" s="7"/>
    </row>
    <row r="32810" spans="41:41" ht="12.75" x14ac:dyDescent="0.2">
      <c r="AO32810" s="7"/>
    </row>
    <row r="32811" spans="41:41" ht="12.75" x14ac:dyDescent="0.2">
      <c r="AO32811" s="7"/>
    </row>
    <row r="32812" spans="41:41" ht="12.75" x14ac:dyDescent="0.2">
      <c r="AO32812" s="7"/>
    </row>
    <row r="32813" spans="41:41" ht="12.75" x14ac:dyDescent="0.2">
      <c r="AO32813" s="7"/>
    </row>
    <row r="32814" spans="41:41" ht="12.75" x14ac:dyDescent="0.2">
      <c r="AO32814" s="7"/>
    </row>
    <row r="32815" spans="41:41" ht="12.75" x14ac:dyDescent="0.2">
      <c r="AO32815" s="7"/>
    </row>
    <row r="32816" spans="41:41" ht="12.75" x14ac:dyDescent="0.2">
      <c r="AO32816" s="7"/>
    </row>
    <row r="32817" spans="41:41" ht="12.75" x14ac:dyDescent="0.2">
      <c r="AO32817" s="7"/>
    </row>
    <row r="32818" spans="41:41" ht="12.75" x14ac:dyDescent="0.2">
      <c r="AO32818" s="7"/>
    </row>
    <row r="32819" spans="41:41" ht="12.75" x14ac:dyDescent="0.2">
      <c r="AO32819" s="7"/>
    </row>
    <row r="32820" spans="41:41" ht="12.75" x14ac:dyDescent="0.2">
      <c r="AO32820" s="7"/>
    </row>
    <row r="32821" spans="41:41" ht="12.75" x14ac:dyDescent="0.2">
      <c r="AO32821" s="7"/>
    </row>
    <row r="32822" spans="41:41" ht="12.75" x14ac:dyDescent="0.2">
      <c r="AO32822" s="7"/>
    </row>
    <row r="32823" spans="41:41" ht="12.75" x14ac:dyDescent="0.2">
      <c r="AO32823" s="7"/>
    </row>
    <row r="32824" spans="41:41" ht="12.75" x14ac:dyDescent="0.2">
      <c r="AO32824" s="7"/>
    </row>
    <row r="32825" spans="41:41" ht="12.75" x14ac:dyDescent="0.2">
      <c r="AO32825" s="7"/>
    </row>
    <row r="32826" spans="41:41" ht="12.75" x14ac:dyDescent="0.2">
      <c r="AO32826" s="7"/>
    </row>
    <row r="32827" spans="41:41" ht="12.75" x14ac:dyDescent="0.2">
      <c r="AO32827" s="7"/>
    </row>
    <row r="32828" spans="41:41" ht="12.75" x14ac:dyDescent="0.2">
      <c r="AO32828" s="7"/>
    </row>
    <row r="32829" spans="41:41" ht="12.75" x14ac:dyDescent="0.2">
      <c r="AO32829" s="7"/>
    </row>
    <row r="32830" spans="41:41" ht="12.75" x14ac:dyDescent="0.2">
      <c r="AO32830" s="7"/>
    </row>
    <row r="32831" spans="41:41" ht="12.75" x14ac:dyDescent="0.2">
      <c r="AO32831" s="7"/>
    </row>
    <row r="32832" spans="41:41" ht="12.75" x14ac:dyDescent="0.2">
      <c r="AO32832" s="7"/>
    </row>
    <row r="32833" spans="41:41" ht="12.75" x14ac:dyDescent="0.2">
      <c r="AO32833" s="7"/>
    </row>
    <row r="32834" spans="41:41" ht="12.75" x14ac:dyDescent="0.2">
      <c r="AO32834" s="7"/>
    </row>
    <row r="32835" spans="41:41" ht="12.75" x14ac:dyDescent="0.2">
      <c r="AO32835" s="7"/>
    </row>
    <row r="32836" spans="41:41" ht="12.75" x14ac:dyDescent="0.2">
      <c r="AO32836" s="7"/>
    </row>
    <row r="32837" spans="41:41" ht="12.75" x14ac:dyDescent="0.2">
      <c r="AO32837" s="7"/>
    </row>
    <row r="32838" spans="41:41" ht="12.75" x14ac:dyDescent="0.2">
      <c r="AO32838" s="7"/>
    </row>
    <row r="32839" spans="41:41" ht="12.75" x14ac:dyDescent="0.2">
      <c r="AO32839" s="7"/>
    </row>
    <row r="32840" spans="41:41" ht="12.75" x14ac:dyDescent="0.2">
      <c r="AO32840" s="7"/>
    </row>
    <row r="32841" spans="41:41" ht="12.75" x14ac:dyDescent="0.2">
      <c r="AO32841" s="7"/>
    </row>
    <row r="32842" spans="41:41" ht="12.75" x14ac:dyDescent="0.2">
      <c r="AO32842" s="7"/>
    </row>
    <row r="32843" spans="41:41" ht="12.75" x14ac:dyDescent="0.2">
      <c r="AO32843" s="7"/>
    </row>
    <row r="32844" spans="41:41" ht="12.75" x14ac:dyDescent="0.2">
      <c r="AO32844" s="7"/>
    </row>
    <row r="32845" spans="41:41" ht="12.75" x14ac:dyDescent="0.2">
      <c r="AO32845" s="7"/>
    </row>
    <row r="32846" spans="41:41" ht="12.75" x14ac:dyDescent="0.2">
      <c r="AO32846" s="7"/>
    </row>
    <row r="32847" spans="41:41" ht="12.75" x14ac:dyDescent="0.2">
      <c r="AO32847" s="7"/>
    </row>
    <row r="32848" spans="41:41" ht="12.75" x14ac:dyDescent="0.2">
      <c r="AO32848" s="7"/>
    </row>
    <row r="32849" spans="41:41" ht="12.75" x14ac:dyDescent="0.2">
      <c r="AO32849" s="7"/>
    </row>
    <row r="32850" spans="41:41" ht="12.75" x14ac:dyDescent="0.2">
      <c r="AO32850" s="7"/>
    </row>
    <row r="32851" spans="41:41" ht="12.75" x14ac:dyDescent="0.2">
      <c r="AO32851" s="7"/>
    </row>
    <row r="32852" spans="41:41" ht="12.75" x14ac:dyDescent="0.2">
      <c r="AO32852" s="7"/>
    </row>
    <row r="32853" spans="41:41" ht="12.75" x14ac:dyDescent="0.2">
      <c r="AO32853" s="7"/>
    </row>
    <row r="32854" spans="41:41" ht="12.75" x14ac:dyDescent="0.2">
      <c r="AO32854" s="7"/>
    </row>
    <row r="32855" spans="41:41" ht="12.75" x14ac:dyDescent="0.2">
      <c r="AO32855" s="7"/>
    </row>
    <row r="32856" spans="41:41" ht="12.75" x14ac:dyDescent="0.2">
      <c r="AO32856" s="7"/>
    </row>
    <row r="32857" spans="41:41" ht="12.75" x14ac:dyDescent="0.2">
      <c r="AO32857" s="7"/>
    </row>
    <row r="32858" spans="41:41" ht="12.75" x14ac:dyDescent="0.2">
      <c r="AO32858" s="7"/>
    </row>
    <row r="32859" spans="41:41" ht="12.75" x14ac:dyDescent="0.2">
      <c r="AO32859" s="7"/>
    </row>
    <row r="32860" spans="41:41" ht="12.75" x14ac:dyDescent="0.2">
      <c r="AO32860" s="7"/>
    </row>
    <row r="32861" spans="41:41" ht="12.75" x14ac:dyDescent="0.2">
      <c r="AO32861" s="7"/>
    </row>
    <row r="32862" spans="41:41" ht="12.75" x14ac:dyDescent="0.2">
      <c r="AO32862" s="7"/>
    </row>
    <row r="32863" spans="41:41" ht="12.75" x14ac:dyDescent="0.2">
      <c r="AO32863" s="7"/>
    </row>
    <row r="32864" spans="41:41" ht="12.75" x14ac:dyDescent="0.2">
      <c r="AO32864" s="7"/>
    </row>
    <row r="32865" spans="41:41" ht="12.75" x14ac:dyDescent="0.2">
      <c r="AO32865" s="7"/>
    </row>
    <row r="32866" spans="41:41" ht="12.75" x14ac:dyDescent="0.2">
      <c r="AO32866" s="7"/>
    </row>
    <row r="32867" spans="41:41" ht="12.75" x14ac:dyDescent="0.2">
      <c r="AO32867" s="7"/>
    </row>
    <row r="32868" spans="41:41" ht="12.75" x14ac:dyDescent="0.2">
      <c r="AO32868" s="7"/>
    </row>
    <row r="32869" spans="41:41" ht="12.75" x14ac:dyDescent="0.2">
      <c r="AO32869" s="7"/>
    </row>
    <row r="32870" spans="41:41" ht="12.75" x14ac:dyDescent="0.2">
      <c r="AO32870" s="7"/>
    </row>
    <row r="32871" spans="41:41" ht="12.75" x14ac:dyDescent="0.2">
      <c r="AO32871" s="7"/>
    </row>
    <row r="32872" spans="41:41" ht="12.75" x14ac:dyDescent="0.2">
      <c r="AO32872" s="7"/>
    </row>
    <row r="32873" spans="41:41" ht="12.75" x14ac:dyDescent="0.2">
      <c r="AO32873" s="7"/>
    </row>
    <row r="32874" spans="41:41" ht="12.75" x14ac:dyDescent="0.2">
      <c r="AO32874" s="7"/>
    </row>
    <row r="32875" spans="41:41" ht="12.75" x14ac:dyDescent="0.2">
      <c r="AO32875" s="7"/>
    </row>
    <row r="32876" spans="41:41" ht="12.75" x14ac:dyDescent="0.2">
      <c r="AO32876" s="7"/>
    </row>
    <row r="32877" spans="41:41" ht="12.75" x14ac:dyDescent="0.2">
      <c r="AO32877" s="7"/>
    </row>
    <row r="32878" spans="41:41" ht="12.75" x14ac:dyDescent="0.2">
      <c r="AO32878" s="7"/>
    </row>
    <row r="32879" spans="41:41" ht="12.75" x14ac:dyDescent="0.2">
      <c r="AO32879" s="7"/>
    </row>
    <row r="32880" spans="41:41" ht="12.75" x14ac:dyDescent="0.2">
      <c r="AO32880" s="7"/>
    </row>
    <row r="32881" spans="41:41" ht="12.75" x14ac:dyDescent="0.2">
      <c r="AO32881" s="7"/>
    </row>
    <row r="32882" spans="41:41" ht="12.75" x14ac:dyDescent="0.2">
      <c r="AO32882" s="7"/>
    </row>
    <row r="32883" spans="41:41" ht="12.75" x14ac:dyDescent="0.2">
      <c r="AO32883" s="7"/>
    </row>
    <row r="32884" spans="41:41" ht="12.75" x14ac:dyDescent="0.2">
      <c r="AO32884" s="7"/>
    </row>
    <row r="32885" spans="41:41" ht="12.75" x14ac:dyDescent="0.2">
      <c r="AO32885" s="7"/>
    </row>
    <row r="32886" spans="41:41" ht="12.75" x14ac:dyDescent="0.2">
      <c r="AO32886" s="7"/>
    </row>
    <row r="32887" spans="41:41" ht="12.75" x14ac:dyDescent="0.2">
      <c r="AO32887" s="7"/>
    </row>
    <row r="32888" spans="41:41" ht="12.75" x14ac:dyDescent="0.2">
      <c r="AO32888" s="7"/>
    </row>
    <row r="32889" spans="41:41" ht="12.75" x14ac:dyDescent="0.2">
      <c r="AO32889" s="7"/>
    </row>
    <row r="32890" spans="41:41" ht="12.75" x14ac:dyDescent="0.2">
      <c r="AO32890" s="7"/>
    </row>
    <row r="32891" spans="41:41" ht="12.75" x14ac:dyDescent="0.2">
      <c r="AO32891" s="7"/>
    </row>
    <row r="32892" spans="41:41" ht="12.75" x14ac:dyDescent="0.2">
      <c r="AO32892" s="7"/>
    </row>
    <row r="32893" spans="41:41" ht="12.75" x14ac:dyDescent="0.2">
      <c r="AO32893" s="7"/>
    </row>
    <row r="32894" spans="41:41" ht="12.75" x14ac:dyDescent="0.2">
      <c r="AO32894" s="7"/>
    </row>
    <row r="32895" spans="41:41" ht="12.75" x14ac:dyDescent="0.2">
      <c r="AO32895" s="7"/>
    </row>
    <row r="32896" spans="41:41" ht="12.75" x14ac:dyDescent="0.2">
      <c r="AO32896" s="7"/>
    </row>
    <row r="32897" spans="41:41" ht="12.75" x14ac:dyDescent="0.2">
      <c r="AO32897" s="7"/>
    </row>
    <row r="32898" spans="41:41" ht="12.75" x14ac:dyDescent="0.2">
      <c r="AO32898" s="7"/>
    </row>
    <row r="32899" spans="41:41" ht="12.75" x14ac:dyDescent="0.2">
      <c r="AO32899" s="7"/>
    </row>
    <row r="32900" spans="41:41" ht="12.75" x14ac:dyDescent="0.2">
      <c r="AO32900" s="7"/>
    </row>
    <row r="32901" spans="41:41" ht="12.75" x14ac:dyDescent="0.2">
      <c r="AO32901" s="7"/>
    </row>
    <row r="32902" spans="41:41" ht="12.75" x14ac:dyDescent="0.2">
      <c r="AO32902" s="7"/>
    </row>
    <row r="32903" spans="41:41" ht="12.75" x14ac:dyDescent="0.2">
      <c r="AO32903" s="7"/>
    </row>
    <row r="32904" spans="41:41" ht="12.75" x14ac:dyDescent="0.2">
      <c r="AO32904" s="7"/>
    </row>
    <row r="32905" spans="41:41" ht="12.75" x14ac:dyDescent="0.2">
      <c r="AO32905" s="7"/>
    </row>
    <row r="32906" spans="41:41" ht="12.75" x14ac:dyDescent="0.2">
      <c r="AO32906" s="7"/>
    </row>
    <row r="32907" spans="41:41" ht="12.75" x14ac:dyDescent="0.2">
      <c r="AO32907" s="7"/>
    </row>
    <row r="32908" spans="41:41" ht="12.75" x14ac:dyDescent="0.2">
      <c r="AO32908" s="7"/>
    </row>
    <row r="32909" spans="41:41" ht="12.75" x14ac:dyDescent="0.2">
      <c r="AO32909" s="7"/>
    </row>
    <row r="32910" spans="41:41" ht="12.75" x14ac:dyDescent="0.2">
      <c r="AO32910" s="7"/>
    </row>
    <row r="32911" spans="41:41" ht="12.75" x14ac:dyDescent="0.2">
      <c r="AO32911" s="7"/>
    </row>
    <row r="32912" spans="41:41" ht="12.75" x14ac:dyDescent="0.2">
      <c r="AO32912" s="7"/>
    </row>
    <row r="32913" spans="41:41" ht="12.75" x14ac:dyDescent="0.2">
      <c r="AO32913" s="7"/>
    </row>
    <row r="32914" spans="41:41" ht="12.75" x14ac:dyDescent="0.2">
      <c r="AO32914" s="7"/>
    </row>
    <row r="32915" spans="41:41" ht="12.75" x14ac:dyDescent="0.2">
      <c r="AO32915" s="7"/>
    </row>
    <row r="32916" spans="41:41" ht="12.75" x14ac:dyDescent="0.2">
      <c r="AO32916" s="7"/>
    </row>
    <row r="32917" spans="41:41" ht="12.75" x14ac:dyDescent="0.2">
      <c r="AO32917" s="7"/>
    </row>
    <row r="32918" spans="41:41" ht="12.75" x14ac:dyDescent="0.2">
      <c r="AO32918" s="7"/>
    </row>
    <row r="32919" spans="41:41" ht="12.75" x14ac:dyDescent="0.2">
      <c r="AO32919" s="7"/>
    </row>
    <row r="32920" spans="41:41" ht="12.75" x14ac:dyDescent="0.2">
      <c r="AO32920" s="7"/>
    </row>
    <row r="32921" spans="41:41" ht="12.75" x14ac:dyDescent="0.2">
      <c r="AO32921" s="7"/>
    </row>
    <row r="32922" spans="41:41" ht="12.75" x14ac:dyDescent="0.2">
      <c r="AO32922" s="7"/>
    </row>
    <row r="32923" spans="41:41" ht="12.75" x14ac:dyDescent="0.2">
      <c r="AO32923" s="7"/>
    </row>
    <row r="32924" spans="41:41" ht="12.75" x14ac:dyDescent="0.2">
      <c r="AO32924" s="7"/>
    </row>
    <row r="32925" spans="41:41" ht="12.75" x14ac:dyDescent="0.2">
      <c r="AO32925" s="7"/>
    </row>
    <row r="32926" spans="41:41" ht="12.75" x14ac:dyDescent="0.2">
      <c r="AO32926" s="7"/>
    </row>
    <row r="32927" spans="41:41" ht="12.75" x14ac:dyDescent="0.2">
      <c r="AO32927" s="7"/>
    </row>
    <row r="32928" spans="41:41" ht="12.75" x14ac:dyDescent="0.2">
      <c r="AO32928" s="7"/>
    </row>
    <row r="32929" spans="41:41" ht="12.75" x14ac:dyDescent="0.2">
      <c r="AO32929" s="7"/>
    </row>
    <row r="32930" spans="41:41" ht="12.75" x14ac:dyDescent="0.2">
      <c r="AO32930" s="7"/>
    </row>
    <row r="32931" spans="41:41" ht="12.75" x14ac:dyDescent="0.2">
      <c r="AO32931" s="7"/>
    </row>
    <row r="32932" spans="41:41" ht="12.75" x14ac:dyDescent="0.2">
      <c r="AO32932" s="7"/>
    </row>
    <row r="32933" spans="41:41" ht="12.75" x14ac:dyDescent="0.2">
      <c r="AO32933" s="7"/>
    </row>
    <row r="32934" spans="41:41" ht="12.75" x14ac:dyDescent="0.2">
      <c r="AO32934" s="7"/>
    </row>
    <row r="32935" spans="41:41" ht="12.75" x14ac:dyDescent="0.2">
      <c r="AO32935" s="7"/>
    </row>
    <row r="32936" spans="41:41" ht="12.75" x14ac:dyDescent="0.2">
      <c r="AO32936" s="7"/>
    </row>
    <row r="32937" spans="41:41" ht="12.75" x14ac:dyDescent="0.2">
      <c r="AO32937" s="7"/>
    </row>
    <row r="32938" spans="41:41" ht="12.75" x14ac:dyDescent="0.2">
      <c r="AO32938" s="7"/>
    </row>
    <row r="32939" spans="41:41" ht="12.75" x14ac:dyDescent="0.2">
      <c r="AO32939" s="7"/>
    </row>
    <row r="32940" spans="41:41" ht="12.75" x14ac:dyDescent="0.2">
      <c r="AO32940" s="7"/>
    </row>
    <row r="32941" spans="41:41" ht="12.75" x14ac:dyDescent="0.2">
      <c r="AO32941" s="7"/>
    </row>
    <row r="32942" spans="41:41" ht="12.75" x14ac:dyDescent="0.2">
      <c r="AO32942" s="7"/>
    </row>
    <row r="32943" spans="41:41" ht="12.75" x14ac:dyDescent="0.2">
      <c r="AO32943" s="7"/>
    </row>
    <row r="32944" spans="41:41" ht="12.75" x14ac:dyDescent="0.2">
      <c r="AO32944" s="7"/>
    </row>
    <row r="32945" spans="41:41" ht="12.75" x14ac:dyDescent="0.2">
      <c r="AO32945" s="7"/>
    </row>
    <row r="32946" spans="41:41" ht="12.75" x14ac:dyDescent="0.2">
      <c r="AO32946" s="7"/>
    </row>
    <row r="32947" spans="41:41" ht="12.75" x14ac:dyDescent="0.2">
      <c r="AO32947" s="7"/>
    </row>
    <row r="32948" spans="41:41" ht="12.75" x14ac:dyDescent="0.2">
      <c r="AO32948" s="7"/>
    </row>
    <row r="32949" spans="41:41" ht="12.75" x14ac:dyDescent="0.2">
      <c r="AO32949" s="7"/>
    </row>
    <row r="32950" spans="41:41" ht="12.75" x14ac:dyDescent="0.2">
      <c r="AO32950" s="7"/>
    </row>
    <row r="32951" spans="41:41" ht="12.75" x14ac:dyDescent="0.2">
      <c r="AO32951" s="7"/>
    </row>
    <row r="32952" spans="41:41" ht="12.75" x14ac:dyDescent="0.2">
      <c r="AO32952" s="7"/>
    </row>
    <row r="32953" spans="41:41" ht="12.75" x14ac:dyDescent="0.2">
      <c r="AO32953" s="7"/>
    </row>
    <row r="32954" spans="41:41" ht="12.75" x14ac:dyDescent="0.2">
      <c r="AO32954" s="7"/>
    </row>
    <row r="32955" spans="41:41" ht="12.75" x14ac:dyDescent="0.2">
      <c r="AO32955" s="7"/>
    </row>
    <row r="32956" spans="41:41" ht="12.75" x14ac:dyDescent="0.2">
      <c r="AO32956" s="7"/>
    </row>
    <row r="32957" spans="41:41" ht="12.75" x14ac:dyDescent="0.2">
      <c r="AO32957" s="7"/>
    </row>
    <row r="32958" spans="41:41" ht="12.75" x14ac:dyDescent="0.2">
      <c r="AO32958" s="7"/>
    </row>
    <row r="32959" spans="41:41" ht="12.75" x14ac:dyDescent="0.2">
      <c r="AO32959" s="7"/>
    </row>
    <row r="32960" spans="41:41" ht="12.75" x14ac:dyDescent="0.2">
      <c r="AO32960" s="7"/>
    </row>
    <row r="32961" spans="41:41" ht="12.75" x14ac:dyDescent="0.2">
      <c r="AO32961" s="7"/>
    </row>
    <row r="32962" spans="41:41" ht="12.75" x14ac:dyDescent="0.2">
      <c r="AO32962" s="7"/>
    </row>
    <row r="32963" spans="41:41" ht="12.75" x14ac:dyDescent="0.2">
      <c r="AO32963" s="7"/>
    </row>
    <row r="32964" spans="41:41" ht="12.75" x14ac:dyDescent="0.2">
      <c r="AO32964" s="7"/>
    </row>
    <row r="32965" spans="41:41" ht="12.75" x14ac:dyDescent="0.2">
      <c r="AO32965" s="7"/>
    </row>
    <row r="32966" spans="41:41" ht="12.75" x14ac:dyDescent="0.2">
      <c r="AO32966" s="7"/>
    </row>
    <row r="32967" spans="41:41" ht="12.75" x14ac:dyDescent="0.2">
      <c r="AO32967" s="7"/>
    </row>
    <row r="32968" spans="41:41" ht="12.75" x14ac:dyDescent="0.2">
      <c r="AO32968" s="7"/>
    </row>
    <row r="32969" spans="41:41" ht="12.75" x14ac:dyDescent="0.2">
      <c r="AO32969" s="7"/>
    </row>
    <row r="32970" spans="41:41" ht="12.75" x14ac:dyDescent="0.2">
      <c r="AO32970" s="7"/>
    </row>
    <row r="32971" spans="41:41" ht="12.75" x14ac:dyDescent="0.2">
      <c r="AO32971" s="7"/>
    </row>
    <row r="32972" spans="41:41" ht="12.75" x14ac:dyDescent="0.2">
      <c r="AO32972" s="7"/>
    </row>
    <row r="32973" spans="41:41" ht="12.75" x14ac:dyDescent="0.2">
      <c r="AO32973" s="7"/>
    </row>
    <row r="32974" spans="41:41" ht="12.75" x14ac:dyDescent="0.2">
      <c r="AO32974" s="7"/>
    </row>
    <row r="32975" spans="41:41" ht="12.75" x14ac:dyDescent="0.2">
      <c r="AO32975" s="7"/>
    </row>
    <row r="32976" spans="41:41" ht="12.75" x14ac:dyDescent="0.2">
      <c r="AO32976" s="7"/>
    </row>
    <row r="32977" spans="41:41" ht="12.75" x14ac:dyDescent="0.2">
      <c r="AO32977" s="7"/>
    </row>
    <row r="32978" spans="41:41" ht="12.75" x14ac:dyDescent="0.2">
      <c r="AO32978" s="7"/>
    </row>
    <row r="32979" spans="41:41" ht="12.75" x14ac:dyDescent="0.2">
      <c r="AO32979" s="7"/>
    </row>
    <row r="32980" spans="41:41" ht="12.75" x14ac:dyDescent="0.2">
      <c r="AO32980" s="7"/>
    </row>
    <row r="32981" spans="41:41" ht="12.75" x14ac:dyDescent="0.2">
      <c r="AO32981" s="7"/>
    </row>
    <row r="32982" spans="41:41" ht="12.75" x14ac:dyDescent="0.2">
      <c r="AO32982" s="7"/>
    </row>
    <row r="32983" spans="41:41" ht="12.75" x14ac:dyDescent="0.2">
      <c r="AO32983" s="7"/>
    </row>
    <row r="32984" spans="41:41" ht="12.75" x14ac:dyDescent="0.2">
      <c r="AO32984" s="7"/>
    </row>
    <row r="32985" spans="41:41" ht="12.75" x14ac:dyDescent="0.2">
      <c r="AO32985" s="7"/>
    </row>
    <row r="32986" spans="41:41" ht="12.75" x14ac:dyDescent="0.2">
      <c r="AO32986" s="7"/>
    </row>
    <row r="32987" spans="41:41" ht="12.75" x14ac:dyDescent="0.2">
      <c r="AO32987" s="7"/>
    </row>
    <row r="32988" spans="41:41" ht="12.75" x14ac:dyDescent="0.2">
      <c r="AO32988" s="7"/>
    </row>
    <row r="32989" spans="41:41" ht="12.75" x14ac:dyDescent="0.2">
      <c r="AO32989" s="7"/>
    </row>
    <row r="32990" spans="41:41" ht="12.75" x14ac:dyDescent="0.2">
      <c r="AO32990" s="7"/>
    </row>
    <row r="32991" spans="41:41" ht="12.75" x14ac:dyDescent="0.2">
      <c r="AO32991" s="7"/>
    </row>
    <row r="32992" spans="41:41" ht="12.75" x14ac:dyDescent="0.2">
      <c r="AO32992" s="7"/>
    </row>
    <row r="32993" spans="41:41" ht="12.75" x14ac:dyDescent="0.2">
      <c r="AO32993" s="7"/>
    </row>
    <row r="32994" spans="41:41" ht="12.75" x14ac:dyDescent="0.2">
      <c r="AO32994" s="7"/>
    </row>
    <row r="32995" spans="41:41" ht="12.75" x14ac:dyDescent="0.2">
      <c r="AO32995" s="7"/>
    </row>
    <row r="32996" spans="41:41" ht="12.75" x14ac:dyDescent="0.2">
      <c r="AO32996" s="7"/>
    </row>
    <row r="32997" spans="41:41" ht="12.75" x14ac:dyDescent="0.2">
      <c r="AO32997" s="7"/>
    </row>
    <row r="32998" spans="41:41" ht="12.75" x14ac:dyDescent="0.2">
      <c r="AO32998" s="7"/>
    </row>
    <row r="32999" spans="41:41" ht="12.75" x14ac:dyDescent="0.2">
      <c r="AO32999" s="7"/>
    </row>
    <row r="33000" spans="41:41" ht="12.75" x14ac:dyDescent="0.2">
      <c r="AO33000" s="7"/>
    </row>
    <row r="33001" spans="41:41" ht="12.75" x14ac:dyDescent="0.2">
      <c r="AO33001" s="7"/>
    </row>
    <row r="33002" spans="41:41" ht="12.75" x14ac:dyDescent="0.2">
      <c r="AO33002" s="7"/>
    </row>
    <row r="33003" spans="41:41" ht="12.75" x14ac:dyDescent="0.2">
      <c r="AO33003" s="7"/>
    </row>
    <row r="33004" spans="41:41" ht="12.75" x14ac:dyDescent="0.2">
      <c r="AO33004" s="7"/>
    </row>
    <row r="33005" spans="41:41" ht="12.75" x14ac:dyDescent="0.2">
      <c r="AO33005" s="7"/>
    </row>
    <row r="33006" spans="41:41" ht="12.75" x14ac:dyDescent="0.2">
      <c r="AO33006" s="7"/>
    </row>
    <row r="33007" spans="41:41" ht="12.75" x14ac:dyDescent="0.2">
      <c r="AO33007" s="7"/>
    </row>
    <row r="33008" spans="41:41" ht="12.75" x14ac:dyDescent="0.2">
      <c r="AO33008" s="7"/>
    </row>
    <row r="33009" spans="41:41" ht="12.75" x14ac:dyDescent="0.2">
      <c r="AO33009" s="7"/>
    </row>
    <row r="33010" spans="41:41" ht="12.75" x14ac:dyDescent="0.2">
      <c r="AO33010" s="7"/>
    </row>
    <row r="33011" spans="41:41" ht="12.75" x14ac:dyDescent="0.2">
      <c r="AO33011" s="7"/>
    </row>
    <row r="33012" spans="41:41" ht="12.75" x14ac:dyDescent="0.2">
      <c r="AO33012" s="7"/>
    </row>
    <row r="33013" spans="41:41" ht="12.75" x14ac:dyDescent="0.2">
      <c r="AO33013" s="7"/>
    </row>
    <row r="33014" spans="41:41" ht="12.75" x14ac:dyDescent="0.2">
      <c r="AO33014" s="7"/>
    </row>
    <row r="33015" spans="41:41" ht="12.75" x14ac:dyDescent="0.2">
      <c r="AO33015" s="7"/>
    </row>
    <row r="33016" spans="41:41" ht="12.75" x14ac:dyDescent="0.2">
      <c r="AO33016" s="7"/>
    </row>
    <row r="33017" spans="41:41" ht="12.75" x14ac:dyDescent="0.2">
      <c r="AO33017" s="7"/>
    </row>
    <row r="33018" spans="41:41" ht="12.75" x14ac:dyDescent="0.2">
      <c r="AO33018" s="7"/>
    </row>
    <row r="33019" spans="41:41" ht="12.75" x14ac:dyDescent="0.2">
      <c r="AO33019" s="7"/>
    </row>
    <row r="33020" spans="41:41" ht="12.75" x14ac:dyDescent="0.2">
      <c r="AO33020" s="7"/>
    </row>
    <row r="33021" spans="41:41" ht="12.75" x14ac:dyDescent="0.2">
      <c r="AO33021" s="7"/>
    </row>
    <row r="33022" spans="41:41" ht="12.75" x14ac:dyDescent="0.2">
      <c r="AO33022" s="7"/>
    </row>
    <row r="33023" spans="41:41" ht="12.75" x14ac:dyDescent="0.2">
      <c r="AO33023" s="7"/>
    </row>
    <row r="33024" spans="41:41" ht="12.75" x14ac:dyDescent="0.2">
      <c r="AO33024" s="7"/>
    </row>
    <row r="33025" spans="41:41" ht="12.75" x14ac:dyDescent="0.2">
      <c r="AO33025" s="7"/>
    </row>
    <row r="33026" spans="41:41" ht="12.75" x14ac:dyDescent="0.2">
      <c r="AO33026" s="7"/>
    </row>
    <row r="33027" spans="41:41" ht="12.75" x14ac:dyDescent="0.2">
      <c r="AO33027" s="7"/>
    </row>
    <row r="33028" spans="41:41" ht="12.75" x14ac:dyDescent="0.2">
      <c r="AO33028" s="7"/>
    </row>
    <row r="33029" spans="41:41" ht="12.75" x14ac:dyDescent="0.2">
      <c r="AO33029" s="7"/>
    </row>
    <row r="33030" spans="41:41" ht="12.75" x14ac:dyDescent="0.2">
      <c r="AO33030" s="7"/>
    </row>
    <row r="33031" spans="41:41" ht="12.75" x14ac:dyDescent="0.2">
      <c r="AO33031" s="7"/>
    </row>
    <row r="33032" spans="41:41" ht="12.75" x14ac:dyDescent="0.2">
      <c r="AO33032" s="7"/>
    </row>
    <row r="33033" spans="41:41" ht="12.75" x14ac:dyDescent="0.2">
      <c r="AO33033" s="7"/>
    </row>
    <row r="33034" spans="41:41" ht="12.75" x14ac:dyDescent="0.2">
      <c r="AO33034" s="7"/>
    </row>
    <row r="33035" spans="41:41" ht="12.75" x14ac:dyDescent="0.2">
      <c r="AO33035" s="7"/>
    </row>
    <row r="33036" spans="41:41" ht="12.75" x14ac:dyDescent="0.2">
      <c r="AO33036" s="7"/>
    </row>
    <row r="33037" spans="41:41" ht="12.75" x14ac:dyDescent="0.2">
      <c r="AO33037" s="7"/>
    </row>
    <row r="33038" spans="41:41" ht="12.75" x14ac:dyDescent="0.2">
      <c r="AO33038" s="7"/>
    </row>
    <row r="33039" spans="41:41" ht="12.75" x14ac:dyDescent="0.2">
      <c r="AO33039" s="7"/>
    </row>
    <row r="33040" spans="41:41" ht="12.75" x14ac:dyDescent="0.2">
      <c r="AO33040" s="7"/>
    </row>
    <row r="33041" spans="41:41" ht="12.75" x14ac:dyDescent="0.2">
      <c r="AO33041" s="7"/>
    </row>
    <row r="33042" spans="41:41" ht="12.75" x14ac:dyDescent="0.2">
      <c r="AO33042" s="7"/>
    </row>
    <row r="33043" spans="41:41" ht="12.75" x14ac:dyDescent="0.2">
      <c r="AO33043" s="7"/>
    </row>
    <row r="33044" spans="41:41" ht="12.75" x14ac:dyDescent="0.2">
      <c r="AO33044" s="7"/>
    </row>
    <row r="33045" spans="41:41" ht="12.75" x14ac:dyDescent="0.2">
      <c r="AO33045" s="7"/>
    </row>
    <row r="33046" spans="41:41" ht="12.75" x14ac:dyDescent="0.2">
      <c r="AO33046" s="7"/>
    </row>
    <row r="33047" spans="41:41" ht="12.75" x14ac:dyDescent="0.2">
      <c r="AO33047" s="7"/>
    </row>
    <row r="33048" spans="41:41" ht="12.75" x14ac:dyDescent="0.2">
      <c r="AO33048" s="7"/>
    </row>
    <row r="33049" spans="41:41" ht="12.75" x14ac:dyDescent="0.2">
      <c r="AO33049" s="7"/>
    </row>
    <row r="33050" spans="41:41" ht="12.75" x14ac:dyDescent="0.2">
      <c r="AO33050" s="7"/>
    </row>
    <row r="33051" spans="41:41" ht="12.75" x14ac:dyDescent="0.2">
      <c r="AO33051" s="7"/>
    </row>
    <row r="33052" spans="41:41" ht="12.75" x14ac:dyDescent="0.2">
      <c r="AO33052" s="7"/>
    </row>
    <row r="33053" spans="41:41" ht="12.75" x14ac:dyDescent="0.2">
      <c r="AO33053" s="7"/>
    </row>
    <row r="33054" spans="41:41" ht="12.75" x14ac:dyDescent="0.2">
      <c r="AO33054" s="7"/>
    </row>
    <row r="33055" spans="41:41" ht="12.75" x14ac:dyDescent="0.2">
      <c r="AO33055" s="7"/>
    </row>
    <row r="33056" spans="41:41" ht="12.75" x14ac:dyDescent="0.2">
      <c r="AO33056" s="7"/>
    </row>
    <row r="33057" spans="41:41" ht="12.75" x14ac:dyDescent="0.2">
      <c r="AO33057" s="7"/>
    </row>
    <row r="33058" spans="41:41" ht="12.75" x14ac:dyDescent="0.2">
      <c r="AO33058" s="7"/>
    </row>
    <row r="33059" spans="41:41" ht="12.75" x14ac:dyDescent="0.2">
      <c r="AO33059" s="7"/>
    </row>
    <row r="33060" spans="41:41" ht="12.75" x14ac:dyDescent="0.2">
      <c r="AO33060" s="7"/>
    </row>
    <row r="33061" spans="41:41" ht="12.75" x14ac:dyDescent="0.2">
      <c r="AO33061" s="7"/>
    </row>
    <row r="33062" spans="41:41" ht="12.75" x14ac:dyDescent="0.2">
      <c r="AO33062" s="7"/>
    </row>
    <row r="33063" spans="41:41" ht="12.75" x14ac:dyDescent="0.2">
      <c r="AO33063" s="7"/>
    </row>
    <row r="33064" spans="41:41" ht="12.75" x14ac:dyDescent="0.2">
      <c r="AO33064" s="7"/>
    </row>
    <row r="33065" spans="41:41" ht="12.75" x14ac:dyDescent="0.2">
      <c r="AO33065" s="7"/>
    </row>
    <row r="33066" spans="41:41" ht="12.75" x14ac:dyDescent="0.2">
      <c r="AO33066" s="7"/>
    </row>
    <row r="33067" spans="41:41" ht="12.75" x14ac:dyDescent="0.2">
      <c r="AO33067" s="7"/>
    </row>
    <row r="33068" spans="41:41" ht="12.75" x14ac:dyDescent="0.2">
      <c r="AO33068" s="7"/>
    </row>
    <row r="33069" spans="41:41" ht="12.75" x14ac:dyDescent="0.2">
      <c r="AO33069" s="7"/>
    </row>
    <row r="33070" spans="41:41" ht="12.75" x14ac:dyDescent="0.2">
      <c r="AO33070" s="7"/>
    </row>
    <row r="33071" spans="41:41" ht="12.75" x14ac:dyDescent="0.2">
      <c r="AO33071" s="7"/>
    </row>
    <row r="33072" spans="41:41" ht="12.75" x14ac:dyDescent="0.2">
      <c r="AO33072" s="7"/>
    </row>
    <row r="33073" spans="41:41" ht="12.75" x14ac:dyDescent="0.2">
      <c r="AO33073" s="7"/>
    </row>
    <row r="33074" spans="41:41" ht="12.75" x14ac:dyDescent="0.2">
      <c r="AO33074" s="7"/>
    </row>
    <row r="33075" spans="41:41" ht="12.75" x14ac:dyDescent="0.2">
      <c r="AO33075" s="7"/>
    </row>
    <row r="33076" spans="41:41" ht="12.75" x14ac:dyDescent="0.2">
      <c r="AO33076" s="7"/>
    </row>
    <row r="33077" spans="41:41" ht="12.75" x14ac:dyDescent="0.2">
      <c r="AO33077" s="7"/>
    </row>
    <row r="33078" spans="41:41" ht="12.75" x14ac:dyDescent="0.2">
      <c r="AO33078" s="7"/>
    </row>
    <row r="33079" spans="41:41" ht="12.75" x14ac:dyDescent="0.2">
      <c r="AO33079" s="7"/>
    </row>
    <row r="33080" spans="41:41" ht="12.75" x14ac:dyDescent="0.2">
      <c r="AO33080" s="7"/>
    </row>
    <row r="33081" spans="41:41" ht="12.75" x14ac:dyDescent="0.2">
      <c r="AO33081" s="7"/>
    </row>
    <row r="33082" spans="41:41" ht="12.75" x14ac:dyDescent="0.2">
      <c r="AO33082" s="7"/>
    </row>
    <row r="33083" spans="41:41" ht="12.75" x14ac:dyDescent="0.2">
      <c r="AO33083" s="7"/>
    </row>
    <row r="33084" spans="41:41" ht="12.75" x14ac:dyDescent="0.2">
      <c r="AO33084" s="7"/>
    </row>
    <row r="33085" spans="41:41" ht="12.75" x14ac:dyDescent="0.2">
      <c r="AO33085" s="7"/>
    </row>
    <row r="33086" spans="41:41" ht="12.75" x14ac:dyDescent="0.2">
      <c r="AO33086" s="7"/>
    </row>
    <row r="33087" spans="41:41" ht="12.75" x14ac:dyDescent="0.2">
      <c r="AO33087" s="7"/>
    </row>
    <row r="33088" spans="41:41" ht="12.75" x14ac:dyDescent="0.2">
      <c r="AO33088" s="7"/>
    </row>
    <row r="33089" spans="41:41" ht="12.75" x14ac:dyDescent="0.2">
      <c r="AO33089" s="7"/>
    </row>
    <row r="33090" spans="41:41" ht="12.75" x14ac:dyDescent="0.2">
      <c r="AO33090" s="7"/>
    </row>
    <row r="33091" spans="41:41" ht="12.75" x14ac:dyDescent="0.2">
      <c r="AO33091" s="7"/>
    </row>
    <row r="33092" spans="41:41" ht="12.75" x14ac:dyDescent="0.2">
      <c r="AO33092" s="7"/>
    </row>
    <row r="33093" spans="41:41" ht="12.75" x14ac:dyDescent="0.2">
      <c r="AO33093" s="7"/>
    </row>
    <row r="33094" spans="41:41" ht="12.75" x14ac:dyDescent="0.2">
      <c r="AO33094" s="7"/>
    </row>
    <row r="33095" spans="41:41" ht="12.75" x14ac:dyDescent="0.2">
      <c r="AO33095" s="7"/>
    </row>
    <row r="33096" spans="41:41" ht="12.75" x14ac:dyDescent="0.2">
      <c r="AO33096" s="7"/>
    </row>
    <row r="33097" spans="41:41" ht="12.75" x14ac:dyDescent="0.2">
      <c r="AO33097" s="7"/>
    </row>
    <row r="33098" spans="41:41" ht="12.75" x14ac:dyDescent="0.2">
      <c r="AO33098" s="7"/>
    </row>
    <row r="33099" spans="41:41" ht="12.75" x14ac:dyDescent="0.2">
      <c r="AO33099" s="7"/>
    </row>
    <row r="33100" spans="41:41" ht="12.75" x14ac:dyDescent="0.2">
      <c r="AO33100" s="7"/>
    </row>
    <row r="33101" spans="41:41" ht="12.75" x14ac:dyDescent="0.2">
      <c r="AO33101" s="7"/>
    </row>
    <row r="33102" spans="41:41" ht="12.75" x14ac:dyDescent="0.2">
      <c r="AO33102" s="7"/>
    </row>
    <row r="33103" spans="41:41" ht="12.75" x14ac:dyDescent="0.2">
      <c r="AO33103" s="7"/>
    </row>
    <row r="33104" spans="41:41" ht="12.75" x14ac:dyDescent="0.2">
      <c r="AO33104" s="7"/>
    </row>
    <row r="33105" spans="41:41" ht="12.75" x14ac:dyDescent="0.2">
      <c r="AO33105" s="7"/>
    </row>
    <row r="33106" spans="41:41" ht="12.75" x14ac:dyDescent="0.2">
      <c r="AO33106" s="7"/>
    </row>
    <row r="33107" spans="41:41" ht="12.75" x14ac:dyDescent="0.2">
      <c r="AO33107" s="7"/>
    </row>
    <row r="33108" spans="41:41" ht="12.75" x14ac:dyDescent="0.2">
      <c r="AO33108" s="7"/>
    </row>
    <row r="33109" spans="41:41" ht="12.75" x14ac:dyDescent="0.2">
      <c r="AO33109" s="7"/>
    </row>
    <row r="33110" spans="41:41" ht="12.75" x14ac:dyDescent="0.2">
      <c r="AO33110" s="7"/>
    </row>
    <row r="33111" spans="41:41" ht="12.75" x14ac:dyDescent="0.2">
      <c r="AO33111" s="7"/>
    </row>
    <row r="33112" spans="41:41" ht="12.75" x14ac:dyDescent="0.2">
      <c r="AO33112" s="7"/>
    </row>
    <row r="33113" spans="41:41" ht="12.75" x14ac:dyDescent="0.2">
      <c r="AO33113" s="7"/>
    </row>
    <row r="33114" spans="41:41" ht="12.75" x14ac:dyDescent="0.2">
      <c r="AO33114" s="7"/>
    </row>
    <row r="33115" spans="41:41" ht="12.75" x14ac:dyDescent="0.2">
      <c r="AO33115" s="7"/>
    </row>
    <row r="33116" spans="41:41" ht="12.75" x14ac:dyDescent="0.2">
      <c r="AO33116" s="7"/>
    </row>
    <row r="33117" spans="41:41" ht="12.75" x14ac:dyDescent="0.2">
      <c r="AO33117" s="7"/>
    </row>
    <row r="33118" spans="41:41" ht="12.75" x14ac:dyDescent="0.2">
      <c r="AO33118" s="7"/>
    </row>
    <row r="33119" spans="41:41" ht="12.75" x14ac:dyDescent="0.2">
      <c r="AO33119" s="7"/>
    </row>
    <row r="33120" spans="41:41" ht="12.75" x14ac:dyDescent="0.2">
      <c r="AO33120" s="7"/>
    </row>
    <row r="33121" spans="41:41" ht="12.75" x14ac:dyDescent="0.2">
      <c r="AO33121" s="7"/>
    </row>
    <row r="33122" spans="41:41" ht="12.75" x14ac:dyDescent="0.2">
      <c r="AO33122" s="7"/>
    </row>
    <row r="33123" spans="41:41" ht="12.75" x14ac:dyDescent="0.2">
      <c r="AO33123" s="7"/>
    </row>
    <row r="33124" spans="41:41" ht="12.75" x14ac:dyDescent="0.2">
      <c r="AO33124" s="7"/>
    </row>
    <row r="33125" spans="41:41" ht="12.75" x14ac:dyDescent="0.2">
      <c r="AO33125" s="7"/>
    </row>
    <row r="33126" spans="41:41" ht="12.75" x14ac:dyDescent="0.2">
      <c r="AO33126" s="7"/>
    </row>
    <row r="33127" spans="41:41" ht="12.75" x14ac:dyDescent="0.2">
      <c r="AO33127" s="7"/>
    </row>
    <row r="33128" spans="41:41" ht="12.75" x14ac:dyDescent="0.2">
      <c r="AO33128" s="7"/>
    </row>
    <row r="33129" spans="41:41" ht="12.75" x14ac:dyDescent="0.2">
      <c r="AO33129" s="7"/>
    </row>
    <row r="33130" spans="41:41" ht="12.75" x14ac:dyDescent="0.2">
      <c r="AO33130" s="7"/>
    </row>
    <row r="33131" spans="41:41" ht="12.75" x14ac:dyDescent="0.2">
      <c r="AO33131" s="7"/>
    </row>
    <row r="33132" spans="41:41" ht="12.75" x14ac:dyDescent="0.2">
      <c r="AO33132" s="7"/>
    </row>
    <row r="33133" spans="41:41" ht="12.75" x14ac:dyDescent="0.2">
      <c r="AO33133" s="7"/>
    </row>
    <row r="33134" spans="41:41" ht="12.75" x14ac:dyDescent="0.2">
      <c r="AO33134" s="7"/>
    </row>
    <row r="33135" spans="41:41" ht="12.75" x14ac:dyDescent="0.2">
      <c r="AO33135" s="7"/>
    </row>
    <row r="33136" spans="41:41" ht="12.75" x14ac:dyDescent="0.2">
      <c r="AO33136" s="7"/>
    </row>
    <row r="33137" spans="41:41" ht="12.75" x14ac:dyDescent="0.2">
      <c r="AO33137" s="7"/>
    </row>
    <row r="33138" spans="41:41" ht="12.75" x14ac:dyDescent="0.2">
      <c r="AO33138" s="7"/>
    </row>
    <row r="33139" spans="41:41" ht="12.75" x14ac:dyDescent="0.2">
      <c r="AO33139" s="7"/>
    </row>
    <row r="33140" spans="41:41" ht="12.75" x14ac:dyDescent="0.2">
      <c r="AO33140" s="7"/>
    </row>
    <row r="33141" spans="41:41" ht="12.75" x14ac:dyDescent="0.2">
      <c r="AO33141" s="7"/>
    </row>
    <row r="33142" spans="41:41" ht="12.75" x14ac:dyDescent="0.2">
      <c r="AO33142" s="7"/>
    </row>
    <row r="33143" spans="41:41" ht="12.75" x14ac:dyDescent="0.2">
      <c r="AO33143" s="7"/>
    </row>
    <row r="33144" spans="41:41" ht="12.75" x14ac:dyDescent="0.2">
      <c r="AO33144" s="7"/>
    </row>
    <row r="33145" spans="41:41" ht="12.75" x14ac:dyDescent="0.2">
      <c r="AO33145" s="7"/>
    </row>
    <row r="33146" spans="41:41" ht="12.75" x14ac:dyDescent="0.2">
      <c r="AO33146" s="7"/>
    </row>
    <row r="33147" spans="41:41" ht="12.75" x14ac:dyDescent="0.2">
      <c r="AO33147" s="7"/>
    </row>
    <row r="33148" spans="41:41" ht="12.75" x14ac:dyDescent="0.2">
      <c r="AO33148" s="7"/>
    </row>
    <row r="33149" spans="41:41" ht="12.75" x14ac:dyDescent="0.2">
      <c r="AO33149" s="7"/>
    </row>
    <row r="33150" spans="41:41" ht="12.75" x14ac:dyDescent="0.2">
      <c r="AO33150" s="7"/>
    </row>
    <row r="33151" spans="41:41" ht="12.75" x14ac:dyDescent="0.2">
      <c r="AO33151" s="7"/>
    </row>
    <row r="33152" spans="41:41" ht="12.75" x14ac:dyDescent="0.2">
      <c r="AO33152" s="7"/>
    </row>
    <row r="33153" spans="41:41" ht="12.75" x14ac:dyDescent="0.2">
      <c r="AO33153" s="7"/>
    </row>
    <row r="33154" spans="41:41" ht="12.75" x14ac:dyDescent="0.2">
      <c r="AO33154" s="7"/>
    </row>
    <row r="33155" spans="41:41" ht="12.75" x14ac:dyDescent="0.2">
      <c r="AO33155" s="7"/>
    </row>
    <row r="33156" spans="41:41" ht="12.75" x14ac:dyDescent="0.2">
      <c r="AO33156" s="7"/>
    </row>
    <row r="33157" spans="41:41" ht="12.75" x14ac:dyDescent="0.2">
      <c r="AO33157" s="7"/>
    </row>
    <row r="33158" spans="41:41" ht="12.75" x14ac:dyDescent="0.2">
      <c r="AO33158" s="7"/>
    </row>
    <row r="33159" spans="41:41" ht="12.75" x14ac:dyDescent="0.2">
      <c r="AO33159" s="7"/>
    </row>
    <row r="33160" spans="41:41" ht="12.75" x14ac:dyDescent="0.2">
      <c r="AO33160" s="7"/>
    </row>
    <row r="33161" spans="41:41" ht="12.75" x14ac:dyDescent="0.2">
      <c r="AO33161" s="7"/>
    </row>
    <row r="33162" spans="41:41" ht="12.75" x14ac:dyDescent="0.2">
      <c r="AO33162" s="7"/>
    </row>
    <row r="33163" spans="41:41" ht="12.75" x14ac:dyDescent="0.2">
      <c r="AO33163" s="7"/>
    </row>
    <row r="33164" spans="41:41" ht="12.75" x14ac:dyDescent="0.2">
      <c r="AO33164" s="7"/>
    </row>
    <row r="33165" spans="41:41" ht="12.75" x14ac:dyDescent="0.2">
      <c r="AO33165" s="7"/>
    </row>
    <row r="33166" spans="41:41" ht="12.75" x14ac:dyDescent="0.2">
      <c r="AO33166" s="7"/>
    </row>
    <row r="33167" spans="41:41" ht="12.75" x14ac:dyDescent="0.2">
      <c r="AO33167" s="7"/>
    </row>
    <row r="33168" spans="41:41" ht="12.75" x14ac:dyDescent="0.2">
      <c r="AO33168" s="7"/>
    </row>
    <row r="33169" spans="41:41" ht="12.75" x14ac:dyDescent="0.2">
      <c r="AO33169" s="7"/>
    </row>
    <row r="33170" spans="41:41" ht="12.75" x14ac:dyDescent="0.2">
      <c r="AO33170" s="7"/>
    </row>
    <row r="33171" spans="41:41" ht="12.75" x14ac:dyDescent="0.2">
      <c r="AO33171" s="7"/>
    </row>
    <row r="33172" spans="41:41" ht="12.75" x14ac:dyDescent="0.2">
      <c r="AO33172" s="7"/>
    </row>
    <row r="33173" spans="41:41" ht="12.75" x14ac:dyDescent="0.2">
      <c r="AO33173" s="7"/>
    </row>
    <row r="33174" spans="41:41" ht="12.75" x14ac:dyDescent="0.2">
      <c r="AO33174" s="7"/>
    </row>
    <row r="33175" spans="41:41" ht="12.75" x14ac:dyDescent="0.2">
      <c r="AO33175" s="7"/>
    </row>
    <row r="33176" spans="41:41" ht="12.75" x14ac:dyDescent="0.2">
      <c r="AO33176" s="7"/>
    </row>
    <row r="33177" spans="41:41" ht="12.75" x14ac:dyDescent="0.2">
      <c r="AO33177" s="7"/>
    </row>
    <row r="33178" spans="41:41" ht="12.75" x14ac:dyDescent="0.2">
      <c r="AO33178" s="7"/>
    </row>
    <row r="33179" spans="41:41" ht="12.75" x14ac:dyDescent="0.2">
      <c r="AO33179" s="7"/>
    </row>
    <row r="33180" spans="41:41" ht="12.75" x14ac:dyDescent="0.2">
      <c r="AO33180" s="7"/>
    </row>
    <row r="33181" spans="41:41" ht="12.75" x14ac:dyDescent="0.2">
      <c r="AO33181" s="7"/>
    </row>
    <row r="33182" spans="41:41" ht="12.75" x14ac:dyDescent="0.2">
      <c r="AO33182" s="7"/>
    </row>
    <row r="33183" spans="41:41" ht="12.75" x14ac:dyDescent="0.2">
      <c r="AO33183" s="7"/>
    </row>
    <row r="33184" spans="41:41" ht="12.75" x14ac:dyDescent="0.2">
      <c r="AO33184" s="7"/>
    </row>
    <row r="33185" spans="41:41" ht="12.75" x14ac:dyDescent="0.2">
      <c r="AO33185" s="7"/>
    </row>
    <row r="33186" spans="41:41" ht="12.75" x14ac:dyDescent="0.2">
      <c r="AO33186" s="7"/>
    </row>
    <row r="33187" spans="41:41" ht="12.75" x14ac:dyDescent="0.2">
      <c r="AO33187" s="7"/>
    </row>
    <row r="33188" spans="41:41" ht="12.75" x14ac:dyDescent="0.2">
      <c r="AO33188" s="7"/>
    </row>
    <row r="33189" spans="41:41" ht="12.75" x14ac:dyDescent="0.2">
      <c r="AO33189" s="7"/>
    </row>
    <row r="33190" spans="41:41" ht="12.75" x14ac:dyDescent="0.2">
      <c r="AO33190" s="7"/>
    </row>
    <row r="33191" spans="41:41" ht="12.75" x14ac:dyDescent="0.2">
      <c r="AO33191" s="7"/>
    </row>
    <row r="33192" spans="41:41" ht="12.75" x14ac:dyDescent="0.2">
      <c r="AO33192" s="7"/>
    </row>
    <row r="33193" spans="41:41" ht="12.75" x14ac:dyDescent="0.2">
      <c r="AO33193" s="7"/>
    </row>
    <row r="33194" spans="41:41" ht="12.75" x14ac:dyDescent="0.2">
      <c r="AO33194" s="7"/>
    </row>
    <row r="33195" spans="41:41" ht="12.75" x14ac:dyDescent="0.2">
      <c r="AO33195" s="7"/>
    </row>
    <row r="33196" spans="41:41" ht="12.75" x14ac:dyDescent="0.2">
      <c r="AO33196" s="7"/>
    </row>
    <row r="33197" spans="41:41" ht="12.75" x14ac:dyDescent="0.2">
      <c r="AO33197" s="7"/>
    </row>
    <row r="33198" spans="41:41" ht="12.75" x14ac:dyDescent="0.2">
      <c r="AO33198" s="7"/>
    </row>
    <row r="33199" spans="41:41" ht="12.75" x14ac:dyDescent="0.2">
      <c r="AO33199" s="7"/>
    </row>
    <row r="33200" spans="41:41" ht="12.75" x14ac:dyDescent="0.2">
      <c r="AO33200" s="7"/>
    </row>
    <row r="33201" spans="41:41" ht="12.75" x14ac:dyDescent="0.2">
      <c r="AO33201" s="7"/>
    </row>
    <row r="33202" spans="41:41" ht="12.75" x14ac:dyDescent="0.2">
      <c r="AO33202" s="7"/>
    </row>
    <row r="33203" spans="41:41" ht="12.75" x14ac:dyDescent="0.2">
      <c r="AO33203" s="7"/>
    </row>
    <row r="33204" spans="41:41" ht="12.75" x14ac:dyDescent="0.2">
      <c r="AO33204" s="7"/>
    </row>
    <row r="33205" spans="41:41" ht="12.75" x14ac:dyDescent="0.2">
      <c r="AO33205" s="7"/>
    </row>
    <row r="33206" spans="41:41" ht="12.75" x14ac:dyDescent="0.2">
      <c r="AO33206" s="7"/>
    </row>
    <row r="33207" spans="41:41" ht="12.75" x14ac:dyDescent="0.2">
      <c r="AO33207" s="7"/>
    </row>
    <row r="33208" spans="41:41" ht="12.75" x14ac:dyDescent="0.2">
      <c r="AO33208" s="7"/>
    </row>
    <row r="33209" spans="41:41" ht="12.75" x14ac:dyDescent="0.2">
      <c r="AO33209" s="7"/>
    </row>
    <row r="33210" spans="41:41" ht="12.75" x14ac:dyDescent="0.2">
      <c r="AO33210" s="7"/>
    </row>
    <row r="33211" spans="41:41" ht="12.75" x14ac:dyDescent="0.2">
      <c r="AO33211" s="7"/>
    </row>
    <row r="33212" spans="41:41" ht="12.75" x14ac:dyDescent="0.2">
      <c r="AO33212" s="7"/>
    </row>
    <row r="33213" spans="41:41" ht="12.75" x14ac:dyDescent="0.2">
      <c r="AO33213" s="7"/>
    </row>
    <row r="33214" spans="41:41" ht="12.75" x14ac:dyDescent="0.2">
      <c r="AO33214" s="7"/>
    </row>
    <row r="33215" spans="41:41" ht="12.75" x14ac:dyDescent="0.2">
      <c r="AO33215" s="7"/>
    </row>
    <row r="33216" spans="41:41" ht="12.75" x14ac:dyDescent="0.2">
      <c r="AO33216" s="7"/>
    </row>
    <row r="33217" spans="41:41" ht="12.75" x14ac:dyDescent="0.2">
      <c r="AO33217" s="7"/>
    </row>
    <row r="33218" spans="41:41" ht="12.75" x14ac:dyDescent="0.2">
      <c r="AO33218" s="7"/>
    </row>
    <row r="33219" spans="41:41" ht="12.75" x14ac:dyDescent="0.2">
      <c r="AO33219" s="7"/>
    </row>
    <row r="33220" spans="41:41" ht="12.75" x14ac:dyDescent="0.2">
      <c r="AO33220" s="7"/>
    </row>
    <row r="33221" spans="41:41" ht="12.75" x14ac:dyDescent="0.2">
      <c r="AO33221" s="7"/>
    </row>
    <row r="33222" spans="41:41" ht="12.75" x14ac:dyDescent="0.2">
      <c r="AO33222" s="7"/>
    </row>
    <row r="33223" spans="41:41" ht="12.75" x14ac:dyDescent="0.2">
      <c r="AO33223" s="7"/>
    </row>
    <row r="33224" spans="41:41" ht="12.75" x14ac:dyDescent="0.2">
      <c r="AO33224" s="7"/>
    </row>
    <row r="33225" spans="41:41" ht="12.75" x14ac:dyDescent="0.2">
      <c r="AO33225" s="7"/>
    </row>
    <row r="33226" spans="41:41" ht="12.75" x14ac:dyDescent="0.2">
      <c r="AO33226" s="7"/>
    </row>
    <row r="33227" spans="41:41" ht="12.75" x14ac:dyDescent="0.2">
      <c r="AO33227" s="7"/>
    </row>
    <row r="33228" spans="41:41" ht="12.75" x14ac:dyDescent="0.2">
      <c r="AO33228" s="7"/>
    </row>
    <row r="33229" spans="41:41" ht="12.75" x14ac:dyDescent="0.2">
      <c r="AO33229" s="7"/>
    </row>
    <row r="33230" spans="41:41" ht="12.75" x14ac:dyDescent="0.2">
      <c r="AO33230" s="7"/>
    </row>
    <row r="33231" spans="41:41" ht="12.75" x14ac:dyDescent="0.2">
      <c r="AO33231" s="7"/>
    </row>
    <row r="33232" spans="41:41" ht="12.75" x14ac:dyDescent="0.2">
      <c r="AO33232" s="7"/>
    </row>
    <row r="33233" spans="41:41" ht="12.75" x14ac:dyDescent="0.2">
      <c r="AO33233" s="7"/>
    </row>
    <row r="33234" spans="41:41" ht="12.75" x14ac:dyDescent="0.2">
      <c r="AO33234" s="7"/>
    </row>
    <row r="33235" spans="41:41" ht="12.75" x14ac:dyDescent="0.2">
      <c r="AO33235" s="7"/>
    </row>
    <row r="33236" spans="41:41" ht="12.75" x14ac:dyDescent="0.2">
      <c r="AO33236" s="7"/>
    </row>
    <row r="33237" spans="41:41" ht="12.75" x14ac:dyDescent="0.2">
      <c r="AO33237" s="7"/>
    </row>
    <row r="33238" spans="41:41" ht="12.75" x14ac:dyDescent="0.2">
      <c r="AO33238" s="7"/>
    </row>
    <row r="33239" spans="41:41" ht="12.75" x14ac:dyDescent="0.2">
      <c r="AO33239" s="7"/>
    </row>
    <row r="33240" spans="41:41" ht="12.75" x14ac:dyDescent="0.2">
      <c r="AO33240" s="7"/>
    </row>
    <row r="33241" spans="41:41" ht="12.75" x14ac:dyDescent="0.2">
      <c r="AO33241" s="7"/>
    </row>
    <row r="33242" spans="41:41" ht="12.75" x14ac:dyDescent="0.2">
      <c r="AO33242" s="7"/>
    </row>
    <row r="33243" spans="41:41" ht="12.75" x14ac:dyDescent="0.2">
      <c r="AO33243" s="7"/>
    </row>
    <row r="33244" spans="41:41" ht="12.75" x14ac:dyDescent="0.2">
      <c r="AO33244" s="7"/>
    </row>
    <row r="33245" spans="41:41" ht="12.75" x14ac:dyDescent="0.2">
      <c r="AO33245" s="7"/>
    </row>
    <row r="33246" spans="41:41" ht="12.75" x14ac:dyDescent="0.2">
      <c r="AO33246" s="7"/>
    </row>
    <row r="33247" spans="41:41" ht="12.75" x14ac:dyDescent="0.2">
      <c r="AO33247" s="7"/>
    </row>
    <row r="33248" spans="41:41" ht="12.75" x14ac:dyDescent="0.2">
      <c r="AO33248" s="7"/>
    </row>
    <row r="33249" spans="41:41" ht="12.75" x14ac:dyDescent="0.2">
      <c r="AO33249" s="7"/>
    </row>
    <row r="33250" spans="41:41" ht="12.75" x14ac:dyDescent="0.2">
      <c r="AO33250" s="7"/>
    </row>
    <row r="33251" spans="41:41" ht="12.75" x14ac:dyDescent="0.2">
      <c r="AO33251" s="7"/>
    </row>
    <row r="33252" spans="41:41" ht="12.75" x14ac:dyDescent="0.2">
      <c r="AO33252" s="7"/>
    </row>
    <row r="33253" spans="41:41" ht="12.75" x14ac:dyDescent="0.2">
      <c r="AO33253" s="7"/>
    </row>
    <row r="33254" spans="41:41" ht="12.75" x14ac:dyDescent="0.2">
      <c r="AO33254" s="7"/>
    </row>
    <row r="33255" spans="41:41" ht="12.75" x14ac:dyDescent="0.2">
      <c r="AO33255" s="7"/>
    </row>
    <row r="33256" spans="41:41" ht="12.75" x14ac:dyDescent="0.2">
      <c r="AO33256" s="7"/>
    </row>
    <row r="33257" spans="41:41" ht="12.75" x14ac:dyDescent="0.2">
      <c r="AO33257" s="7"/>
    </row>
    <row r="33258" spans="41:41" ht="12.75" x14ac:dyDescent="0.2">
      <c r="AO33258" s="7"/>
    </row>
    <row r="33259" spans="41:41" ht="12.75" x14ac:dyDescent="0.2">
      <c r="AO33259" s="7"/>
    </row>
    <row r="33260" spans="41:41" ht="12.75" x14ac:dyDescent="0.2">
      <c r="AO33260" s="7"/>
    </row>
    <row r="33261" spans="41:41" ht="12.75" x14ac:dyDescent="0.2">
      <c r="AO33261" s="7"/>
    </row>
    <row r="33262" spans="41:41" ht="12.75" x14ac:dyDescent="0.2">
      <c r="AO33262" s="7"/>
    </row>
    <row r="33263" spans="41:41" ht="12.75" x14ac:dyDescent="0.2">
      <c r="AO33263" s="7"/>
    </row>
    <row r="33264" spans="41:41" ht="12.75" x14ac:dyDescent="0.2">
      <c r="AO33264" s="7"/>
    </row>
    <row r="33265" spans="41:41" ht="12.75" x14ac:dyDescent="0.2">
      <c r="AO33265" s="7"/>
    </row>
    <row r="33266" spans="41:41" ht="12.75" x14ac:dyDescent="0.2">
      <c r="AO33266" s="7"/>
    </row>
    <row r="33267" spans="41:41" ht="12.75" x14ac:dyDescent="0.2">
      <c r="AO33267" s="7"/>
    </row>
    <row r="33268" spans="41:41" ht="12.75" x14ac:dyDescent="0.2">
      <c r="AO33268" s="7"/>
    </row>
    <row r="33269" spans="41:41" ht="12.75" x14ac:dyDescent="0.2">
      <c r="AO33269" s="7"/>
    </row>
    <row r="33270" spans="41:41" ht="12.75" x14ac:dyDescent="0.2">
      <c r="AO33270" s="7"/>
    </row>
    <row r="33271" spans="41:41" ht="12.75" x14ac:dyDescent="0.2">
      <c r="AO33271" s="7"/>
    </row>
    <row r="33272" spans="41:41" ht="12.75" x14ac:dyDescent="0.2">
      <c r="AO33272" s="7"/>
    </row>
    <row r="33273" spans="41:41" ht="12.75" x14ac:dyDescent="0.2">
      <c r="AO33273" s="7"/>
    </row>
    <row r="33274" spans="41:41" ht="12.75" x14ac:dyDescent="0.2">
      <c r="AO33274" s="7"/>
    </row>
    <row r="33275" spans="41:41" ht="12.75" x14ac:dyDescent="0.2">
      <c r="AO33275" s="7"/>
    </row>
    <row r="33276" spans="41:41" ht="12.75" x14ac:dyDescent="0.2">
      <c r="AO33276" s="7"/>
    </row>
    <row r="33277" spans="41:41" ht="12.75" x14ac:dyDescent="0.2">
      <c r="AO33277" s="7"/>
    </row>
    <row r="33278" spans="41:41" ht="12.75" x14ac:dyDescent="0.2">
      <c r="AO33278" s="7"/>
    </row>
    <row r="33279" spans="41:41" ht="12.75" x14ac:dyDescent="0.2">
      <c r="AO33279" s="7"/>
    </row>
    <row r="33280" spans="41:41" ht="12.75" x14ac:dyDescent="0.2">
      <c r="AO33280" s="7"/>
    </row>
    <row r="33281" spans="41:41" ht="12.75" x14ac:dyDescent="0.2">
      <c r="AO33281" s="7"/>
    </row>
    <row r="33282" spans="41:41" ht="12.75" x14ac:dyDescent="0.2">
      <c r="AO33282" s="7"/>
    </row>
    <row r="33283" spans="41:41" ht="12.75" x14ac:dyDescent="0.2">
      <c r="AO33283" s="7"/>
    </row>
    <row r="33284" spans="41:41" ht="12.75" x14ac:dyDescent="0.2">
      <c r="AO33284" s="7"/>
    </row>
    <row r="33285" spans="41:41" ht="12.75" x14ac:dyDescent="0.2">
      <c r="AO33285" s="7"/>
    </row>
    <row r="33286" spans="41:41" ht="12.75" x14ac:dyDescent="0.2">
      <c r="AO33286" s="7"/>
    </row>
    <row r="33287" spans="41:41" ht="12.75" x14ac:dyDescent="0.2">
      <c r="AO33287" s="7"/>
    </row>
    <row r="33288" spans="41:41" ht="12.75" x14ac:dyDescent="0.2">
      <c r="AO33288" s="7"/>
    </row>
    <row r="33289" spans="41:41" ht="12.75" x14ac:dyDescent="0.2">
      <c r="AO33289" s="7"/>
    </row>
    <row r="33290" spans="41:41" ht="12.75" x14ac:dyDescent="0.2">
      <c r="AO33290" s="7"/>
    </row>
    <row r="33291" spans="41:41" ht="12.75" x14ac:dyDescent="0.2">
      <c r="AO33291" s="7"/>
    </row>
    <row r="33292" spans="41:41" ht="12.75" x14ac:dyDescent="0.2">
      <c r="AO33292" s="7"/>
    </row>
    <row r="33293" spans="41:41" ht="12.75" x14ac:dyDescent="0.2">
      <c r="AO33293" s="7"/>
    </row>
    <row r="33294" spans="41:41" ht="12.75" x14ac:dyDescent="0.2">
      <c r="AO33294" s="7"/>
    </row>
    <row r="33295" spans="41:41" ht="12.75" x14ac:dyDescent="0.2">
      <c r="AO33295" s="7"/>
    </row>
    <row r="33296" spans="41:41" ht="12.75" x14ac:dyDescent="0.2">
      <c r="AO33296" s="7"/>
    </row>
    <row r="33297" spans="41:41" ht="12.75" x14ac:dyDescent="0.2">
      <c r="AO33297" s="7"/>
    </row>
    <row r="33298" spans="41:41" ht="12.75" x14ac:dyDescent="0.2">
      <c r="AO33298" s="7"/>
    </row>
    <row r="33299" spans="41:41" ht="12.75" x14ac:dyDescent="0.2">
      <c r="AO33299" s="7"/>
    </row>
    <row r="33300" spans="41:41" ht="12.75" x14ac:dyDescent="0.2">
      <c r="AO33300" s="7"/>
    </row>
    <row r="33301" spans="41:41" ht="12.75" x14ac:dyDescent="0.2">
      <c r="AO33301" s="7"/>
    </row>
    <row r="33302" spans="41:41" ht="12.75" x14ac:dyDescent="0.2">
      <c r="AO33302" s="7"/>
    </row>
    <row r="33303" spans="41:41" ht="12.75" x14ac:dyDescent="0.2">
      <c r="AO33303" s="7"/>
    </row>
    <row r="33304" spans="41:41" ht="12.75" x14ac:dyDescent="0.2">
      <c r="AO33304" s="7"/>
    </row>
    <row r="33305" spans="41:41" ht="12.75" x14ac:dyDescent="0.2">
      <c r="AO33305" s="7"/>
    </row>
    <row r="33306" spans="41:41" ht="12.75" x14ac:dyDescent="0.2">
      <c r="AO33306" s="7"/>
    </row>
    <row r="33307" spans="41:41" ht="12.75" x14ac:dyDescent="0.2">
      <c r="AO33307" s="7"/>
    </row>
    <row r="33308" spans="41:41" ht="12.75" x14ac:dyDescent="0.2">
      <c r="AO33308" s="7"/>
    </row>
    <row r="33309" spans="41:41" ht="12.75" x14ac:dyDescent="0.2">
      <c r="AO33309" s="7"/>
    </row>
    <row r="33310" spans="41:41" ht="12.75" x14ac:dyDescent="0.2">
      <c r="AO33310" s="7"/>
    </row>
    <row r="33311" spans="41:41" ht="12.75" x14ac:dyDescent="0.2">
      <c r="AO33311" s="7"/>
    </row>
    <row r="33312" spans="41:41" ht="12.75" x14ac:dyDescent="0.2">
      <c r="AO33312" s="7"/>
    </row>
    <row r="33313" spans="41:41" ht="12.75" x14ac:dyDescent="0.2">
      <c r="AO33313" s="7"/>
    </row>
    <row r="33314" spans="41:41" ht="12.75" x14ac:dyDescent="0.2">
      <c r="AO33314" s="7"/>
    </row>
    <row r="33315" spans="41:41" ht="12.75" x14ac:dyDescent="0.2">
      <c r="AO33315" s="7"/>
    </row>
    <row r="33316" spans="41:41" ht="12.75" x14ac:dyDescent="0.2">
      <c r="AO33316" s="7"/>
    </row>
    <row r="33317" spans="41:41" ht="12.75" x14ac:dyDescent="0.2">
      <c r="AO33317" s="7"/>
    </row>
    <row r="33318" spans="41:41" ht="12.75" x14ac:dyDescent="0.2">
      <c r="AO33318" s="7"/>
    </row>
    <row r="33319" spans="41:41" ht="12.75" x14ac:dyDescent="0.2">
      <c r="AO33319" s="7"/>
    </row>
    <row r="33320" spans="41:41" ht="12.75" x14ac:dyDescent="0.2">
      <c r="AO33320" s="7"/>
    </row>
    <row r="33321" spans="41:41" ht="12.75" x14ac:dyDescent="0.2">
      <c r="AO33321" s="7"/>
    </row>
    <row r="33322" spans="41:41" ht="12.75" x14ac:dyDescent="0.2">
      <c r="AO33322" s="7"/>
    </row>
    <row r="33323" spans="41:41" ht="12.75" x14ac:dyDescent="0.2">
      <c r="AO33323" s="7"/>
    </row>
    <row r="33324" spans="41:41" ht="12.75" x14ac:dyDescent="0.2">
      <c r="AO33324" s="7"/>
    </row>
    <row r="33325" spans="41:41" ht="12.75" x14ac:dyDescent="0.2">
      <c r="AO33325" s="7"/>
    </row>
    <row r="33326" spans="41:41" ht="12.75" x14ac:dyDescent="0.2">
      <c r="AO33326" s="7"/>
    </row>
    <row r="33327" spans="41:41" ht="12.75" x14ac:dyDescent="0.2">
      <c r="AO33327" s="7"/>
    </row>
    <row r="33328" spans="41:41" ht="12.75" x14ac:dyDescent="0.2">
      <c r="AO33328" s="7"/>
    </row>
    <row r="33329" spans="41:41" ht="12.75" x14ac:dyDescent="0.2">
      <c r="AO33329" s="7"/>
    </row>
    <row r="33330" spans="41:41" ht="12.75" x14ac:dyDescent="0.2">
      <c r="AO33330" s="7"/>
    </row>
    <row r="33331" spans="41:41" ht="12.75" x14ac:dyDescent="0.2">
      <c r="AO33331" s="7"/>
    </row>
    <row r="33332" spans="41:41" ht="12.75" x14ac:dyDescent="0.2">
      <c r="AO33332" s="7"/>
    </row>
    <row r="33333" spans="41:41" ht="12.75" x14ac:dyDescent="0.2">
      <c r="AO33333" s="7"/>
    </row>
    <row r="33334" spans="41:41" ht="12.75" x14ac:dyDescent="0.2">
      <c r="AO33334" s="7"/>
    </row>
    <row r="33335" spans="41:41" ht="12.75" x14ac:dyDescent="0.2">
      <c r="AO33335" s="7"/>
    </row>
    <row r="33336" spans="41:41" ht="12.75" x14ac:dyDescent="0.2">
      <c r="AO33336" s="7"/>
    </row>
    <row r="33337" spans="41:41" ht="12.75" x14ac:dyDescent="0.2">
      <c r="AO33337" s="7"/>
    </row>
    <row r="33338" spans="41:41" ht="12.75" x14ac:dyDescent="0.2">
      <c r="AO33338" s="7"/>
    </row>
    <row r="33339" spans="41:41" ht="12.75" x14ac:dyDescent="0.2">
      <c r="AO33339" s="7"/>
    </row>
    <row r="33340" spans="41:41" ht="12.75" x14ac:dyDescent="0.2">
      <c r="AO33340" s="7"/>
    </row>
    <row r="33341" spans="41:41" ht="12.75" x14ac:dyDescent="0.2">
      <c r="AO33341" s="7"/>
    </row>
    <row r="33342" spans="41:41" ht="12.75" x14ac:dyDescent="0.2">
      <c r="AO33342" s="7"/>
    </row>
    <row r="33343" spans="41:41" ht="12.75" x14ac:dyDescent="0.2">
      <c r="AO33343" s="7"/>
    </row>
    <row r="33344" spans="41:41" ht="12.75" x14ac:dyDescent="0.2">
      <c r="AO33344" s="7"/>
    </row>
    <row r="33345" spans="41:41" ht="12.75" x14ac:dyDescent="0.2">
      <c r="AO33345" s="7"/>
    </row>
    <row r="33346" spans="41:41" ht="12.75" x14ac:dyDescent="0.2">
      <c r="AO33346" s="7"/>
    </row>
    <row r="33347" spans="41:41" ht="12.75" x14ac:dyDescent="0.2">
      <c r="AO33347" s="7"/>
    </row>
    <row r="33348" spans="41:41" ht="12.75" x14ac:dyDescent="0.2">
      <c r="AO33348" s="7"/>
    </row>
    <row r="33349" spans="41:41" ht="12.75" x14ac:dyDescent="0.2">
      <c r="AO33349" s="7"/>
    </row>
    <row r="33350" spans="41:41" ht="12.75" x14ac:dyDescent="0.2">
      <c r="AO33350" s="7"/>
    </row>
    <row r="33351" spans="41:41" ht="12.75" x14ac:dyDescent="0.2">
      <c r="AO33351" s="7"/>
    </row>
    <row r="33352" spans="41:41" ht="12.75" x14ac:dyDescent="0.2">
      <c r="AO33352" s="7"/>
    </row>
    <row r="33353" spans="41:41" ht="12.75" x14ac:dyDescent="0.2">
      <c r="AO33353" s="7"/>
    </row>
    <row r="33354" spans="41:41" ht="12.75" x14ac:dyDescent="0.2">
      <c r="AO33354" s="7"/>
    </row>
    <row r="33355" spans="41:41" ht="12.75" x14ac:dyDescent="0.2">
      <c r="AO33355" s="7"/>
    </row>
    <row r="33356" spans="41:41" ht="12.75" x14ac:dyDescent="0.2">
      <c r="AO33356" s="7"/>
    </row>
    <row r="33357" spans="41:41" ht="12.75" x14ac:dyDescent="0.2">
      <c r="AO33357" s="7"/>
    </row>
    <row r="33358" spans="41:41" ht="12.75" x14ac:dyDescent="0.2">
      <c r="AO33358" s="7"/>
    </row>
    <row r="33359" spans="41:41" ht="12.75" x14ac:dyDescent="0.2">
      <c r="AO33359" s="7"/>
    </row>
    <row r="33360" spans="41:41" ht="12.75" x14ac:dyDescent="0.2">
      <c r="AO33360" s="7"/>
    </row>
    <row r="33361" spans="41:41" ht="12.75" x14ac:dyDescent="0.2">
      <c r="AO33361" s="7"/>
    </row>
    <row r="33362" spans="41:41" ht="12.75" x14ac:dyDescent="0.2">
      <c r="AO33362" s="7"/>
    </row>
    <row r="33363" spans="41:41" ht="12.75" x14ac:dyDescent="0.2">
      <c r="AO33363" s="7"/>
    </row>
    <row r="33364" spans="41:41" ht="12.75" x14ac:dyDescent="0.2">
      <c r="AO33364" s="7"/>
    </row>
    <row r="33365" spans="41:41" ht="12.75" x14ac:dyDescent="0.2">
      <c r="AO33365" s="7"/>
    </row>
    <row r="33366" spans="41:41" ht="12.75" x14ac:dyDescent="0.2">
      <c r="AO33366" s="7"/>
    </row>
    <row r="33367" spans="41:41" ht="12.75" x14ac:dyDescent="0.2">
      <c r="AO33367" s="7"/>
    </row>
    <row r="33368" spans="41:41" ht="12.75" x14ac:dyDescent="0.2">
      <c r="AO33368" s="7"/>
    </row>
    <row r="33369" spans="41:41" ht="12.75" x14ac:dyDescent="0.2">
      <c r="AO33369" s="7"/>
    </row>
    <row r="33370" spans="41:41" ht="12.75" x14ac:dyDescent="0.2">
      <c r="AO33370" s="7"/>
    </row>
    <row r="33371" spans="41:41" ht="12.75" x14ac:dyDescent="0.2">
      <c r="AO33371" s="7"/>
    </row>
    <row r="33372" spans="41:41" ht="12.75" x14ac:dyDescent="0.2">
      <c r="AO33372" s="7"/>
    </row>
    <row r="33373" spans="41:41" ht="12.75" x14ac:dyDescent="0.2">
      <c r="AO33373" s="7"/>
    </row>
    <row r="33374" spans="41:41" ht="12.75" x14ac:dyDescent="0.2">
      <c r="AO33374" s="7"/>
    </row>
    <row r="33375" spans="41:41" ht="12.75" x14ac:dyDescent="0.2">
      <c r="AO33375" s="7"/>
    </row>
    <row r="33376" spans="41:41" ht="12.75" x14ac:dyDescent="0.2">
      <c r="AO33376" s="7"/>
    </row>
    <row r="33377" spans="41:41" ht="12.75" x14ac:dyDescent="0.2">
      <c r="AO33377" s="7"/>
    </row>
    <row r="33378" spans="41:41" ht="12.75" x14ac:dyDescent="0.2">
      <c r="AO33378" s="7"/>
    </row>
    <row r="33379" spans="41:41" ht="12.75" x14ac:dyDescent="0.2">
      <c r="AO33379" s="7"/>
    </row>
    <row r="33380" spans="41:41" ht="12.75" x14ac:dyDescent="0.2">
      <c r="AO33380" s="7"/>
    </row>
    <row r="33381" spans="41:41" ht="12.75" x14ac:dyDescent="0.2">
      <c r="AO33381" s="7"/>
    </row>
    <row r="33382" spans="41:41" ht="12.75" x14ac:dyDescent="0.2">
      <c r="AO33382" s="7"/>
    </row>
    <row r="33383" spans="41:41" ht="12.75" x14ac:dyDescent="0.2">
      <c r="AO33383" s="7"/>
    </row>
    <row r="33384" spans="41:41" ht="12.75" x14ac:dyDescent="0.2">
      <c r="AO33384" s="7"/>
    </row>
    <row r="33385" spans="41:41" ht="12.75" x14ac:dyDescent="0.2">
      <c r="AO33385" s="7"/>
    </row>
    <row r="33386" spans="41:41" ht="12.75" x14ac:dyDescent="0.2">
      <c r="AO33386" s="7"/>
    </row>
    <row r="33387" spans="41:41" ht="12.75" x14ac:dyDescent="0.2">
      <c r="AO33387" s="7"/>
    </row>
    <row r="33388" spans="41:41" ht="12.75" x14ac:dyDescent="0.2">
      <c r="AO33388" s="7"/>
    </row>
    <row r="33389" spans="41:41" ht="12.75" x14ac:dyDescent="0.2">
      <c r="AO33389" s="7"/>
    </row>
    <row r="33390" spans="41:41" ht="12.75" x14ac:dyDescent="0.2">
      <c r="AO33390" s="7"/>
    </row>
    <row r="33391" spans="41:41" ht="12.75" x14ac:dyDescent="0.2">
      <c r="AO33391" s="7"/>
    </row>
    <row r="33392" spans="41:41" ht="12.75" x14ac:dyDescent="0.2">
      <c r="AO33392" s="7"/>
    </row>
    <row r="33393" spans="41:41" ht="12.75" x14ac:dyDescent="0.2">
      <c r="AO33393" s="7"/>
    </row>
    <row r="33394" spans="41:41" ht="12.75" x14ac:dyDescent="0.2">
      <c r="AO33394" s="7"/>
    </row>
    <row r="33395" spans="41:41" ht="12.75" x14ac:dyDescent="0.2">
      <c r="AO33395" s="7"/>
    </row>
    <row r="33396" spans="41:41" ht="12.75" x14ac:dyDescent="0.2">
      <c r="AO33396" s="7"/>
    </row>
    <row r="33397" spans="41:41" ht="12.75" x14ac:dyDescent="0.2">
      <c r="AO33397" s="7"/>
    </row>
    <row r="33398" spans="41:41" ht="12.75" x14ac:dyDescent="0.2">
      <c r="AO33398" s="7"/>
    </row>
    <row r="33399" spans="41:41" ht="12.75" x14ac:dyDescent="0.2">
      <c r="AO33399" s="7"/>
    </row>
    <row r="33400" spans="41:41" ht="12.75" x14ac:dyDescent="0.2">
      <c r="AO33400" s="7"/>
    </row>
    <row r="33401" spans="41:41" ht="12.75" x14ac:dyDescent="0.2">
      <c r="AO33401" s="7"/>
    </row>
    <row r="33402" spans="41:41" ht="12.75" x14ac:dyDescent="0.2">
      <c r="AO33402" s="7"/>
    </row>
    <row r="33403" spans="41:41" ht="12.75" x14ac:dyDescent="0.2">
      <c r="AO33403" s="7"/>
    </row>
    <row r="33404" spans="41:41" ht="12.75" x14ac:dyDescent="0.2">
      <c r="AO33404" s="7"/>
    </row>
    <row r="33405" spans="41:41" ht="12.75" x14ac:dyDescent="0.2">
      <c r="AO33405" s="7"/>
    </row>
    <row r="33406" spans="41:41" ht="12.75" x14ac:dyDescent="0.2">
      <c r="AO33406" s="7"/>
    </row>
    <row r="33407" spans="41:41" ht="12.75" x14ac:dyDescent="0.2">
      <c r="AO33407" s="7"/>
    </row>
    <row r="33408" spans="41:41" ht="12.75" x14ac:dyDescent="0.2">
      <c r="AO33408" s="7"/>
    </row>
    <row r="33409" spans="41:41" ht="12.75" x14ac:dyDescent="0.2">
      <c r="AO33409" s="7"/>
    </row>
    <row r="33410" spans="41:41" ht="12.75" x14ac:dyDescent="0.2">
      <c r="AO33410" s="7"/>
    </row>
    <row r="33411" spans="41:41" ht="12.75" x14ac:dyDescent="0.2">
      <c r="AO33411" s="7"/>
    </row>
    <row r="33412" spans="41:41" ht="12.75" x14ac:dyDescent="0.2">
      <c r="AO33412" s="7"/>
    </row>
    <row r="33413" spans="41:41" ht="12.75" x14ac:dyDescent="0.2">
      <c r="AO33413" s="7"/>
    </row>
    <row r="33414" spans="41:41" ht="12.75" x14ac:dyDescent="0.2">
      <c r="AO33414" s="7"/>
    </row>
    <row r="33415" spans="41:41" ht="12.75" x14ac:dyDescent="0.2">
      <c r="AO33415" s="7"/>
    </row>
    <row r="33416" spans="41:41" ht="12.75" x14ac:dyDescent="0.2">
      <c r="AO33416" s="7"/>
    </row>
    <row r="33417" spans="41:41" ht="12.75" x14ac:dyDescent="0.2">
      <c r="AO33417" s="7"/>
    </row>
    <row r="33418" spans="41:41" ht="12.75" x14ac:dyDescent="0.2">
      <c r="AO33418" s="7"/>
    </row>
    <row r="33419" spans="41:41" ht="12.75" x14ac:dyDescent="0.2">
      <c r="AO33419" s="7"/>
    </row>
    <row r="33420" spans="41:41" ht="12.75" x14ac:dyDescent="0.2">
      <c r="AO33420" s="7"/>
    </row>
    <row r="33421" spans="41:41" ht="12.75" x14ac:dyDescent="0.2">
      <c r="AO33421" s="7"/>
    </row>
    <row r="33422" spans="41:41" ht="12.75" x14ac:dyDescent="0.2">
      <c r="AO33422" s="7"/>
    </row>
    <row r="33423" spans="41:41" ht="12.75" x14ac:dyDescent="0.2">
      <c r="AO33423" s="7"/>
    </row>
    <row r="33424" spans="41:41" ht="12.75" x14ac:dyDescent="0.2">
      <c r="AO33424" s="7"/>
    </row>
    <row r="33425" spans="41:41" ht="12.75" x14ac:dyDescent="0.2">
      <c r="AO33425" s="7"/>
    </row>
    <row r="33426" spans="41:41" ht="12.75" x14ac:dyDescent="0.2">
      <c r="AO33426" s="7"/>
    </row>
    <row r="33427" spans="41:41" ht="12.75" x14ac:dyDescent="0.2">
      <c r="AO33427" s="7"/>
    </row>
    <row r="33428" spans="41:41" ht="12.75" x14ac:dyDescent="0.2">
      <c r="AO33428" s="7"/>
    </row>
    <row r="33429" spans="41:41" ht="12.75" x14ac:dyDescent="0.2">
      <c r="AO33429" s="7"/>
    </row>
    <row r="33430" spans="41:41" ht="12.75" x14ac:dyDescent="0.2">
      <c r="AO33430" s="7"/>
    </row>
    <row r="33431" spans="41:41" ht="12.75" x14ac:dyDescent="0.2">
      <c r="AO33431" s="7"/>
    </row>
    <row r="33432" spans="41:41" ht="12.75" x14ac:dyDescent="0.2">
      <c r="AO33432" s="7"/>
    </row>
    <row r="33433" spans="41:41" ht="12.75" x14ac:dyDescent="0.2">
      <c r="AO33433" s="7"/>
    </row>
    <row r="33434" spans="41:41" ht="12.75" x14ac:dyDescent="0.2">
      <c r="AO33434" s="7"/>
    </row>
    <row r="33435" spans="41:41" ht="12.75" x14ac:dyDescent="0.2">
      <c r="AO33435" s="7"/>
    </row>
    <row r="33436" spans="41:41" ht="12.75" x14ac:dyDescent="0.2">
      <c r="AO33436" s="7"/>
    </row>
    <row r="33437" spans="41:41" ht="12.75" x14ac:dyDescent="0.2">
      <c r="AO33437" s="7"/>
    </row>
    <row r="33438" spans="41:41" ht="12.75" x14ac:dyDescent="0.2">
      <c r="AO33438" s="7"/>
    </row>
    <row r="33439" spans="41:41" ht="12.75" x14ac:dyDescent="0.2">
      <c r="AO33439" s="7"/>
    </row>
    <row r="33440" spans="41:41" ht="12.75" x14ac:dyDescent="0.2">
      <c r="AO33440" s="7"/>
    </row>
    <row r="33441" spans="41:41" ht="12.75" x14ac:dyDescent="0.2">
      <c r="AO33441" s="7"/>
    </row>
    <row r="33442" spans="41:41" ht="12.75" x14ac:dyDescent="0.2">
      <c r="AO33442" s="7"/>
    </row>
    <row r="33443" spans="41:41" ht="12.75" x14ac:dyDescent="0.2">
      <c r="AO33443" s="7"/>
    </row>
    <row r="33444" spans="41:41" ht="12.75" x14ac:dyDescent="0.2">
      <c r="AO33444" s="7"/>
    </row>
    <row r="33445" spans="41:41" ht="12.75" x14ac:dyDescent="0.2">
      <c r="AO33445" s="7"/>
    </row>
    <row r="33446" spans="41:41" ht="12.75" x14ac:dyDescent="0.2">
      <c r="AO33446" s="7"/>
    </row>
    <row r="33447" spans="41:41" ht="12.75" x14ac:dyDescent="0.2">
      <c r="AO33447" s="7"/>
    </row>
    <row r="33448" spans="41:41" ht="12.75" x14ac:dyDescent="0.2">
      <c r="AO33448" s="7"/>
    </row>
    <row r="33449" spans="41:41" ht="12.75" x14ac:dyDescent="0.2">
      <c r="AO33449" s="7"/>
    </row>
    <row r="33450" spans="41:41" ht="12.75" x14ac:dyDescent="0.2">
      <c r="AO33450" s="7"/>
    </row>
    <row r="33451" spans="41:41" ht="12.75" x14ac:dyDescent="0.2">
      <c r="AO33451" s="7"/>
    </row>
    <row r="33452" spans="41:41" ht="12.75" x14ac:dyDescent="0.2">
      <c r="AO33452" s="7"/>
    </row>
    <row r="33453" spans="41:41" ht="12.75" x14ac:dyDescent="0.2">
      <c r="AO33453" s="7"/>
    </row>
    <row r="33454" spans="41:41" ht="12.75" x14ac:dyDescent="0.2">
      <c r="AO33454" s="7"/>
    </row>
    <row r="33455" spans="41:41" ht="12.75" x14ac:dyDescent="0.2">
      <c r="AO33455" s="7"/>
    </row>
    <row r="33456" spans="41:41" ht="12.75" x14ac:dyDescent="0.2">
      <c r="AO33456" s="7"/>
    </row>
    <row r="33457" spans="41:41" ht="12.75" x14ac:dyDescent="0.2">
      <c r="AO33457" s="7"/>
    </row>
    <row r="33458" spans="41:41" ht="12.75" x14ac:dyDescent="0.2">
      <c r="AO33458" s="7"/>
    </row>
    <row r="33459" spans="41:41" ht="12.75" x14ac:dyDescent="0.2">
      <c r="AO33459" s="7"/>
    </row>
    <row r="33460" spans="41:41" ht="12.75" x14ac:dyDescent="0.2">
      <c r="AO33460" s="7"/>
    </row>
    <row r="33461" spans="41:41" ht="12.75" x14ac:dyDescent="0.2">
      <c r="AO33461" s="7"/>
    </row>
    <row r="33462" spans="41:41" ht="12.75" x14ac:dyDescent="0.2">
      <c r="AO33462" s="7"/>
    </row>
    <row r="33463" spans="41:41" ht="12.75" x14ac:dyDescent="0.2">
      <c r="AO33463" s="7"/>
    </row>
    <row r="33464" spans="41:41" ht="12.75" x14ac:dyDescent="0.2">
      <c r="AO33464" s="7"/>
    </row>
    <row r="33465" spans="41:41" ht="12.75" x14ac:dyDescent="0.2">
      <c r="AO33465" s="7"/>
    </row>
    <row r="33466" spans="41:41" ht="12.75" x14ac:dyDescent="0.2">
      <c r="AO33466" s="7"/>
    </row>
    <row r="33467" spans="41:41" ht="12.75" x14ac:dyDescent="0.2">
      <c r="AO33467" s="7"/>
    </row>
    <row r="33468" spans="41:41" ht="12.75" x14ac:dyDescent="0.2">
      <c r="AO33468" s="7"/>
    </row>
    <row r="33469" spans="41:41" ht="12.75" x14ac:dyDescent="0.2">
      <c r="AO33469" s="7"/>
    </row>
    <row r="33470" spans="41:41" ht="12.75" x14ac:dyDescent="0.2">
      <c r="AO33470" s="7"/>
    </row>
    <row r="33471" spans="41:41" ht="12.75" x14ac:dyDescent="0.2">
      <c r="AO33471" s="7"/>
    </row>
    <row r="33472" spans="41:41" ht="12.75" x14ac:dyDescent="0.2">
      <c r="AO33472" s="7"/>
    </row>
    <row r="33473" spans="41:41" ht="12.75" x14ac:dyDescent="0.2">
      <c r="AO33473" s="7"/>
    </row>
    <row r="33474" spans="41:41" ht="12.75" x14ac:dyDescent="0.2">
      <c r="AO33474" s="7"/>
    </row>
    <row r="33475" spans="41:41" ht="12.75" x14ac:dyDescent="0.2">
      <c r="AO33475" s="7"/>
    </row>
    <row r="33476" spans="41:41" ht="12.75" x14ac:dyDescent="0.2">
      <c r="AO33476" s="7"/>
    </row>
    <row r="33477" spans="41:41" ht="12.75" x14ac:dyDescent="0.2">
      <c r="AO33477" s="7"/>
    </row>
    <row r="33478" spans="41:41" ht="12.75" x14ac:dyDescent="0.2">
      <c r="AO33478" s="7"/>
    </row>
    <row r="33479" spans="41:41" ht="12.75" x14ac:dyDescent="0.2">
      <c r="AO33479" s="7"/>
    </row>
    <row r="33480" spans="41:41" ht="12.75" x14ac:dyDescent="0.2">
      <c r="AO33480" s="7"/>
    </row>
    <row r="33481" spans="41:41" ht="12.75" x14ac:dyDescent="0.2">
      <c r="AO33481" s="7"/>
    </row>
    <row r="33482" spans="41:41" ht="12.75" x14ac:dyDescent="0.2">
      <c r="AO33482" s="7"/>
    </row>
    <row r="33483" spans="41:41" ht="12.75" x14ac:dyDescent="0.2">
      <c r="AO33483" s="7"/>
    </row>
    <row r="33484" spans="41:41" ht="12.75" x14ac:dyDescent="0.2">
      <c r="AO33484" s="7"/>
    </row>
    <row r="33485" spans="41:41" ht="12.75" x14ac:dyDescent="0.2">
      <c r="AO33485" s="7"/>
    </row>
    <row r="33486" spans="41:41" ht="12.75" x14ac:dyDescent="0.2">
      <c r="AO33486" s="7"/>
    </row>
    <row r="33487" spans="41:41" ht="12.75" x14ac:dyDescent="0.2">
      <c r="AO33487" s="7"/>
    </row>
    <row r="33488" spans="41:41" ht="12.75" x14ac:dyDescent="0.2">
      <c r="AO33488" s="7"/>
    </row>
    <row r="33489" spans="41:41" ht="12.75" x14ac:dyDescent="0.2">
      <c r="AO33489" s="7"/>
    </row>
    <row r="33490" spans="41:41" ht="12.75" x14ac:dyDescent="0.2">
      <c r="AO33490" s="7"/>
    </row>
    <row r="33491" spans="41:41" ht="12.75" x14ac:dyDescent="0.2">
      <c r="AO33491" s="7"/>
    </row>
    <row r="33492" spans="41:41" ht="12.75" x14ac:dyDescent="0.2">
      <c r="AO33492" s="7"/>
    </row>
    <row r="33493" spans="41:41" ht="12.75" x14ac:dyDescent="0.2">
      <c r="AO33493" s="7"/>
    </row>
    <row r="33494" spans="41:41" ht="12.75" x14ac:dyDescent="0.2">
      <c r="AO33494" s="7"/>
    </row>
    <row r="33495" spans="41:41" ht="12.75" x14ac:dyDescent="0.2">
      <c r="AO33495" s="7"/>
    </row>
    <row r="33496" spans="41:41" ht="12.75" x14ac:dyDescent="0.2">
      <c r="AO33496" s="7"/>
    </row>
    <row r="33497" spans="41:41" ht="12.75" x14ac:dyDescent="0.2">
      <c r="AO33497" s="7"/>
    </row>
    <row r="33498" spans="41:41" ht="12.75" x14ac:dyDescent="0.2">
      <c r="AO33498" s="7"/>
    </row>
    <row r="33499" spans="41:41" ht="12.75" x14ac:dyDescent="0.2">
      <c r="AO33499" s="7"/>
    </row>
    <row r="33500" spans="41:41" ht="12.75" x14ac:dyDescent="0.2">
      <c r="AO33500" s="7"/>
    </row>
    <row r="33501" spans="41:41" ht="12.75" x14ac:dyDescent="0.2">
      <c r="AO33501" s="7"/>
    </row>
    <row r="33502" spans="41:41" ht="12.75" x14ac:dyDescent="0.2">
      <c r="AO33502" s="7"/>
    </row>
    <row r="33503" spans="41:41" ht="12.75" x14ac:dyDescent="0.2">
      <c r="AO33503" s="7"/>
    </row>
    <row r="33504" spans="41:41" ht="12.75" x14ac:dyDescent="0.2">
      <c r="AO33504" s="7"/>
    </row>
    <row r="33505" spans="41:41" ht="12.75" x14ac:dyDescent="0.2">
      <c r="AO33505" s="7"/>
    </row>
    <row r="33506" spans="41:41" ht="12.75" x14ac:dyDescent="0.2">
      <c r="AO33506" s="7"/>
    </row>
    <row r="33507" spans="41:41" ht="12.75" x14ac:dyDescent="0.2">
      <c r="AO33507" s="7"/>
    </row>
    <row r="33508" spans="41:41" ht="12.75" x14ac:dyDescent="0.2">
      <c r="AO33508" s="7"/>
    </row>
    <row r="33509" spans="41:41" ht="12.75" x14ac:dyDescent="0.2">
      <c r="AO33509" s="7"/>
    </row>
    <row r="33510" spans="41:41" ht="12.75" x14ac:dyDescent="0.2">
      <c r="AO33510" s="7"/>
    </row>
    <row r="33511" spans="41:41" ht="12.75" x14ac:dyDescent="0.2">
      <c r="AO33511" s="7"/>
    </row>
    <row r="33512" spans="41:41" ht="12.75" x14ac:dyDescent="0.2">
      <c r="AO33512" s="7"/>
    </row>
    <row r="33513" spans="41:41" ht="12.75" x14ac:dyDescent="0.2">
      <c r="AO33513" s="7"/>
    </row>
    <row r="33514" spans="41:41" ht="12.75" x14ac:dyDescent="0.2">
      <c r="AO33514" s="7"/>
    </row>
    <row r="33515" spans="41:41" ht="12.75" x14ac:dyDescent="0.2">
      <c r="AO33515" s="7"/>
    </row>
    <row r="33516" spans="41:41" ht="12.75" x14ac:dyDescent="0.2">
      <c r="AO33516" s="7"/>
    </row>
    <row r="33517" spans="41:41" ht="12.75" x14ac:dyDescent="0.2">
      <c r="AO33517" s="7"/>
    </row>
    <row r="33518" spans="41:41" ht="12.75" x14ac:dyDescent="0.2">
      <c r="AO33518" s="7"/>
    </row>
    <row r="33519" spans="41:41" ht="12.75" x14ac:dyDescent="0.2">
      <c r="AO33519" s="7"/>
    </row>
    <row r="33520" spans="41:41" ht="12.75" x14ac:dyDescent="0.2">
      <c r="AO33520" s="7"/>
    </row>
    <row r="33521" spans="41:41" ht="12.75" x14ac:dyDescent="0.2">
      <c r="AO33521" s="7"/>
    </row>
    <row r="33522" spans="41:41" ht="12.75" x14ac:dyDescent="0.2">
      <c r="AO33522" s="7"/>
    </row>
    <row r="33523" spans="41:41" ht="12.75" x14ac:dyDescent="0.2">
      <c r="AO33523" s="7"/>
    </row>
    <row r="33524" spans="41:41" ht="12.75" x14ac:dyDescent="0.2">
      <c r="AO33524" s="7"/>
    </row>
    <row r="33525" spans="41:41" ht="12.75" x14ac:dyDescent="0.2">
      <c r="AO33525" s="7"/>
    </row>
    <row r="33526" spans="41:41" ht="12.75" x14ac:dyDescent="0.2">
      <c r="AO33526" s="7"/>
    </row>
    <row r="33527" spans="41:41" ht="12.75" x14ac:dyDescent="0.2">
      <c r="AO33527" s="7"/>
    </row>
    <row r="33528" spans="41:41" ht="12.75" x14ac:dyDescent="0.2">
      <c r="AO33528" s="7"/>
    </row>
    <row r="33529" spans="41:41" ht="12.75" x14ac:dyDescent="0.2">
      <c r="AO33529" s="7"/>
    </row>
    <row r="33530" spans="41:41" ht="12.75" x14ac:dyDescent="0.2">
      <c r="AO33530" s="7"/>
    </row>
    <row r="33531" spans="41:41" ht="12.75" x14ac:dyDescent="0.2">
      <c r="AO33531" s="7"/>
    </row>
    <row r="33532" spans="41:41" ht="12.75" x14ac:dyDescent="0.2">
      <c r="AO33532" s="7"/>
    </row>
    <row r="33533" spans="41:41" ht="12.75" x14ac:dyDescent="0.2">
      <c r="AO33533" s="7"/>
    </row>
    <row r="33534" spans="41:41" ht="12.75" x14ac:dyDescent="0.2">
      <c r="AO33534" s="7"/>
    </row>
    <row r="33535" spans="41:41" ht="12.75" x14ac:dyDescent="0.2">
      <c r="AO33535" s="7"/>
    </row>
    <row r="33536" spans="41:41" ht="12.75" x14ac:dyDescent="0.2">
      <c r="AO33536" s="7"/>
    </row>
    <row r="33537" spans="41:41" ht="12.75" x14ac:dyDescent="0.2">
      <c r="AO33537" s="7"/>
    </row>
    <row r="33538" spans="41:41" ht="12.75" x14ac:dyDescent="0.2">
      <c r="AO33538" s="7"/>
    </row>
    <row r="33539" spans="41:41" ht="12.75" x14ac:dyDescent="0.2">
      <c r="AO33539" s="7"/>
    </row>
    <row r="33540" spans="41:41" ht="12.75" x14ac:dyDescent="0.2">
      <c r="AO33540" s="7"/>
    </row>
    <row r="33541" spans="41:41" ht="12.75" x14ac:dyDescent="0.2">
      <c r="AO33541" s="7"/>
    </row>
    <row r="33542" spans="41:41" ht="12.75" x14ac:dyDescent="0.2">
      <c r="AO33542" s="7"/>
    </row>
    <row r="33543" spans="41:41" ht="12.75" x14ac:dyDescent="0.2">
      <c r="AO33543" s="7"/>
    </row>
    <row r="33544" spans="41:41" ht="12.75" x14ac:dyDescent="0.2">
      <c r="AO33544" s="7"/>
    </row>
    <row r="33545" spans="41:41" ht="12.75" x14ac:dyDescent="0.2">
      <c r="AO33545" s="7"/>
    </row>
    <row r="33546" spans="41:41" ht="12.75" x14ac:dyDescent="0.2">
      <c r="AO33546" s="7"/>
    </row>
    <row r="33547" spans="41:41" ht="12.75" x14ac:dyDescent="0.2">
      <c r="AO33547" s="7"/>
    </row>
    <row r="33548" spans="41:41" ht="12.75" x14ac:dyDescent="0.2">
      <c r="AO33548" s="7"/>
    </row>
    <row r="33549" spans="41:41" ht="12.75" x14ac:dyDescent="0.2">
      <c r="AO33549" s="7"/>
    </row>
    <row r="33550" spans="41:41" ht="12.75" x14ac:dyDescent="0.2">
      <c r="AO33550" s="7"/>
    </row>
    <row r="33551" spans="41:41" ht="12.75" x14ac:dyDescent="0.2">
      <c r="AO33551" s="7"/>
    </row>
    <row r="33552" spans="41:41" ht="12.75" x14ac:dyDescent="0.2">
      <c r="AO33552" s="7"/>
    </row>
    <row r="33553" spans="41:41" ht="12.75" x14ac:dyDescent="0.2">
      <c r="AO33553" s="7"/>
    </row>
    <row r="33554" spans="41:41" ht="12.75" x14ac:dyDescent="0.2">
      <c r="AO33554" s="7"/>
    </row>
    <row r="33555" spans="41:41" ht="12.75" x14ac:dyDescent="0.2">
      <c r="AO33555" s="7"/>
    </row>
    <row r="33556" spans="41:41" ht="12.75" x14ac:dyDescent="0.2">
      <c r="AO33556" s="7"/>
    </row>
    <row r="33557" spans="41:41" ht="12.75" x14ac:dyDescent="0.2">
      <c r="AO33557" s="7"/>
    </row>
    <row r="33558" spans="41:41" ht="12.75" x14ac:dyDescent="0.2">
      <c r="AO33558" s="7"/>
    </row>
    <row r="33559" spans="41:41" ht="12.75" x14ac:dyDescent="0.2">
      <c r="AO33559" s="7"/>
    </row>
    <row r="33560" spans="41:41" ht="12.75" x14ac:dyDescent="0.2">
      <c r="AO33560" s="7"/>
    </row>
    <row r="33561" spans="41:41" ht="12.75" x14ac:dyDescent="0.2">
      <c r="AO33561" s="7"/>
    </row>
    <row r="33562" spans="41:41" ht="12.75" x14ac:dyDescent="0.2">
      <c r="AO33562" s="7"/>
    </row>
    <row r="33563" spans="41:41" ht="12.75" x14ac:dyDescent="0.2">
      <c r="AO33563" s="7"/>
    </row>
    <row r="33564" spans="41:41" ht="12.75" x14ac:dyDescent="0.2">
      <c r="AO33564" s="7"/>
    </row>
    <row r="33565" spans="41:41" ht="12.75" x14ac:dyDescent="0.2">
      <c r="AO33565" s="7"/>
    </row>
    <row r="33566" spans="41:41" ht="12.75" x14ac:dyDescent="0.2">
      <c r="AO33566" s="7"/>
    </row>
    <row r="33567" spans="41:41" ht="12.75" x14ac:dyDescent="0.2">
      <c r="AO33567" s="7"/>
    </row>
    <row r="33568" spans="41:41" ht="12.75" x14ac:dyDescent="0.2">
      <c r="AO33568" s="7"/>
    </row>
    <row r="33569" spans="41:41" ht="12.75" x14ac:dyDescent="0.2">
      <c r="AO33569" s="7"/>
    </row>
    <row r="33570" spans="41:41" ht="12.75" x14ac:dyDescent="0.2">
      <c r="AO33570" s="7"/>
    </row>
    <row r="33571" spans="41:41" ht="12.75" x14ac:dyDescent="0.2">
      <c r="AO33571" s="7"/>
    </row>
    <row r="33572" spans="41:41" ht="12.75" x14ac:dyDescent="0.2">
      <c r="AO33572" s="7"/>
    </row>
    <row r="33573" spans="41:41" ht="12.75" x14ac:dyDescent="0.2">
      <c r="AO33573" s="7"/>
    </row>
    <row r="33574" spans="41:41" ht="12.75" x14ac:dyDescent="0.2">
      <c r="AO33574" s="7"/>
    </row>
    <row r="33575" spans="41:41" ht="12.75" x14ac:dyDescent="0.2">
      <c r="AO33575" s="7"/>
    </row>
    <row r="33576" spans="41:41" ht="12.75" x14ac:dyDescent="0.2">
      <c r="AO33576" s="7"/>
    </row>
    <row r="33577" spans="41:41" ht="12.75" x14ac:dyDescent="0.2">
      <c r="AO33577" s="7"/>
    </row>
    <row r="33578" spans="41:41" ht="12.75" x14ac:dyDescent="0.2">
      <c r="AO33578" s="7"/>
    </row>
    <row r="33579" spans="41:41" ht="12.75" x14ac:dyDescent="0.2">
      <c r="AO33579" s="7"/>
    </row>
    <row r="33580" spans="41:41" ht="12.75" x14ac:dyDescent="0.2">
      <c r="AO33580" s="7"/>
    </row>
    <row r="33581" spans="41:41" ht="12.75" x14ac:dyDescent="0.2">
      <c r="AO33581" s="7"/>
    </row>
    <row r="33582" spans="41:41" ht="12.75" x14ac:dyDescent="0.2">
      <c r="AO33582" s="7"/>
    </row>
    <row r="33583" spans="41:41" ht="12.75" x14ac:dyDescent="0.2">
      <c r="AO33583" s="7"/>
    </row>
    <row r="33584" spans="41:41" ht="12.75" x14ac:dyDescent="0.2">
      <c r="AO33584" s="7"/>
    </row>
    <row r="33585" spans="41:41" ht="12.75" x14ac:dyDescent="0.2">
      <c r="AO33585" s="7"/>
    </row>
    <row r="33586" spans="41:41" ht="12.75" x14ac:dyDescent="0.2">
      <c r="AO33586" s="7"/>
    </row>
    <row r="33587" spans="41:41" ht="12.75" x14ac:dyDescent="0.2">
      <c r="AO33587" s="7"/>
    </row>
    <row r="33588" spans="41:41" ht="12.75" x14ac:dyDescent="0.2">
      <c r="AO33588" s="7"/>
    </row>
    <row r="33589" spans="41:41" ht="12.75" x14ac:dyDescent="0.2">
      <c r="AO33589" s="7"/>
    </row>
    <row r="33590" spans="41:41" ht="12.75" x14ac:dyDescent="0.2">
      <c r="AO33590" s="7"/>
    </row>
    <row r="33591" spans="41:41" ht="12.75" x14ac:dyDescent="0.2">
      <c r="AO33591" s="7"/>
    </row>
    <row r="33592" spans="41:41" ht="12.75" x14ac:dyDescent="0.2">
      <c r="AO33592" s="7"/>
    </row>
    <row r="33593" spans="41:41" ht="12.75" x14ac:dyDescent="0.2">
      <c r="AO33593" s="7"/>
    </row>
    <row r="33594" spans="41:41" ht="12.75" x14ac:dyDescent="0.2">
      <c r="AO33594" s="7"/>
    </row>
    <row r="33595" spans="41:41" ht="12.75" x14ac:dyDescent="0.2">
      <c r="AO33595" s="7"/>
    </row>
    <row r="33596" spans="41:41" ht="12.75" x14ac:dyDescent="0.2">
      <c r="AO33596" s="7"/>
    </row>
    <row r="33597" spans="41:41" ht="12.75" x14ac:dyDescent="0.2">
      <c r="AO33597" s="7"/>
    </row>
    <row r="33598" spans="41:41" ht="12.75" x14ac:dyDescent="0.2">
      <c r="AO33598" s="7"/>
    </row>
    <row r="33599" spans="41:41" ht="12.75" x14ac:dyDescent="0.2">
      <c r="AO33599" s="7"/>
    </row>
    <row r="33600" spans="41:41" ht="12.75" x14ac:dyDescent="0.2">
      <c r="AO33600" s="7"/>
    </row>
    <row r="33601" spans="41:41" ht="12.75" x14ac:dyDescent="0.2">
      <c r="AO33601" s="7"/>
    </row>
    <row r="33602" spans="41:41" ht="12.75" x14ac:dyDescent="0.2">
      <c r="AO33602" s="7"/>
    </row>
    <row r="33603" spans="41:41" ht="12.75" x14ac:dyDescent="0.2">
      <c r="AO33603" s="7"/>
    </row>
    <row r="33604" spans="41:41" ht="12.75" x14ac:dyDescent="0.2">
      <c r="AO33604" s="7"/>
    </row>
    <row r="33605" spans="41:41" ht="12.75" x14ac:dyDescent="0.2">
      <c r="AO33605" s="7"/>
    </row>
    <row r="33606" spans="41:41" ht="12.75" x14ac:dyDescent="0.2">
      <c r="AO33606" s="7"/>
    </row>
    <row r="33607" spans="41:41" ht="12.75" x14ac:dyDescent="0.2">
      <c r="AO33607" s="7"/>
    </row>
    <row r="33608" spans="41:41" ht="12.75" x14ac:dyDescent="0.2">
      <c r="AO33608" s="7"/>
    </row>
    <row r="33609" spans="41:41" ht="12.75" x14ac:dyDescent="0.2">
      <c r="AO33609" s="7"/>
    </row>
    <row r="33610" spans="41:41" ht="12.75" x14ac:dyDescent="0.2">
      <c r="AO33610" s="7"/>
    </row>
    <row r="33611" spans="41:41" ht="12.75" x14ac:dyDescent="0.2">
      <c r="AO33611" s="7"/>
    </row>
    <row r="33612" spans="41:41" ht="12.75" x14ac:dyDescent="0.2">
      <c r="AO33612" s="7"/>
    </row>
    <row r="33613" spans="41:41" ht="12.75" x14ac:dyDescent="0.2">
      <c r="AO33613" s="7"/>
    </row>
    <row r="33614" spans="41:41" ht="12.75" x14ac:dyDescent="0.2">
      <c r="AO33614" s="7"/>
    </row>
    <row r="33615" spans="41:41" ht="12.75" x14ac:dyDescent="0.2">
      <c r="AO33615" s="7"/>
    </row>
    <row r="33616" spans="41:41" ht="12.75" x14ac:dyDescent="0.2">
      <c r="AO33616" s="7"/>
    </row>
    <row r="33617" spans="41:41" ht="12.75" x14ac:dyDescent="0.2">
      <c r="AO33617" s="7"/>
    </row>
    <row r="33618" spans="41:41" ht="12.75" x14ac:dyDescent="0.2">
      <c r="AO33618" s="7"/>
    </row>
    <row r="33619" spans="41:41" ht="12.75" x14ac:dyDescent="0.2">
      <c r="AO33619" s="7"/>
    </row>
    <row r="33620" spans="41:41" ht="12.75" x14ac:dyDescent="0.2">
      <c r="AO33620" s="7"/>
    </row>
    <row r="33621" spans="41:41" ht="12.75" x14ac:dyDescent="0.2">
      <c r="AO33621" s="7"/>
    </row>
    <row r="33622" spans="41:41" ht="12.75" x14ac:dyDescent="0.2">
      <c r="AO33622" s="7"/>
    </row>
    <row r="33623" spans="41:41" ht="12.75" x14ac:dyDescent="0.2">
      <c r="AO33623" s="7"/>
    </row>
    <row r="33624" spans="41:41" ht="12.75" x14ac:dyDescent="0.2">
      <c r="AO33624" s="7"/>
    </row>
    <row r="33625" spans="41:41" ht="12.75" x14ac:dyDescent="0.2">
      <c r="AO33625" s="7"/>
    </row>
    <row r="33626" spans="41:41" ht="12.75" x14ac:dyDescent="0.2">
      <c r="AO33626" s="7"/>
    </row>
    <row r="33627" spans="41:41" ht="12.75" x14ac:dyDescent="0.2">
      <c r="AO33627" s="7"/>
    </row>
    <row r="33628" spans="41:41" ht="12.75" x14ac:dyDescent="0.2">
      <c r="AO33628" s="7"/>
    </row>
    <row r="33629" spans="41:41" ht="12.75" x14ac:dyDescent="0.2">
      <c r="AO33629" s="7"/>
    </row>
    <row r="33630" spans="41:41" ht="12.75" x14ac:dyDescent="0.2">
      <c r="AO33630" s="7"/>
    </row>
    <row r="33631" spans="41:41" ht="12.75" x14ac:dyDescent="0.2">
      <c r="AO33631" s="7"/>
    </row>
    <row r="33632" spans="41:41" ht="12.75" x14ac:dyDescent="0.2">
      <c r="AO33632" s="7"/>
    </row>
    <row r="33633" spans="41:41" ht="12.75" x14ac:dyDescent="0.2">
      <c r="AO33633" s="7"/>
    </row>
    <row r="33634" spans="41:41" ht="12.75" x14ac:dyDescent="0.2">
      <c r="AO33634" s="7"/>
    </row>
    <row r="33635" spans="41:41" ht="12.75" x14ac:dyDescent="0.2">
      <c r="AO33635" s="7"/>
    </row>
    <row r="33636" spans="41:41" ht="12.75" x14ac:dyDescent="0.2">
      <c r="AO33636" s="7"/>
    </row>
    <row r="33637" spans="41:41" ht="12.75" x14ac:dyDescent="0.2">
      <c r="AO33637" s="7"/>
    </row>
    <row r="33638" spans="41:41" ht="12.75" x14ac:dyDescent="0.2">
      <c r="AO33638" s="7"/>
    </row>
    <row r="33639" spans="41:41" ht="12.75" x14ac:dyDescent="0.2">
      <c r="AO33639" s="7"/>
    </row>
    <row r="33640" spans="41:41" ht="12.75" x14ac:dyDescent="0.2">
      <c r="AO33640" s="7"/>
    </row>
    <row r="33641" spans="41:41" ht="12.75" x14ac:dyDescent="0.2">
      <c r="AO33641" s="7"/>
    </row>
    <row r="33642" spans="41:41" ht="12.75" x14ac:dyDescent="0.2">
      <c r="AO33642" s="7"/>
    </row>
    <row r="33643" spans="41:41" ht="12.75" x14ac:dyDescent="0.2">
      <c r="AO33643" s="7"/>
    </row>
    <row r="33644" spans="41:41" ht="12.75" x14ac:dyDescent="0.2">
      <c r="AO33644" s="7"/>
    </row>
    <row r="33645" spans="41:41" ht="12.75" x14ac:dyDescent="0.2">
      <c r="AO33645" s="7"/>
    </row>
    <row r="33646" spans="41:41" ht="12.75" x14ac:dyDescent="0.2">
      <c r="AO33646" s="7"/>
    </row>
    <row r="33647" spans="41:41" ht="12.75" x14ac:dyDescent="0.2">
      <c r="AO33647" s="7"/>
    </row>
    <row r="33648" spans="41:41" ht="12.75" x14ac:dyDescent="0.2">
      <c r="AO33648" s="7"/>
    </row>
    <row r="33649" spans="41:41" ht="12.75" x14ac:dyDescent="0.2">
      <c r="AO33649" s="7"/>
    </row>
    <row r="33650" spans="41:41" ht="12.75" x14ac:dyDescent="0.2">
      <c r="AO33650" s="7"/>
    </row>
    <row r="33651" spans="41:41" ht="12.75" x14ac:dyDescent="0.2">
      <c r="AO33651" s="7"/>
    </row>
    <row r="33652" spans="41:41" ht="12.75" x14ac:dyDescent="0.2">
      <c r="AO33652" s="7"/>
    </row>
    <row r="33653" spans="41:41" ht="12.75" x14ac:dyDescent="0.2">
      <c r="AO33653" s="7"/>
    </row>
    <row r="33654" spans="41:41" ht="12.75" x14ac:dyDescent="0.2">
      <c r="AO33654" s="7"/>
    </row>
    <row r="33655" spans="41:41" ht="12.75" x14ac:dyDescent="0.2">
      <c r="AO33655" s="7"/>
    </row>
    <row r="33656" spans="41:41" ht="12.75" x14ac:dyDescent="0.2">
      <c r="AO33656" s="7"/>
    </row>
    <row r="33657" spans="41:41" ht="12.75" x14ac:dyDescent="0.2">
      <c r="AO33657" s="7"/>
    </row>
    <row r="33658" spans="41:41" ht="12.75" x14ac:dyDescent="0.2">
      <c r="AO33658" s="7"/>
    </row>
    <row r="33659" spans="41:41" ht="12.75" x14ac:dyDescent="0.2">
      <c r="AO33659" s="7"/>
    </row>
    <row r="33660" spans="41:41" ht="12.75" x14ac:dyDescent="0.2">
      <c r="AO33660" s="7"/>
    </row>
    <row r="33661" spans="41:41" ht="12.75" x14ac:dyDescent="0.2">
      <c r="AO33661" s="7"/>
    </row>
    <row r="33662" spans="41:41" ht="12.75" x14ac:dyDescent="0.2">
      <c r="AO33662" s="7"/>
    </row>
    <row r="33663" spans="41:41" ht="12.75" x14ac:dyDescent="0.2">
      <c r="AO33663" s="7"/>
    </row>
    <row r="33664" spans="41:41" ht="12.75" x14ac:dyDescent="0.2">
      <c r="AO33664" s="7"/>
    </row>
    <row r="33665" spans="41:41" ht="12.75" x14ac:dyDescent="0.2">
      <c r="AO33665" s="7"/>
    </row>
    <row r="33666" spans="41:41" ht="12.75" x14ac:dyDescent="0.2">
      <c r="AO33666" s="7"/>
    </row>
    <row r="33667" spans="41:41" ht="12.75" x14ac:dyDescent="0.2">
      <c r="AO33667" s="7"/>
    </row>
    <row r="33668" spans="41:41" ht="12.75" x14ac:dyDescent="0.2">
      <c r="AO33668" s="7"/>
    </row>
    <row r="33669" spans="41:41" ht="12.75" x14ac:dyDescent="0.2">
      <c r="AO33669" s="7"/>
    </row>
    <row r="33670" spans="41:41" ht="12.75" x14ac:dyDescent="0.2">
      <c r="AO33670" s="7"/>
    </row>
    <row r="33671" spans="41:41" ht="12.75" x14ac:dyDescent="0.2">
      <c r="AO33671" s="7"/>
    </row>
    <row r="33672" spans="41:41" ht="12.75" x14ac:dyDescent="0.2">
      <c r="AO33672" s="7"/>
    </row>
    <row r="33673" spans="41:41" ht="12.75" x14ac:dyDescent="0.2">
      <c r="AO33673" s="7"/>
    </row>
    <row r="33674" spans="41:41" ht="12.75" x14ac:dyDescent="0.2">
      <c r="AO33674" s="7"/>
    </row>
    <row r="33675" spans="41:41" ht="12.75" x14ac:dyDescent="0.2">
      <c r="AO33675" s="7"/>
    </row>
    <row r="33676" spans="41:41" ht="12.75" x14ac:dyDescent="0.2">
      <c r="AO33676" s="7"/>
    </row>
    <row r="33677" spans="41:41" ht="12.75" x14ac:dyDescent="0.2">
      <c r="AO33677" s="7"/>
    </row>
    <row r="33678" spans="41:41" ht="12.75" x14ac:dyDescent="0.2">
      <c r="AO33678" s="7"/>
    </row>
    <row r="33679" spans="41:41" ht="12.75" x14ac:dyDescent="0.2">
      <c r="AO33679" s="7"/>
    </row>
    <row r="33680" spans="41:41" ht="12.75" x14ac:dyDescent="0.2">
      <c r="AO33680" s="7"/>
    </row>
    <row r="33681" spans="41:41" ht="12.75" x14ac:dyDescent="0.2">
      <c r="AO33681" s="7"/>
    </row>
    <row r="33682" spans="41:41" ht="12.75" x14ac:dyDescent="0.2">
      <c r="AO33682" s="7"/>
    </row>
    <row r="33683" spans="41:41" ht="12.75" x14ac:dyDescent="0.2">
      <c r="AO33683" s="7"/>
    </row>
    <row r="33684" spans="41:41" ht="12.75" x14ac:dyDescent="0.2">
      <c r="AO33684" s="7"/>
    </row>
    <row r="33685" spans="41:41" ht="12.75" x14ac:dyDescent="0.2">
      <c r="AO33685" s="7"/>
    </row>
    <row r="33686" spans="41:41" ht="12.75" x14ac:dyDescent="0.2">
      <c r="AO33686" s="7"/>
    </row>
    <row r="33687" spans="41:41" ht="12.75" x14ac:dyDescent="0.2">
      <c r="AO33687" s="7"/>
    </row>
    <row r="33688" spans="41:41" ht="12.75" x14ac:dyDescent="0.2">
      <c r="AO33688" s="7"/>
    </row>
    <row r="33689" spans="41:41" ht="12.75" x14ac:dyDescent="0.2">
      <c r="AO33689" s="7"/>
    </row>
    <row r="33690" spans="41:41" ht="12.75" x14ac:dyDescent="0.2">
      <c r="AO33690" s="7"/>
    </row>
    <row r="33691" spans="41:41" ht="12.75" x14ac:dyDescent="0.2">
      <c r="AO33691" s="7"/>
    </row>
    <row r="33692" spans="41:41" ht="12.75" x14ac:dyDescent="0.2">
      <c r="AO33692" s="7"/>
    </row>
    <row r="33693" spans="41:41" ht="12.75" x14ac:dyDescent="0.2">
      <c r="AO33693" s="7"/>
    </row>
    <row r="33694" spans="41:41" ht="12.75" x14ac:dyDescent="0.2">
      <c r="AO33694" s="7"/>
    </row>
    <row r="33695" spans="41:41" ht="12.75" x14ac:dyDescent="0.2">
      <c r="AO33695" s="7"/>
    </row>
    <row r="33696" spans="41:41" ht="12.75" x14ac:dyDescent="0.2">
      <c r="AO33696" s="7"/>
    </row>
    <row r="33697" spans="41:41" ht="12.75" x14ac:dyDescent="0.2">
      <c r="AO33697" s="7"/>
    </row>
    <row r="33698" spans="41:41" ht="12.75" x14ac:dyDescent="0.2">
      <c r="AO33698" s="7"/>
    </row>
    <row r="33699" spans="41:41" ht="12.75" x14ac:dyDescent="0.2">
      <c r="AO33699" s="7"/>
    </row>
    <row r="33700" spans="41:41" ht="12.75" x14ac:dyDescent="0.2">
      <c r="AO33700" s="7"/>
    </row>
    <row r="33701" spans="41:41" ht="12.75" x14ac:dyDescent="0.2">
      <c r="AO33701" s="7"/>
    </row>
    <row r="33702" spans="41:41" ht="12.75" x14ac:dyDescent="0.2">
      <c r="AO33702" s="7"/>
    </row>
    <row r="33703" spans="41:41" ht="12.75" x14ac:dyDescent="0.2">
      <c r="AO33703" s="7"/>
    </row>
    <row r="33704" spans="41:41" ht="12.75" x14ac:dyDescent="0.2">
      <c r="AO33704" s="7"/>
    </row>
    <row r="33705" spans="41:41" ht="12.75" x14ac:dyDescent="0.2">
      <c r="AO33705" s="7"/>
    </row>
    <row r="33706" spans="41:41" ht="12.75" x14ac:dyDescent="0.2">
      <c r="AO33706" s="7"/>
    </row>
    <row r="33707" spans="41:41" ht="12.75" x14ac:dyDescent="0.2">
      <c r="AO33707" s="7"/>
    </row>
    <row r="33708" spans="41:41" ht="12.75" x14ac:dyDescent="0.2">
      <c r="AO33708" s="7"/>
    </row>
    <row r="33709" spans="41:41" ht="12.75" x14ac:dyDescent="0.2">
      <c r="AO33709" s="7"/>
    </row>
    <row r="33710" spans="41:41" ht="12.75" x14ac:dyDescent="0.2">
      <c r="AO33710" s="7"/>
    </row>
    <row r="33711" spans="41:41" ht="12.75" x14ac:dyDescent="0.2">
      <c r="AO33711" s="7"/>
    </row>
    <row r="33712" spans="41:41" ht="12.75" x14ac:dyDescent="0.2">
      <c r="AO33712" s="7"/>
    </row>
    <row r="33713" spans="41:41" ht="12.75" x14ac:dyDescent="0.2">
      <c r="AO33713" s="7"/>
    </row>
    <row r="33714" spans="41:41" ht="12.75" x14ac:dyDescent="0.2">
      <c r="AO33714" s="7"/>
    </row>
    <row r="33715" spans="41:41" ht="12.75" x14ac:dyDescent="0.2">
      <c r="AO33715" s="7"/>
    </row>
    <row r="33716" spans="41:41" ht="12.75" x14ac:dyDescent="0.2">
      <c r="AO33716" s="7"/>
    </row>
    <row r="33717" spans="41:41" ht="12.75" x14ac:dyDescent="0.2">
      <c r="AO33717" s="7"/>
    </row>
    <row r="33718" spans="41:41" ht="12.75" x14ac:dyDescent="0.2">
      <c r="AO33718" s="7"/>
    </row>
    <row r="33719" spans="41:41" ht="12.75" x14ac:dyDescent="0.2">
      <c r="AO33719" s="7"/>
    </row>
    <row r="33720" spans="41:41" ht="12.75" x14ac:dyDescent="0.2">
      <c r="AO33720" s="7"/>
    </row>
    <row r="33721" spans="41:41" ht="12.75" x14ac:dyDescent="0.2">
      <c r="AO33721" s="7"/>
    </row>
    <row r="33722" spans="41:41" ht="12.75" x14ac:dyDescent="0.2">
      <c r="AO33722" s="7"/>
    </row>
    <row r="33723" spans="41:41" ht="12.75" x14ac:dyDescent="0.2">
      <c r="AO33723" s="7"/>
    </row>
    <row r="33724" spans="41:41" ht="12.75" x14ac:dyDescent="0.2">
      <c r="AO33724" s="7"/>
    </row>
    <row r="33725" spans="41:41" ht="12.75" x14ac:dyDescent="0.2">
      <c r="AO33725" s="7"/>
    </row>
    <row r="33726" spans="41:41" ht="12.75" x14ac:dyDescent="0.2">
      <c r="AO33726" s="7"/>
    </row>
    <row r="33727" spans="41:41" ht="12.75" x14ac:dyDescent="0.2">
      <c r="AO33727" s="7"/>
    </row>
    <row r="33728" spans="41:41" ht="12.75" x14ac:dyDescent="0.2">
      <c r="AO33728" s="7"/>
    </row>
    <row r="33729" spans="41:41" ht="12.75" x14ac:dyDescent="0.2">
      <c r="AO33729" s="7"/>
    </row>
    <row r="33730" spans="41:41" ht="12.75" x14ac:dyDescent="0.2">
      <c r="AO33730" s="7"/>
    </row>
    <row r="33731" spans="41:41" ht="12.75" x14ac:dyDescent="0.2">
      <c r="AO33731" s="7"/>
    </row>
    <row r="33732" spans="41:41" ht="12.75" x14ac:dyDescent="0.2">
      <c r="AO33732" s="7"/>
    </row>
    <row r="33733" spans="41:41" ht="12.75" x14ac:dyDescent="0.2">
      <c r="AO33733" s="7"/>
    </row>
    <row r="33734" spans="41:41" ht="12.75" x14ac:dyDescent="0.2">
      <c r="AO33734" s="7"/>
    </row>
    <row r="33735" spans="41:41" ht="12.75" x14ac:dyDescent="0.2">
      <c r="AO33735" s="7"/>
    </row>
    <row r="33736" spans="41:41" ht="12.75" x14ac:dyDescent="0.2">
      <c r="AO33736" s="7"/>
    </row>
    <row r="33737" spans="41:41" ht="12.75" x14ac:dyDescent="0.2">
      <c r="AO33737" s="7"/>
    </row>
    <row r="33738" spans="41:41" ht="12.75" x14ac:dyDescent="0.2">
      <c r="AO33738" s="7"/>
    </row>
    <row r="33739" spans="41:41" ht="12.75" x14ac:dyDescent="0.2">
      <c r="AO33739" s="7"/>
    </row>
    <row r="33740" spans="41:41" ht="12.75" x14ac:dyDescent="0.2">
      <c r="AO33740" s="7"/>
    </row>
    <row r="33741" spans="41:41" ht="12.75" x14ac:dyDescent="0.2">
      <c r="AO33741" s="7"/>
    </row>
    <row r="33742" spans="41:41" ht="12.75" x14ac:dyDescent="0.2">
      <c r="AO33742" s="7"/>
    </row>
    <row r="33743" spans="41:41" ht="12.75" x14ac:dyDescent="0.2">
      <c r="AO33743" s="7"/>
    </row>
    <row r="33744" spans="41:41" ht="12.75" x14ac:dyDescent="0.2">
      <c r="AO33744" s="7"/>
    </row>
    <row r="33745" spans="41:41" ht="12.75" x14ac:dyDescent="0.2">
      <c r="AO33745" s="7"/>
    </row>
    <row r="33746" spans="41:41" ht="12.75" x14ac:dyDescent="0.2">
      <c r="AO33746" s="7"/>
    </row>
    <row r="33747" spans="41:41" ht="12.75" x14ac:dyDescent="0.2">
      <c r="AO33747" s="7"/>
    </row>
    <row r="33748" spans="41:41" ht="12.75" x14ac:dyDescent="0.2">
      <c r="AO33748" s="7"/>
    </row>
    <row r="33749" spans="41:41" ht="12.75" x14ac:dyDescent="0.2">
      <c r="AO33749" s="7"/>
    </row>
    <row r="33750" spans="41:41" ht="12.75" x14ac:dyDescent="0.2">
      <c r="AO33750" s="7"/>
    </row>
    <row r="33751" spans="41:41" ht="12.75" x14ac:dyDescent="0.2">
      <c r="AO33751" s="7"/>
    </row>
    <row r="33752" spans="41:41" ht="12.75" x14ac:dyDescent="0.2">
      <c r="AO33752" s="7"/>
    </row>
    <row r="33753" spans="41:41" ht="12.75" x14ac:dyDescent="0.2">
      <c r="AO33753" s="7"/>
    </row>
    <row r="33754" spans="41:41" ht="12.75" x14ac:dyDescent="0.2">
      <c r="AO33754" s="7"/>
    </row>
    <row r="33755" spans="41:41" ht="12.75" x14ac:dyDescent="0.2">
      <c r="AO33755" s="7"/>
    </row>
    <row r="33756" spans="41:41" ht="12.75" x14ac:dyDescent="0.2">
      <c r="AO33756" s="7"/>
    </row>
    <row r="33757" spans="41:41" ht="12.75" x14ac:dyDescent="0.2">
      <c r="AO33757" s="7"/>
    </row>
    <row r="33758" spans="41:41" ht="12.75" x14ac:dyDescent="0.2">
      <c r="AO33758" s="7"/>
    </row>
    <row r="33759" spans="41:41" ht="12.75" x14ac:dyDescent="0.2">
      <c r="AO33759" s="7"/>
    </row>
    <row r="33760" spans="41:41" ht="12.75" x14ac:dyDescent="0.2">
      <c r="AO33760" s="7"/>
    </row>
    <row r="33761" spans="41:41" ht="12.75" x14ac:dyDescent="0.2">
      <c r="AO33761" s="7"/>
    </row>
    <row r="33762" spans="41:41" ht="12.75" x14ac:dyDescent="0.2">
      <c r="AO33762" s="7"/>
    </row>
    <row r="33763" spans="41:41" ht="12.75" x14ac:dyDescent="0.2">
      <c r="AO33763" s="7"/>
    </row>
    <row r="33764" spans="41:41" ht="12.75" x14ac:dyDescent="0.2">
      <c r="AO33764" s="7"/>
    </row>
    <row r="33765" spans="41:41" ht="12.75" x14ac:dyDescent="0.2">
      <c r="AO33765" s="7"/>
    </row>
    <row r="33766" spans="41:41" ht="12.75" x14ac:dyDescent="0.2">
      <c r="AO33766" s="7"/>
    </row>
    <row r="33767" spans="41:41" ht="12.75" x14ac:dyDescent="0.2">
      <c r="AO33767" s="7"/>
    </row>
    <row r="33768" spans="41:41" ht="12.75" x14ac:dyDescent="0.2">
      <c r="AO33768" s="7"/>
    </row>
    <row r="33769" spans="41:41" ht="12.75" x14ac:dyDescent="0.2">
      <c r="AO33769" s="7"/>
    </row>
    <row r="33770" spans="41:41" ht="12.75" x14ac:dyDescent="0.2">
      <c r="AO33770" s="7"/>
    </row>
    <row r="33771" spans="41:41" ht="12.75" x14ac:dyDescent="0.2">
      <c r="AO33771" s="7"/>
    </row>
    <row r="33772" spans="41:41" ht="12.75" x14ac:dyDescent="0.2">
      <c r="AO33772" s="7"/>
    </row>
    <row r="33773" spans="41:41" ht="12.75" x14ac:dyDescent="0.2">
      <c r="AO33773" s="7"/>
    </row>
    <row r="33774" spans="41:41" ht="12.75" x14ac:dyDescent="0.2">
      <c r="AO33774" s="7"/>
    </row>
    <row r="33775" spans="41:41" ht="12.75" x14ac:dyDescent="0.2">
      <c r="AO33775" s="7"/>
    </row>
    <row r="33776" spans="41:41" ht="12.75" x14ac:dyDescent="0.2">
      <c r="AO33776" s="7"/>
    </row>
    <row r="33777" spans="41:41" ht="12.75" x14ac:dyDescent="0.2">
      <c r="AO33777" s="7"/>
    </row>
    <row r="33778" spans="41:41" ht="12.75" x14ac:dyDescent="0.2">
      <c r="AO33778" s="7"/>
    </row>
    <row r="33779" spans="41:41" ht="12.75" x14ac:dyDescent="0.2">
      <c r="AO33779" s="7"/>
    </row>
    <row r="33780" spans="41:41" ht="12.75" x14ac:dyDescent="0.2">
      <c r="AO33780" s="7"/>
    </row>
    <row r="33781" spans="41:41" ht="12.75" x14ac:dyDescent="0.2">
      <c r="AO33781" s="7"/>
    </row>
    <row r="33782" spans="41:41" ht="12.75" x14ac:dyDescent="0.2">
      <c r="AO33782" s="7"/>
    </row>
    <row r="33783" spans="41:41" ht="12.75" x14ac:dyDescent="0.2">
      <c r="AO33783" s="7"/>
    </row>
    <row r="33784" spans="41:41" ht="12.75" x14ac:dyDescent="0.2">
      <c r="AO33784" s="7"/>
    </row>
    <row r="33785" spans="41:41" ht="12.75" x14ac:dyDescent="0.2">
      <c r="AO33785" s="7"/>
    </row>
    <row r="33786" spans="41:41" ht="12.75" x14ac:dyDescent="0.2">
      <c r="AO33786" s="7"/>
    </row>
    <row r="33787" spans="41:41" ht="12.75" x14ac:dyDescent="0.2">
      <c r="AO33787" s="7"/>
    </row>
    <row r="33788" spans="41:41" ht="12.75" x14ac:dyDescent="0.2">
      <c r="AO33788" s="7"/>
    </row>
    <row r="33789" spans="41:41" ht="12.75" x14ac:dyDescent="0.2">
      <c r="AO33789" s="7"/>
    </row>
    <row r="33790" spans="41:41" ht="12.75" x14ac:dyDescent="0.2">
      <c r="AO33790" s="7"/>
    </row>
    <row r="33791" spans="41:41" ht="12.75" x14ac:dyDescent="0.2">
      <c r="AO33791" s="7"/>
    </row>
    <row r="33792" spans="41:41" ht="12.75" x14ac:dyDescent="0.2">
      <c r="AO33792" s="7"/>
    </row>
    <row r="33793" spans="41:41" ht="12.75" x14ac:dyDescent="0.2">
      <c r="AO33793" s="7"/>
    </row>
    <row r="33794" spans="41:41" ht="12.75" x14ac:dyDescent="0.2">
      <c r="AO33794" s="7"/>
    </row>
    <row r="33795" spans="41:41" ht="12.75" x14ac:dyDescent="0.2">
      <c r="AO33795" s="7"/>
    </row>
    <row r="33796" spans="41:41" ht="12.75" x14ac:dyDescent="0.2">
      <c r="AO33796" s="7"/>
    </row>
    <row r="33797" spans="41:41" ht="12.75" x14ac:dyDescent="0.2">
      <c r="AO33797" s="7"/>
    </row>
    <row r="33798" spans="41:41" ht="12.75" x14ac:dyDescent="0.2">
      <c r="AO33798" s="7"/>
    </row>
    <row r="33799" spans="41:41" ht="12.75" x14ac:dyDescent="0.2">
      <c r="AO33799" s="7"/>
    </row>
    <row r="33800" spans="41:41" ht="12.75" x14ac:dyDescent="0.2">
      <c r="AO33800" s="7"/>
    </row>
    <row r="33801" spans="41:41" ht="12.75" x14ac:dyDescent="0.2">
      <c r="AO33801" s="7"/>
    </row>
    <row r="33802" spans="41:41" ht="12.75" x14ac:dyDescent="0.2">
      <c r="AO33802" s="7"/>
    </row>
    <row r="33803" spans="41:41" ht="12.75" x14ac:dyDescent="0.2">
      <c r="AO33803" s="7"/>
    </row>
    <row r="33804" spans="41:41" ht="12.75" x14ac:dyDescent="0.2">
      <c r="AO33804" s="7"/>
    </row>
    <row r="33805" spans="41:41" ht="12.75" x14ac:dyDescent="0.2">
      <c r="AO33805" s="7"/>
    </row>
    <row r="33806" spans="41:41" ht="12.75" x14ac:dyDescent="0.2">
      <c r="AO33806" s="7"/>
    </row>
    <row r="33807" spans="41:41" ht="12.75" x14ac:dyDescent="0.2">
      <c r="AO33807" s="7"/>
    </row>
    <row r="33808" spans="41:41" ht="12.75" x14ac:dyDescent="0.2">
      <c r="AO33808" s="7"/>
    </row>
    <row r="33809" spans="41:41" ht="12.75" x14ac:dyDescent="0.2">
      <c r="AO33809" s="7"/>
    </row>
    <row r="33810" spans="41:41" ht="12.75" x14ac:dyDescent="0.2">
      <c r="AO33810" s="7"/>
    </row>
    <row r="33811" spans="41:41" ht="12.75" x14ac:dyDescent="0.2">
      <c r="AO33811" s="7"/>
    </row>
    <row r="33812" spans="41:41" ht="12.75" x14ac:dyDescent="0.2">
      <c r="AO33812" s="7"/>
    </row>
    <row r="33813" spans="41:41" ht="12.75" x14ac:dyDescent="0.2">
      <c r="AO33813" s="7"/>
    </row>
    <row r="33814" spans="41:41" ht="12.75" x14ac:dyDescent="0.2">
      <c r="AO33814" s="7"/>
    </row>
    <row r="33815" spans="41:41" ht="12.75" x14ac:dyDescent="0.2">
      <c r="AO33815" s="7"/>
    </row>
    <row r="33816" spans="41:41" ht="12.75" x14ac:dyDescent="0.2">
      <c r="AO33816" s="7"/>
    </row>
    <row r="33817" spans="41:41" ht="12.75" x14ac:dyDescent="0.2">
      <c r="AO33817" s="7"/>
    </row>
    <row r="33818" spans="41:41" ht="12.75" x14ac:dyDescent="0.2">
      <c r="AO33818" s="7"/>
    </row>
    <row r="33819" spans="41:41" ht="12.75" x14ac:dyDescent="0.2">
      <c r="AO33819" s="7"/>
    </row>
    <row r="33820" spans="41:41" ht="12.75" x14ac:dyDescent="0.2">
      <c r="AO33820" s="7"/>
    </row>
    <row r="33821" spans="41:41" ht="12.75" x14ac:dyDescent="0.2">
      <c r="AO33821" s="7"/>
    </row>
    <row r="33822" spans="41:41" ht="12.75" x14ac:dyDescent="0.2">
      <c r="AO33822" s="7"/>
    </row>
    <row r="33823" spans="41:41" ht="12.75" x14ac:dyDescent="0.2">
      <c r="AO33823" s="7"/>
    </row>
    <row r="33824" spans="41:41" ht="12.75" x14ac:dyDescent="0.2">
      <c r="AO33824" s="7"/>
    </row>
    <row r="33825" spans="41:41" ht="12.75" x14ac:dyDescent="0.2">
      <c r="AO33825" s="7"/>
    </row>
    <row r="33826" spans="41:41" ht="12.75" x14ac:dyDescent="0.2">
      <c r="AO33826" s="7"/>
    </row>
    <row r="33827" spans="41:41" ht="12.75" x14ac:dyDescent="0.2">
      <c r="AO33827" s="7"/>
    </row>
    <row r="33828" spans="41:41" ht="12.75" x14ac:dyDescent="0.2">
      <c r="AO33828" s="7"/>
    </row>
    <row r="33829" spans="41:41" ht="12.75" x14ac:dyDescent="0.2">
      <c r="AO33829" s="7"/>
    </row>
    <row r="33830" spans="41:41" ht="12.75" x14ac:dyDescent="0.2">
      <c r="AO33830" s="7"/>
    </row>
    <row r="33831" spans="41:41" ht="12.75" x14ac:dyDescent="0.2">
      <c r="AO33831" s="7"/>
    </row>
    <row r="33832" spans="41:41" ht="12.75" x14ac:dyDescent="0.2">
      <c r="AO33832" s="7"/>
    </row>
    <row r="33833" spans="41:41" ht="12.75" x14ac:dyDescent="0.2">
      <c r="AO33833" s="7"/>
    </row>
    <row r="33834" spans="41:41" ht="12.75" x14ac:dyDescent="0.2">
      <c r="AO33834" s="7"/>
    </row>
    <row r="33835" spans="41:41" ht="12.75" x14ac:dyDescent="0.2">
      <c r="AO33835" s="7"/>
    </row>
    <row r="33836" spans="41:41" ht="12.75" x14ac:dyDescent="0.2">
      <c r="AO33836" s="7"/>
    </row>
    <row r="33837" spans="41:41" ht="12.75" x14ac:dyDescent="0.2">
      <c r="AO33837" s="7"/>
    </row>
    <row r="33838" spans="41:41" ht="12.75" x14ac:dyDescent="0.2">
      <c r="AO33838" s="7"/>
    </row>
    <row r="33839" spans="41:41" ht="12.75" x14ac:dyDescent="0.2">
      <c r="AO33839" s="7"/>
    </row>
    <row r="33840" spans="41:41" ht="12.75" x14ac:dyDescent="0.2">
      <c r="AO33840" s="7"/>
    </row>
    <row r="33841" spans="41:41" ht="12.75" x14ac:dyDescent="0.2">
      <c r="AO33841" s="7"/>
    </row>
    <row r="33842" spans="41:41" ht="12.75" x14ac:dyDescent="0.2">
      <c r="AO33842" s="7"/>
    </row>
    <row r="33843" spans="41:41" ht="12.75" x14ac:dyDescent="0.2">
      <c r="AO33843" s="7"/>
    </row>
    <row r="33844" spans="41:41" ht="12.75" x14ac:dyDescent="0.2">
      <c r="AO33844" s="7"/>
    </row>
    <row r="33845" spans="41:41" ht="12.75" x14ac:dyDescent="0.2">
      <c r="AO33845" s="7"/>
    </row>
    <row r="33846" spans="41:41" ht="12.75" x14ac:dyDescent="0.2">
      <c r="AO33846" s="7"/>
    </row>
    <row r="33847" spans="41:41" ht="12.75" x14ac:dyDescent="0.2">
      <c r="AO33847" s="7"/>
    </row>
    <row r="33848" spans="41:41" ht="12.75" x14ac:dyDescent="0.2">
      <c r="AO33848" s="7"/>
    </row>
    <row r="33849" spans="41:41" ht="12.75" x14ac:dyDescent="0.2">
      <c r="AO33849" s="7"/>
    </row>
    <row r="33850" spans="41:41" ht="12.75" x14ac:dyDescent="0.2">
      <c r="AO33850" s="7"/>
    </row>
    <row r="33851" spans="41:41" ht="12.75" x14ac:dyDescent="0.2">
      <c r="AO33851" s="7"/>
    </row>
    <row r="33852" spans="41:41" ht="12.75" x14ac:dyDescent="0.2">
      <c r="AO33852" s="7"/>
    </row>
    <row r="33853" spans="41:41" ht="12.75" x14ac:dyDescent="0.2">
      <c r="AO33853" s="7"/>
    </row>
    <row r="33854" spans="41:41" ht="12.75" x14ac:dyDescent="0.2">
      <c r="AO33854" s="7"/>
    </row>
    <row r="33855" spans="41:41" ht="12.75" x14ac:dyDescent="0.2">
      <c r="AO33855" s="7"/>
    </row>
    <row r="33856" spans="41:41" ht="12.75" x14ac:dyDescent="0.2">
      <c r="AO33856" s="7"/>
    </row>
    <row r="33857" spans="41:41" ht="12.75" x14ac:dyDescent="0.2">
      <c r="AO33857" s="7"/>
    </row>
    <row r="33858" spans="41:41" ht="12.75" x14ac:dyDescent="0.2">
      <c r="AO33858" s="7"/>
    </row>
    <row r="33859" spans="41:41" ht="12.75" x14ac:dyDescent="0.2">
      <c r="AO33859" s="7"/>
    </row>
    <row r="33860" spans="41:41" ht="12.75" x14ac:dyDescent="0.2">
      <c r="AO33860" s="7"/>
    </row>
    <row r="33861" spans="41:41" ht="12.75" x14ac:dyDescent="0.2">
      <c r="AO33861" s="7"/>
    </row>
    <row r="33862" spans="41:41" ht="12.75" x14ac:dyDescent="0.2">
      <c r="AO33862" s="7"/>
    </row>
    <row r="33863" spans="41:41" ht="12.75" x14ac:dyDescent="0.2">
      <c r="AO33863" s="7"/>
    </row>
    <row r="33864" spans="41:41" ht="12.75" x14ac:dyDescent="0.2">
      <c r="AO33864" s="7"/>
    </row>
    <row r="33865" spans="41:41" ht="12.75" x14ac:dyDescent="0.2">
      <c r="AO33865" s="7"/>
    </row>
    <row r="33866" spans="41:41" ht="12.75" x14ac:dyDescent="0.2">
      <c r="AO33866" s="7"/>
    </row>
    <row r="33867" spans="41:41" ht="12.75" x14ac:dyDescent="0.2">
      <c r="AO33867" s="7"/>
    </row>
    <row r="33868" spans="41:41" ht="12.75" x14ac:dyDescent="0.2">
      <c r="AO33868" s="7"/>
    </row>
    <row r="33869" spans="41:41" ht="12.75" x14ac:dyDescent="0.2">
      <c r="AO33869" s="7"/>
    </row>
    <row r="33870" spans="41:41" ht="12.75" x14ac:dyDescent="0.2">
      <c r="AO33870" s="7"/>
    </row>
    <row r="33871" spans="41:41" ht="12.75" x14ac:dyDescent="0.2">
      <c r="AO33871" s="7"/>
    </row>
    <row r="33872" spans="41:41" ht="12.75" x14ac:dyDescent="0.2">
      <c r="AO33872" s="7"/>
    </row>
    <row r="33873" spans="41:41" ht="12.75" x14ac:dyDescent="0.2">
      <c r="AO33873" s="7"/>
    </row>
    <row r="33874" spans="41:41" ht="12.75" x14ac:dyDescent="0.2">
      <c r="AO33874" s="7"/>
    </row>
    <row r="33875" spans="41:41" ht="12.75" x14ac:dyDescent="0.2">
      <c r="AO33875" s="7"/>
    </row>
    <row r="33876" spans="41:41" ht="12.75" x14ac:dyDescent="0.2">
      <c r="AO33876" s="7"/>
    </row>
    <row r="33877" spans="41:41" ht="12.75" x14ac:dyDescent="0.2">
      <c r="AO33877" s="7"/>
    </row>
    <row r="33878" spans="41:41" ht="12.75" x14ac:dyDescent="0.2">
      <c r="AO33878" s="7"/>
    </row>
    <row r="33879" spans="41:41" ht="12.75" x14ac:dyDescent="0.2">
      <c r="AO33879" s="7"/>
    </row>
    <row r="33880" spans="41:41" ht="12.75" x14ac:dyDescent="0.2">
      <c r="AO33880" s="7"/>
    </row>
    <row r="33881" spans="41:41" ht="12.75" x14ac:dyDescent="0.2">
      <c r="AO33881" s="7"/>
    </row>
    <row r="33882" spans="41:41" ht="12.75" x14ac:dyDescent="0.2">
      <c r="AO33882" s="7"/>
    </row>
    <row r="33883" spans="41:41" ht="12.75" x14ac:dyDescent="0.2">
      <c r="AO33883" s="7"/>
    </row>
    <row r="33884" spans="41:41" ht="12.75" x14ac:dyDescent="0.2">
      <c r="AO33884" s="7"/>
    </row>
    <row r="33885" spans="41:41" ht="12.75" x14ac:dyDescent="0.2">
      <c r="AO33885" s="7"/>
    </row>
    <row r="33886" spans="41:41" ht="12.75" x14ac:dyDescent="0.2">
      <c r="AO33886" s="7"/>
    </row>
    <row r="33887" spans="41:41" ht="12.75" x14ac:dyDescent="0.2">
      <c r="AO33887" s="7"/>
    </row>
    <row r="33888" spans="41:41" ht="12.75" x14ac:dyDescent="0.2">
      <c r="AO33888" s="7"/>
    </row>
    <row r="33889" spans="41:41" ht="12.75" x14ac:dyDescent="0.2">
      <c r="AO33889" s="7"/>
    </row>
    <row r="33890" spans="41:41" ht="12.75" x14ac:dyDescent="0.2">
      <c r="AO33890" s="7"/>
    </row>
    <row r="33891" spans="41:41" ht="12.75" x14ac:dyDescent="0.2">
      <c r="AO33891" s="7"/>
    </row>
    <row r="33892" spans="41:41" ht="12.75" x14ac:dyDescent="0.2">
      <c r="AO33892" s="7"/>
    </row>
    <row r="33893" spans="41:41" ht="12.75" x14ac:dyDescent="0.2">
      <c r="AO33893" s="7"/>
    </row>
    <row r="33894" spans="41:41" ht="12.75" x14ac:dyDescent="0.2">
      <c r="AO33894" s="7"/>
    </row>
    <row r="33895" spans="41:41" ht="12.75" x14ac:dyDescent="0.2">
      <c r="AO33895" s="7"/>
    </row>
    <row r="33896" spans="41:41" ht="12.75" x14ac:dyDescent="0.2">
      <c r="AO33896" s="7"/>
    </row>
    <row r="33897" spans="41:41" ht="12.75" x14ac:dyDescent="0.2">
      <c r="AO33897" s="7"/>
    </row>
    <row r="33898" spans="41:41" ht="12.75" x14ac:dyDescent="0.2">
      <c r="AO33898" s="7"/>
    </row>
    <row r="33899" spans="41:41" ht="12.75" x14ac:dyDescent="0.2">
      <c r="AO33899" s="7"/>
    </row>
    <row r="33900" spans="41:41" ht="12.75" x14ac:dyDescent="0.2">
      <c r="AO33900" s="7"/>
    </row>
    <row r="33901" spans="41:41" ht="12.75" x14ac:dyDescent="0.2">
      <c r="AO33901" s="7"/>
    </row>
    <row r="33902" spans="41:41" ht="12.75" x14ac:dyDescent="0.2">
      <c r="AO33902" s="7"/>
    </row>
    <row r="33903" spans="41:41" ht="12.75" x14ac:dyDescent="0.2">
      <c r="AO33903" s="7"/>
    </row>
    <row r="33904" spans="41:41" ht="12.75" x14ac:dyDescent="0.2">
      <c r="AO33904" s="7"/>
    </row>
    <row r="33905" spans="41:41" ht="12.75" x14ac:dyDescent="0.2">
      <c r="AO33905" s="7"/>
    </row>
    <row r="33906" spans="41:41" ht="12.75" x14ac:dyDescent="0.2">
      <c r="AO33906" s="7"/>
    </row>
    <row r="33907" spans="41:41" ht="12.75" x14ac:dyDescent="0.2">
      <c r="AO33907" s="7"/>
    </row>
    <row r="33908" spans="41:41" ht="12.75" x14ac:dyDescent="0.2">
      <c r="AO33908" s="7"/>
    </row>
    <row r="33909" spans="41:41" ht="12.75" x14ac:dyDescent="0.2">
      <c r="AO33909" s="7"/>
    </row>
    <row r="33910" spans="41:41" ht="12.75" x14ac:dyDescent="0.2">
      <c r="AO33910" s="7"/>
    </row>
    <row r="33911" spans="41:41" ht="12.75" x14ac:dyDescent="0.2">
      <c r="AO33911" s="7"/>
    </row>
    <row r="33912" spans="41:41" ht="12.75" x14ac:dyDescent="0.2">
      <c r="AO33912" s="7"/>
    </row>
    <row r="33913" spans="41:41" ht="12.75" x14ac:dyDescent="0.2">
      <c r="AO33913" s="7"/>
    </row>
    <row r="33914" spans="41:41" ht="12.75" x14ac:dyDescent="0.2">
      <c r="AO33914" s="7"/>
    </row>
    <row r="33915" spans="41:41" ht="12.75" x14ac:dyDescent="0.2">
      <c r="AO33915" s="7"/>
    </row>
    <row r="33916" spans="41:41" ht="12.75" x14ac:dyDescent="0.2">
      <c r="AO33916" s="7"/>
    </row>
    <row r="33917" spans="41:41" ht="12.75" x14ac:dyDescent="0.2">
      <c r="AO33917" s="7"/>
    </row>
    <row r="33918" spans="41:41" ht="12.75" x14ac:dyDescent="0.2">
      <c r="AO33918" s="7"/>
    </row>
    <row r="33919" spans="41:41" ht="12.75" x14ac:dyDescent="0.2">
      <c r="AO33919" s="7"/>
    </row>
    <row r="33920" spans="41:41" ht="12.75" x14ac:dyDescent="0.2">
      <c r="AO33920" s="7"/>
    </row>
    <row r="33921" spans="41:41" ht="12.75" x14ac:dyDescent="0.2">
      <c r="AO33921" s="7"/>
    </row>
    <row r="33922" spans="41:41" ht="12.75" x14ac:dyDescent="0.2">
      <c r="AO33922" s="7"/>
    </row>
    <row r="33923" spans="41:41" ht="12.75" x14ac:dyDescent="0.2">
      <c r="AO33923" s="7"/>
    </row>
    <row r="33924" spans="41:41" ht="12.75" x14ac:dyDescent="0.2">
      <c r="AO33924" s="7"/>
    </row>
    <row r="33925" spans="41:41" ht="12.75" x14ac:dyDescent="0.2">
      <c r="AO33925" s="7"/>
    </row>
    <row r="33926" spans="41:41" ht="12.75" x14ac:dyDescent="0.2">
      <c r="AO33926" s="7"/>
    </row>
    <row r="33927" spans="41:41" ht="12.75" x14ac:dyDescent="0.2">
      <c r="AO33927" s="7"/>
    </row>
    <row r="33928" spans="41:41" ht="12.75" x14ac:dyDescent="0.2">
      <c r="AO33928" s="7"/>
    </row>
    <row r="33929" spans="41:41" ht="12.75" x14ac:dyDescent="0.2">
      <c r="AO33929" s="7"/>
    </row>
    <row r="33930" spans="41:41" ht="12.75" x14ac:dyDescent="0.2">
      <c r="AO33930" s="7"/>
    </row>
    <row r="33931" spans="41:41" ht="12.75" x14ac:dyDescent="0.2">
      <c r="AO33931" s="7"/>
    </row>
    <row r="33932" spans="41:41" ht="12.75" x14ac:dyDescent="0.2">
      <c r="AO33932" s="7"/>
    </row>
    <row r="33933" spans="41:41" ht="12.75" x14ac:dyDescent="0.2">
      <c r="AO33933" s="7"/>
    </row>
    <row r="33934" spans="41:41" ht="12.75" x14ac:dyDescent="0.2">
      <c r="AO33934" s="7"/>
    </row>
    <row r="33935" spans="41:41" ht="12.75" x14ac:dyDescent="0.2">
      <c r="AO33935" s="7"/>
    </row>
    <row r="33936" spans="41:41" ht="12.75" x14ac:dyDescent="0.2">
      <c r="AO33936" s="7"/>
    </row>
    <row r="33937" spans="41:41" ht="12.75" x14ac:dyDescent="0.2">
      <c r="AO33937" s="7"/>
    </row>
    <row r="33938" spans="41:41" ht="12.75" x14ac:dyDescent="0.2">
      <c r="AO33938" s="7"/>
    </row>
    <row r="33939" spans="41:41" ht="12.75" x14ac:dyDescent="0.2">
      <c r="AO33939" s="7"/>
    </row>
    <row r="33940" spans="41:41" ht="12.75" x14ac:dyDescent="0.2">
      <c r="AO33940" s="7"/>
    </row>
    <row r="33941" spans="41:41" ht="12.75" x14ac:dyDescent="0.2">
      <c r="AO33941" s="7"/>
    </row>
    <row r="33942" spans="41:41" ht="12.75" x14ac:dyDescent="0.2">
      <c r="AO33942" s="7"/>
    </row>
    <row r="33943" spans="41:41" ht="12.75" x14ac:dyDescent="0.2">
      <c r="AO33943" s="7"/>
    </row>
    <row r="33944" spans="41:41" ht="12.75" x14ac:dyDescent="0.2">
      <c r="AO33944" s="7"/>
    </row>
    <row r="33945" spans="41:41" ht="12.75" x14ac:dyDescent="0.2">
      <c r="AO33945" s="7"/>
    </row>
    <row r="33946" spans="41:41" ht="12.75" x14ac:dyDescent="0.2">
      <c r="AO33946" s="7"/>
    </row>
    <row r="33947" spans="41:41" ht="12.75" x14ac:dyDescent="0.2">
      <c r="AO33947" s="7"/>
    </row>
    <row r="33948" spans="41:41" ht="12.75" x14ac:dyDescent="0.2">
      <c r="AO33948" s="7"/>
    </row>
    <row r="33949" spans="41:41" ht="12.75" x14ac:dyDescent="0.2">
      <c r="AO33949" s="7"/>
    </row>
    <row r="33950" spans="41:41" ht="12.75" x14ac:dyDescent="0.2">
      <c r="AO33950" s="7"/>
    </row>
    <row r="33951" spans="41:41" ht="12.75" x14ac:dyDescent="0.2">
      <c r="AO33951" s="7"/>
    </row>
    <row r="33952" spans="41:41" ht="12.75" x14ac:dyDescent="0.2">
      <c r="AO33952" s="7"/>
    </row>
    <row r="33953" spans="41:41" ht="12.75" x14ac:dyDescent="0.2">
      <c r="AO33953" s="7"/>
    </row>
    <row r="33954" spans="41:41" ht="12.75" x14ac:dyDescent="0.2">
      <c r="AO33954" s="7"/>
    </row>
    <row r="33955" spans="41:41" ht="12.75" x14ac:dyDescent="0.2">
      <c r="AO33955" s="7"/>
    </row>
    <row r="33956" spans="41:41" ht="12.75" x14ac:dyDescent="0.2">
      <c r="AO33956" s="7"/>
    </row>
    <row r="33957" spans="41:41" ht="12.75" x14ac:dyDescent="0.2">
      <c r="AO33957" s="7"/>
    </row>
    <row r="33958" spans="41:41" ht="12.75" x14ac:dyDescent="0.2">
      <c r="AO33958" s="7"/>
    </row>
    <row r="33959" spans="41:41" ht="12.75" x14ac:dyDescent="0.2">
      <c r="AO33959" s="7"/>
    </row>
    <row r="33960" spans="41:41" ht="12.75" x14ac:dyDescent="0.2">
      <c r="AO33960" s="7"/>
    </row>
    <row r="33961" spans="41:41" ht="12.75" x14ac:dyDescent="0.2">
      <c r="AO33961" s="7"/>
    </row>
    <row r="33962" spans="41:41" ht="12.75" x14ac:dyDescent="0.2">
      <c r="AO33962" s="7"/>
    </row>
    <row r="33963" spans="41:41" ht="12.75" x14ac:dyDescent="0.2">
      <c r="AO33963" s="7"/>
    </row>
    <row r="33964" spans="41:41" ht="12.75" x14ac:dyDescent="0.2">
      <c r="AO33964" s="7"/>
    </row>
    <row r="33965" spans="41:41" ht="12.75" x14ac:dyDescent="0.2">
      <c r="AO33965" s="7"/>
    </row>
    <row r="33966" spans="41:41" ht="12.75" x14ac:dyDescent="0.2">
      <c r="AO33966" s="7"/>
    </row>
    <row r="33967" spans="41:41" ht="12.75" x14ac:dyDescent="0.2">
      <c r="AO33967" s="7"/>
    </row>
    <row r="33968" spans="41:41" ht="12.75" x14ac:dyDescent="0.2">
      <c r="AO33968" s="7"/>
    </row>
    <row r="33969" spans="41:41" ht="12.75" x14ac:dyDescent="0.2">
      <c r="AO33969" s="7"/>
    </row>
    <row r="33970" spans="41:41" ht="12.75" x14ac:dyDescent="0.2">
      <c r="AO33970" s="7"/>
    </row>
    <row r="33971" spans="41:41" ht="12.75" x14ac:dyDescent="0.2">
      <c r="AO33971" s="7"/>
    </row>
    <row r="33972" spans="41:41" ht="12.75" x14ac:dyDescent="0.2">
      <c r="AO33972" s="7"/>
    </row>
    <row r="33973" spans="41:41" ht="12.75" x14ac:dyDescent="0.2">
      <c r="AO33973" s="7"/>
    </row>
    <row r="33974" spans="41:41" ht="12.75" x14ac:dyDescent="0.2">
      <c r="AO33974" s="7"/>
    </row>
    <row r="33975" spans="41:41" ht="12.75" x14ac:dyDescent="0.2">
      <c r="AO33975" s="7"/>
    </row>
    <row r="33976" spans="41:41" ht="12.75" x14ac:dyDescent="0.2">
      <c r="AO33976" s="7"/>
    </row>
    <row r="33977" spans="41:41" ht="12.75" x14ac:dyDescent="0.2">
      <c r="AO33977" s="7"/>
    </row>
    <row r="33978" spans="41:41" ht="12.75" x14ac:dyDescent="0.2">
      <c r="AO33978" s="7"/>
    </row>
    <row r="33979" spans="41:41" ht="12.75" x14ac:dyDescent="0.2">
      <c r="AO33979" s="7"/>
    </row>
    <row r="33980" spans="41:41" ht="12.75" x14ac:dyDescent="0.2">
      <c r="AO33980" s="7"/>
    </row>
    <row r="33981" spans="41:41" ht="12.75" x14ac:dyDescent="0.2">
      <c r="AO33981" s="7"/>
    </row>
    <row r="33982" spans="41:41" ht="12.75" x14ac:dyDescent="0.2">
      <c r="AO33982" s="7"/>
    </row>
    <row r="33983" spans="41:41" ht="12.75" x14ac:dyDescent="0.2">
      <c r="AO33983" s="7"/>
    </row>
    <row r="33984" spans="41:41" ht="12.75" x14ac:dyDescent="0.2">
      <c r="AO33984" s="7"/>
    </row>
    <row r="33985" spans="41:41" ht="12.75" x14ac:dyDescent="0.2">
      <c r="AO33985" s="7"/>
    </row>
    <row r="33986" spans="41:41" ht="12.75" x14ac:dyDescent="0.2">
      <c r="AO33986" s="7"/>
    </row>
    <row r="33987" spans="41:41" ht="12.75" x14ac:dyDescent="0.2">
      <c r="AO33987" s="7"/>
    </row>
    <row r="33988" spans="41:41" ht="12.75" x14ac:dyDescent="0.2">
      <c r="AO33988" s="7"/>
    </row>
    <row r="33989" spans="41:41" ht="12.75" x14ac:dyDescent="0.2">
      <c r="AO33989" s="7"/>
    </row>
    <row r="33990" spans="41:41" ht="12.75" x14ac:dyDescent="0.2">
      <c r="AO33990" s="7"/>
    </row>
    <row r="33991" spans="41:41" ht="12.75" x14ac:dyDescent="0.2">
      <c r="AO33991" s="7"/>
    </row>
    <row r="33992" spans="41:41" ht="12.75" x14ac:dyDescent="0.2">
      <c r="AO33992" s="7"/>
    </row>
    <row r="33993" spans="41:41" ht="12.75" x14ac:dyDescent="0.2">
      <c r="AO33993" s="7"/>
    </row>
    <row r="33994" spans="41:41" ht="12.75" x14ac:dyDescent="0.2">
      <c r="AO33994" s="7"/>
    </row>
    <row r="33995" spans="41:41" ht="12.75" x14ac:dyDescent="0.2">
      <c r="AO33995" s="7"/>
    </row>
    <row r="33996" spans="41:41" ht="12.75" x14ac:dyDescent="0.2">
      <c r="AO33996" s="7"/>
    </row>
    <row r="33997" spans="41:41" ht="12.75" x14ac:dyDescent="0.2">
      <c r="AO33997" s="7"/>
    </row>
    <row r="33998" spans="41:41" ht="12.75" x14ac:dyDescent="0.2">
      <c r="AO33998" s="7"/>
    </row>
    <row r="33999" spans="41:41" ht="12.75" x14ac:dyDescent="0.2">
      <c r="AO33999" s="7"/>
    </row>
    <row r="34000" spans="41:41" ht="12.75" x14ac:dyDescent="0.2">
      <c r="AO34000" s="7"/>
    </row>
    <row r="34001" spans="41:41" ht="12.75" x14ac:dyDescent="0.2">
      <c r="AO34001" s="7"/>
    </row>
    <row r="34002" spans="41:41" ht="12.75" x14ac:dyDescent="0.2">
      <c r="AO34002" s="7"/>
    </row>
    <row r="34003" spans="41:41" ht="12.75" x14ac:dyDescent="0.2">
      <c r="AO34003" s="7"/>
    </row>
    <row r="34004" spans="41:41" ht="12.75" x14ac:dyDescent="0.2">
      <c r="AO34004" s="7"/>
    </row>
    <row r="34005" spans="41:41" ht="12.75" x14ac:dyDescent="0.2">
      <c r="AO34005" s="7"/>
    </row>
    <row r="34006" spans="41:41" ht="12.75" x14ac:dyDescent="0.2">
      <c r="AO34006" s="7"/>
    </row>
    <row r="34007" spans="41:41" ht="12.75" x14ac:dyDescent="0.2">
      <c r="AO34007" s="7"/>
    </row>
    <row r="34008" spans="41:41" ht="12.75" x14ac:dyDescent="0.2">
      <c r="AO34008" s="7"/>
    </row>
    <row r="34009" spans="41:41" ht="12.75" x14ac:dyDescent="0.2">
      <c r="AO34009" s="7"/>
    </row>
    <row r="34010" spans="41:41" ht="12.75" x14ac:dyDescent="0.2">
      <c r="AO34010" s="7"/>
    </row>
    <row r="34011" spans="41:41" ht="12.75" x14ac:dyDescent="0.2">
      <c r="AO34011" s="7"/>
    </row>
    <row r="34012" spans="41:41" ht="12.75" x14ac:dyDescent="0.2">
      <c r="AO34012" s="7"/>
    </row>
    <row r="34013" spans="41:41" ht="12.75" x14ac:dyDescent="0.2">
      <c r="AO34013" s="7"/>
    </row>
    <row r="34014" spans="41:41" ht="12.75" x14ac:dyDescent="0.2">
      <c r="AO34014" s="7"/>
    </row>
    <row r="34015" spans="41:41" ht="12.75" x14ac:dyDescent="0.2">
      <c r="AO34015" s="7"/>
    </row>
    <row r="34016" spans="41:41" ht="12.75" x14ac:dyDescent="0.2">
      <c r="AO34016" s="7"/>
    </row>
    <row r="34017" spans="41:41" ht="12.75" x14ac:dyDescent="0.2">
      <c r="AO34017" s="7"/>
    </row>
    <row r="34018" spans="41:41" ht="12.75" x14ac:dyDescent="0.2">
      <c r="AO34018" s="7"/>
    </row>
    <row r="34019" spans="41:41" ht="12.75" x14ac:dyDescent="0.2">
      <c r="AO34019" s="7"/>
    </row>
    <row r="34020" spans="41:41" ht="12.75" x14ac:dyDescent="0.2">
      <c r="AO34020" s="7"/>
    </row>
    <row r="34021" spans="41:41" ht="12.75" x14ac:dyDescent="0.2">
      <c r="AO34021" s="7"/>
    </row>
    <row r="34022" spans="41:41" ht="12.75" x14ac:dyDescent="0.2">
      <c r="AO34022" s="7"/>
    </row>
    <row r="34023" spans="41:41" ht="12.75" x14ac:dyDescent="0.2">
      <c r="AO34023" s="7"/>
    </row>
    <row r="34024" spans="41:41" ht="12.75" x14ac:dyDescent="0.2">
      <c r="AO34024" s="7"/>
    </row>
    <row r="34025" spans="41:41" ht="12.75" x14ac:dyDescent="0.2">
      <c r="AO34025" s="7"/>
    </row>
    <row r="34026" spans="41:41" ht="12.75" x14ac:dyDescent="0.2">
      <c r="AO34026" s="7"/>
    </row>
    <row r="34027" spans="41:41" ht="12.75" x14ac:dyDescent="0.2">
      <c r="AO34027" s="7"/>
    </row>
    <row r="34028" spans="41:41" ht="12.75" x14ac:dyDescent="0.2">
      <c r="AO34028" s="7"/>
    </row>
    <row r="34029" spans="41:41" ht="12.75" x14ac:dyDescent="0.2">
      <c r="AO34029" s="7"/>
    </row>
    <row r="34030" spans="41:41" ht="12.75" x14ac:dyDescent="0.2">
      <c r="AO34030" s="7"/>
    </row>
    <row r="34031" spans="41:41" ht="12.75" x14ac:dyDescent="0.2">
      <c r="AO34031" s="7"/>
    </row>
    <row r="34032" spans="41:41" ht="12.75" x14ac:dyDescent="0.2">
      <c r="AO34032" s="7"/>
    </row>
    <row r="34033" spans="41:41" ht="12.75" x14ac:dyDescent="0.2">
      <c r="AO34033" s="7"/>
    </row>
    <row r="34034" spans="41:41" ht="12.75" x14ac:dyDescent="0.2">
      <c r="AO34034" s="7"/>
    </row>
    <row r="34035" spans="41:41" ht="12.75" x14ac:dyDescent="0.2">
      <c r="AO34035" s="7"/>
    </row>
    <row r="34036" spans="41:41" ht="12.75" x14ac:dyDescent="0.2">
      <c r="AO34036" s="7"/>
    </row>
    <row r="34037" spans="41:41" ht="12.75" x14ac:dyDescent="0.2">
      <c r="AO34037" s="7"/>
    </row>
    <row r="34038" spans="41:41" ht="12.75" x14ac:dyDescent="0.2">
      <c r="AO34038" s="7"/>
    </row>
    <row r="34039" spans="41:41" ht="12.75" x14ac:dyDescent="0.2">
      <c r="AO34039" s="7"/>
    </row>
    <row r="34040" spans="41:41" ht="12.75" x14ac:dyDescent="0.2">
      <c r="AO34040" s="7"/>
    </row>
    <row r="34041" spans="41:41" ht="12.75" x14ac:dyDescent="0.2">
      <c r="AO34041" s="7"/>
    </row>
    <row r="34042" spans="41:41" ht="12.75" x14ac:dyDescent="0.2">
      <c r="AO34042" s="7"/>
    </row>
    <row r="34043" spans="41:41" ht="12.75" x14ac:dyDescent="0.2">
      <c r="AO34043" s="7"/>
    </row>
    <row r="34044" spans="41:41" ht="12.75" x14ac:dyDescent="0.2">
      <c r="AO34044" s="7"/>
    </row>
    <row r="34045" spans="41:41" ht="12.75" x14ac:dyDescent="0.2">
      <c r="AO34045" s="7"/>
    </row>
    <row r="34046" spans="41:41" ht="12.75" x14ac:dyDescent="0.2">
      <c r="AO34046" s="7"/>
    </row>
    <row r="34047" spans="41:41" ht="12.75" x14ac:dyDescent="0.2">
      <c r="AO34047" s="7"/>
    </row>
    <row r="34048" spans="41:41" ht="12.75" x14ac:dyDescent="0.2">
      <c r="AO34048" s="7"/>
    </row>
    <row r="34049" spans="41:41" ht="12.75" x14ac:dyDescent="0.2">
      <c r="AO34049" s="7"/>
    </row>
    <row r="34050" spans="41:41" ht="12.75" x14ac:dyDescent="0.2">
      <c r="AO34050" s="7"/>
    </row>
    <row r="34051" spans="41:41" ht="12.75" x14ac:dyDescent="0.2">
      <c r="AO34051" s="7"/>
    </row>
    <row r="34052" spans="41:41" ht="12.75" x14ac:dyDescent="0.2">
      <c r="AO34052" s="7"/>
    </row>
    <row r="34053" spans="41:41" ht="12.75" x14ac:dyDescent="0.2">
      <c r="AO34053" s="7"/>
    </row>
    <row r="34054" spans="41:41" ht="12.75" x14ac:dyDescent="0.2">
      <c r="AO34054" s="7"/>
    </row>
    <row r="34055" spans="41:41" ht="12.75" x14ac:dyDescent="0.2">
      <c r="AO34055" s="7"/>
    </row>
    <row r="34056" spans="41:41" ht="12.75" x14ac:dyDescent="0.2">
      <c r="AO34056" s="7"/>
    </row>
    <row r="34057" spans="41:41" ht="12.75" x14ac:dyDescent="0.2">
      <c r="AO34057" s="7"/>
    </row>
    <row r="34058" spans="41:41" ht="12.75" x14ac:dyDescent="0.2">
      <c r="AO34058" s="7"/>
    </row>
    <row r="34059" spans="41:41" ht="12.75" x14ac:dyDescent="0.2">
      <c r="AO34059" s="7"/>
    </row>
    <row r="34060" spans="41:41" ht="12.75" x14ac:dyDescent="0.2">
      <c r="AO34060" s="7"/>
    </row>
    <row r="34061" spans="41:41" ht="12.75" x14ac:dyDescent="0.2">
      <c r="AO34061" s="7"/>
    </row>
    <row r="34062" spans="41:41" ht="12.75" x14ac:dyDescent="0.2">
      <c r="AO34062" s="7"/>
    </row>
    <row r="34063" spans="41:41" ht="12.75" x14ac:dyDescent="0.2">
      <c r="AO34063" s="7"/>
    </row>
    <row r="34064" spans="41:41" ht="12.75" x14ac:dyDescent="0.2">
      <c r="AO34064" s="7"/>
    </row>
    <row r="34065" spans="41:41" ht="12.75" x14ac:dyDescent="0.2">
      <c r="AO34065" s="7"/>
    </row>
    <row r="34066" spans="41:41" ht="12.75" x14ac:dyDescent="0.2">
      <c r="AO34066" s="7"/>
    </row>
    <row r="34067" spans="41:41" ht="12.75" x14ac:dyDescent="0.2">
      <c r="AO34067" s="7"/>
    </row>
    <row r="34068" spans="41:41" ht="12.75" x14ac:dyDescent="0.2">
      <c r="AO34068" s="7"/>
    </row>
    <row r="34069" spans="41:41" ht="12.75" x14ac:dyDescent="0.2">
      <c r="AO34069" s="7"/>
    </row>
    <row r="34070" spans="41:41" ht="12.75" x14ac:dyDescent="0.2">
      <c r="AO34070" s="7"/>
    </row>
    <row r="34071" spans="41:41" ht="12.75" x14ac:dyDescent="0.2">
      <c r="AO34071" s="7"/>
    </row>
    <row r="34072" spans="41:41" ht="12.75" x14ac:dyDescent="0.2">
      <c r="AO34072" s="7"/>
    </row>
    <row r="34073" spans="41:41" ht="12.75" x14ac:dyDescent="0.2">
      <c r="AO34073" s="7"/>
    </row>
    <row r="34074" spans="41:41" ht="12.75" x14ac:dyDescent="0.2">
      <c r="AO34074" s="7"/>
    </row>
    <row r="34075" spans="41:41" ht="12.75" x14ac:dyDescent="0.2">
      <c r="AO34075" s="7"/>
    </row>
    <row r="34076" spans="41:41" ht="12.75" x14ac:dyDescent="0.2">
      <c r="AO34076" s="7"/>
    </row>
    <row r="34077" spans="41:41" ht="12.75" x14ac:dyDescent="0.2">
      <c r="AO34077" s="7"/>
    </row>
    <row r="34078" spans="41:41" ht="12.75" x14ac:dyDescent="0.2">
      <c r="AO34078" s="7"/>
    </row>
    <row r="34079" spans="41:41" ht="12.75" x14ac:dyDescent="0.2">
      <c r="AO34079" s="7"/>
    </row>
    <row r="34080" spans="41:41" ht="12.75" x14ac:dyDescent="0.2">
      <c r="AO34080" s="7"/>
    </row>
    <row r="34081" spans="41:41" ht="12.75" x14ac:dyDescent="0.2">
      <c r="AO34081" s="7"/>
    </row>
    <row r="34082" spans="41:41" ht="12.75" x14ac:dyDescent="0.2">
      <c r="AO34082" s="7"/>
    </row>
    <row r="34083" spans="41:41" ht="12.75" x14ac:dyDescent="0.2">
      <c r="AO34083" s="7"/>
    </row>
    <row r="34084" spans="41:41" ht="12.75" x14ac:dyDescent="0.2">
      <c r="AO34084" s="7"/>
    </row>
    <row r="34085" spans="41:41" ht="12.75" x14ac:dyDescent="0.2">
      <c r="AO34085" s="7"/>
    </row>
    <row r="34086" spans="41:41" ht="12.75" x14ac:dyDescent="0.2">
      <c r="AO34086" s="7"/>
    </row>
    <row r="34087" spans="41:41" ht="12.75" x14ac:dyDescent="0.2">
      <c r="AO34087" s="7"/>
    </row>
    <row r="34088" spans="41:41" ht="12.75" x14ac:dyDescent="0.2">
      <c r="AO34088" s="7"/>
    </row>
    <row r="34089" spans="41:41" ht="12.75" x14ac:dyDescent="0.2">
      <c r="AO34089" s="7"/>
    </row>
    <row r="34090" spans="41:41" ht="12.75" x14ac:dyDescent="0.2">
      <c r="AO34090" s="7"/>
    </row>
    <row r="34091" spans="41:41" ht="12.75" x14ac:dyDescent="0.2">
      <c r="AO34091" s="7"/>
    </row>
    <row r="34092" spans="41:41" ht="12.75" x14ac:dyDescent="0.2">
      <c r="AO34092" s="7"/>
    </row>
    <row r="34093" spans="41:41" ht="12.75" x14ac:dyDescent="0.2">
      <c r="AO34093" s="7"/>
    </row>
    <row r="34094" spans="41:41" ht="12.75" x14ac:dyDescent="0.2">
      <c r="AO34094" s="7"/>
    </row>
    <row r="34095" spans="41:41" ht="12.75" x14ac:dyDescent="0.2">
      <c r="AO34095" s="7"/>
    </row>
    <row r="34096" spans="41:41" ht="12.75" x14ac:dyDescent="0.2">
      <c r="AO34096" s="7"/>
    </row>
    <row r="34097" spans="41:41" ht="12.75" x14ac:dyDescent="0.2">
      <c r="AO34097" s="7"/>
    </row>
    <row r="34098" spans="41:41" ht="12.75" x14ac:dyDescent="0.2">
      <c r="AO34098" s="7"/>
    </row>
    <row r="34099" spans="41:41" ht="12.75" x14ac:dyDescent="0.2">
      <c r="AO34099" s="7"/>
    </row>
    <row r="34100" spans="41:41" ht="12.75" x14ac:dyDescent="0.2">
      <c r="AO34100" s="7"/>
    </row>
    <row r="34101" spans="41:41" ht="12.75" x14ac:dyDescent="0.2">
      <c r="AO34101" s="7"/>
    </row>
    <row r="34102" spans="41:41" ht="12.75" x14ac:dyDescent="0.2">
      <c r="AO34102" s="7"/>
    </row>
    <row r="34103" spans="41:41" ht="12.75" x14ac:dyDescent="0.2">
      <c r="AO34103" s="7"/>
    </row>
    <row r="34104" spans="41:41" ht="12.75" x14ac:dyDescent="0.2">
      <c r="AO34104" s="7"/>
    </row>
    <row r="34105" spans="41:41" ht="12.75" x14ac:dyDescent="0.2">
      <c r="AO34105" s="7"/>
    </row>
    <row r="34106" spans="41:41" ht="12.75" x14ac:dyDescent="0.2">
      <c r="AO34106" s="7"/>
    </row>
    <row r="34107" spans="41:41" ht="12.75" x14ac:dyDescent="0.2">
      <c r="AO34107" s="7"/>
    </row>
    <row r="34108" spans="41:41" ht="12.75" x14ac:dyDescent="0.2">
      <c r="AO34108" s="7"/>
    </row>
    <row r="34109" spans="41:41" ht="12.75" x14ac:dyDescent="0.2">
      <c r="AO34109" s="7"/>
    </row>
    <row r="34110" spans="41:41" ht="12.75" x14ac:dyDescent="0.2">
      <c r="AO34110" s="7"/>
    </row>
    <row r="34111" spans="41:41" ht="12.75" x14ac:dyDescent="0.2">
      <c r="AO34111" s="7"/>
    </row>
    <row r="34112" spans="41:41" ht="12.75" x14ac:dyDescent="0.2">
      <c r="AO34112" s="7"/>
    </row>
    <row r="34113" spans="41:41" ht="12.75" x14ac:dyDescent="0.2">
      <c r="AO34113" s="7"/>
    </row>
    <row r="34114" spans="41:41" ht="12.75" x14ac:dyDescent="0.2">
      <c r="AO34114" s="7"/>
    </row>
    <row r="34115" spans="41:41" ht="12.75" x14ac:dyDescent="0.2">
      <c r="AO34115" s="7"/>
    </row>
    <row r="34116" spans="41:41" ht="12.75" x14ac:dyDescent="0.2">
      <c r="AO34116" s="7"/>
    </row>
    <row r="34117" spans="41:41" ht="12.75" x14ac:dyDescent="0.2">
      <c r="AO34117" s="7"/>
    </row>
    <row r="34118" spans="41:41" ht="12.75" x14ac:dyDescent="0.2">
      <c r="AO34118" s="7"/>
    </row>
    <row r="34119" spans="41:41" ht="12.75" x14ac:dyDescent="0.2">
      <c r="AO34119" s="7"/>
    </row>
    <row r="34120" spans="41:41" ht="12.75" x14ac:dyDescent="0.2">
      <c r="AO34120" s="7"/>
    </row>
    <row r="34121" spans="41:41" ht="12.75" x14ac:dyDescent="0.2">
      <c r="AO34121" s="7"/>
    </row>
    <row r="34122" spans="41:41" ht="12.75" x14ac:dyDescent="0.2">
      <c r="AO34122" s="7"/>
    </row>
    <row r="34123" spans="41:41" ht="12.75" x14ac:dyDescent="0.2">
      <c r="AO34123" s="7"/>
    </row>
    <row r="34124" spans="41:41" ht="12.75" x14ac:dyDescent="0.2">
      <c r="AO34124" s="7"/>
    </row>
    <row r="34125" spans="41:41" ht="12.75" x14ac:dyDescent="0.2">
      <c r="AO34125" s="7"/>
    </row>
    <row r="34126" spans="41:41" ht="12.75" x14ac:dyDescent="0.2">
      <c r="AO34126" s="7"/>
    </row>
    <row r="34127" spans="41:41" ht="12.75" x14ac:dyDescent="0.2">
      <c r="AO34127" s="7"/>
    </row>
    <row r="34128" spans="41:41" ht="12.75" x14ac:dyDescent="0.2">
      <c r="AO34128" s="7"/>
    </row>
    <row r="34129" spans="41:41" ht="12.75" x14ac:dyDescent="0.2">
      <c r="AO34129" s="7"/>
    </row>
    <row r="34130" spans="41:41" ht="12.75" x14ac:dyDescent="0.2">
      <c r="AO34130" s="7"/>
    </row>
    <row r="34131" spans="41:41" ht="12.75" x14ac:dyDescent="0.2">
      <c r="AO34131" s="7"/>
    </row>
    <row r="34132" spans="41:41" ht="12.75" x14ac:dyDescent="0.2">
      <c r="AO34132" s="7"/>
    </row>
    <row r="34133" spans="41:41" ht="12.75" x14ac:dyDescent="0.2">
      <c r="AO34133" s="7"/>
    </row>
    <row r="34134" spans="41:41" ht="12.75" x14ac:dyDescent="0.2">
      <c r="AO34134" s="7"/>
    </row>
    <row r="34135" spans="41:41" ht="12.75" x14ac:dyDescent="0.2">
      <c r="AO34135" s="7"/>
    </row>
    <row r="34136" spans="41:41" ht="12.75" x14ac:dyDescent="0.2">
      <c r="AO34136" s="7"/>
    </row>
    <row r="34137" spans="41:41" ht="12.75" x14ac:dyDescent="0.2">
      <c r="AO34137" s="7"/>
    </row>
    <row r="34138" spans="41:41" ht="12.75" x14ac:dyDescent="0.2">
      <c r="AO34138" s="7"/>
    </row>
    <row r="34139" spans="41:41" ht="12.75" x14ac:dyDescent="0.2">
      <c r="AO34139" s="7"/>
    </row>
    <row r="34140" spans="41:41" ht="12.75" x14ac:dyDescent="0.2">
      <c r="AO34140" s="7"/>
    </row>
    <row r="34141" spans="41:41" ht="12.75" x14ac:dyDescent="0.2">
      <c r="AO34141" s="7"/>
    </row>
    <row r="34142" spans="41:41" ht="12.75" x14ac:dyDescent="0.2">
      <c r="AO34142" s="7"/>
    </row>
    <row r="34143" spans="41:41" ht="12.75" x14ac:dyDescent="0.2">
      <c r="AO34143" s="7"/>
    </row>
    <row r="34144" spans="41:41" ht="12.75" x14ac:dyDescent="0.2">
      <c r="AO34144" s="7"/>
    </row>
    <row r="34145" spans="41:41" ht="12.75" x14ac:dyDescent="0.2">
      <c r="AO34145" s="7"/>
    </row>
    <row r="34146" spans="41:41" ht="12.75" x14ac:dyDescent="0.2">
      <c r="AO34146" s="7"/>
    </row>
    <row r="34147" spans="41:41" ht="12.75" x14ac:dyDescent="0.2">
      <c r="AO34147" s="7"/>
    </row>
    <row r="34148" spans="41:41" ht="12.75" x14ac:dyDescent="0.2">
      <c r="AO34148" s="7"/>
    </row>
    <row r="34149" spans="41:41" ht="12.75" x14ac:dyDescent="0.2">
      <c r="AO34149" s="7"/>
    </row>
    <row r="34150" spans="41:41" ht="12.75" x14ac:dyDescent="0.2">
      <c r="AO34150" s="7"/>
    </row>
    <row r="34151" spans="41:41" ht="12.75" x14ac:dyDescent="0.2">
      <c r="AO34151" s="7"/>
    </row>
    <row r="34152" spans="41:41" ht="12.75" x14ac:dyDescent="0.2">
      <c r="AO34152" s="7"/>
    </row>
    <row r="34153" spans="41:41" ht="12.75" x14ac:dyDescent="0.2">
      <c r="AO34153" s="7"/>
    </row>
    <row r="34154" spans="41:41" ht="12.75" x14ac:dyDescent="0.2">
      <c r="AO34154" s="7"/>
    </row>
    <row r="34155" spans="41:41" ht="12.75" x14ac:dyDescent="0.2">
      <c r="AO34155" s="7"/>
    </row>
    <row r="34156" spans="41:41" ht="12.75" x14ac:dyDescent="0.2">
      <c r="AO34156" s="7"/>
    </row>
    <row r="34157" spans="41:41" ht="12.75" x14ac:dyDescent="0.2">
      <c r="AO34157" s="7"/>
    </row>
    <row r="34158" spans="41:41" ht="12.75" x14ac:dyDescent="0.2">
      <c r="AO34158" s="7"/>
    </row>
    <row r="34159" spans="41:41" ht="12.75" x14ac:dyDescent="0.2">
      <c r="AO34159" s="7"/>
    </row>
    <row r="34160" spans="41:41" ht="12.75" x14ac:dyDescent="0.2">
      <c r="AO34160" s="7"/>
    </row>
    <row r="34161" spans="41:41" ht="12.75" x14ac:dyDescent="0.2">
      <c r="AO34161" s="7"/>
    </row>
    <row r="34162" spans="41:41" ht="12.75" x14ac:dyDescent="0.2">
      <c r="AO34162" s="7"/>
    </row>
    <row r="34163" spans="41:41" ht="12.75" x14ac:dyDescent="0.2">
      <c r="AO34163" s="7"/>
    </row>
    <row r="34164" spans="41:41" ht="12.75" x14ac:dyDescent="0.2">
      <c r="AO34164" s="7"/>
    </row>
    <row r="34165" spans="41:41" ht="12.75" x14ac:dyDescent="0.2">
      <c r="AO34165" s="7"/>
    </row>
    <row r="34166" spans="41:41" ht="12.75" x14ac:dyDescent="0.2">
      <c r="AO34166" s="7"/>
    </row>
    <row r="34167" spans="41:41" ht="12.75" x14ac:dyDescent="0.2">
      <c r="AO34167" s="7"/>
    </row>
    <row r="34168" spans="41:41" ht="12.75" x14ac:dyDescent="0.2">
      <c r="AO34168" s="7"/>
    </row>
    <row r="34169" spans="41:41" ht="12.75" x14ac:dyDescent="0.2">
      <c r="AO34169" s="7"/>
    </row>
    <row r="34170" spans="41:41" ht="12.75" x14ac:dyDescent="0.2">
      <c r="AO34170" s="7"/>
    </row>
    <row r="34171" spans="41:41" ht="12.75" x14ac:dyDescent="0.2">
      <c r="AO34171" s="7"/>
    </row>
    <row r="34172" spans="41:41" ht="12.75" x14ac:dyDescent="0.2">
      <c r="AO34172" s="7"/>
    </row>
    <row r="34173" spans="41:41" ht="12.75" x14ac:dyDescent="0.2">
      <c r="AO34173" s="7"/>
    </row>
    <row r="34174" spans="41:41" ht="12.75" x14ac:dyDescent="0.2">
      <c r="AO34174" s="7"/>
    </row>
    <row r="34175" spans="41:41" ht="12.75" x14ac:dyDescent="0.2">
      <c r="AO34175" s="7"/>
    </row>
    <row r="34176" spans="41:41" ht="12.75" x14ac:dyDescent="0.2">
      <c r="AO34176" s="7"/>
    </row>
    <row r="34177" spans="41:41" ht="12.75" x14ac:dyDescent="0.2">
      <c r="AO34177" s="7"/>
    </row>
    <row r="34178" spans="41:41" ht="12.75" x14ac:dyDescent="0.2">
      <c r="AO34178" s="7"/>
    </row>
    <row r="34179" spans="41:41" ht="12.75" x14ac:dyDescent="0.2">
      <c r="AO34179" s="7"/>
    </row>
    <row r="34180" spans="41:41" ht="12.75" x14ac:dyDescent="0.2">
      <c r="AO34180" s="7"/>
    </row>
    <row r="34181" spans="41:41" ht="12.75" x14ac:dyDescent="0.2">
      <c r="AO34181" s="7"/>
    </row>
    <row r="34182" spans="41:41" ht="12.75" x14ac:dyDescent="0.2">
      <c r="AO34182" s="7"/>
    </row>
    <row r="34183" spans="41:41" ht="12.75" x14ac:dyDescent="0.2">
      <c r="AO34183" s="7"/>
    </row>
    <row r="34184" spans="41:41" ht="12.75" x14ac:dyDescent="0.2">
      <c r="AO34184" s="7"/>
    </row>
    <row r="34185" spans="41:41" ht="12.75" x14ac:dyDescent="0.2">
      <c r="AO34185" s="7"/>
    </row>
    <row r="34186" spans="41:41" ht="12.75" x14ac:dyDescent="0.2">
      <c r="AO34186" s="7"/>
    </row>
    <row r="34187" spans="41:41" ht="12.75" x14ac:dyDescent="0.2">
      <c r="AO34187" s="7"/>
    </row>
    <row r="34188" spans="41:41" ht="12.75" x14ac:dyDescent="0.2">
      <c r="AO34188" s="7"/>
    </row>
    <row r="34189" spans="41:41" ht="12.75" x14ac:dyDescent="0.2">
      <c r="AO34189" s="7"/>
    </row>
    <row r="34190" spans="41:41" ht="12.75" x14ac:dyDescent="0.2">
      <c r="AO34190" s="7"/>
    </row>
    <row r="34191" spans="41:41" ht="12.75" x14ac:dyDescent="0.2">
      <c r="AO34191" s="7"/>
    </row>
    <row r="34192" spans="41:41" ht="12.75" x14ac:dyDescent="0.2">
      <c r="AO34192" s="7"/>
    </row>
    <row r="34193" spans="41:41" ht="12.75" x14ac:dyDescent="0.2">
      <c r="AO34193" s="7"/>
    </row>
    <row r="34194" spans="41:41" ht="12.75" x14ac:dyDescent="0.2">
      <c r="AO34194" s="7"/>
    </row>
    <row r="34195" spans="41:41" ht="12.75" x14ac:dyDescent="0.2">
      <c r="AO34195" s="7"/>
    </row>
    <row r="34196" spans="41:41" ht="12.75" x14ac:dyDescent="0.2">
      <c r="AO34196" s="7"/>
    </row>
    <row r="34197" spans="41:41" ht="12.75" x14ac:dyDescent="0.2">
      <c r="AO34197" s="7"/>
    </row>
    <row r="34198" spans="41:41" ht="12.75" x14ac:dyDescent="0.2">
      <c r="AO34198" s="7"/>
    </row>
    <row r="34199" spans="41:41" ht="12.75" x14ac:dyDescent="0.2">
      <c r="AO34199" s="7"/>
    </row>
    <row r="34200" spans="41:41" ht="12.75" x14ac:dyDescent="0.2">
      <c r="AO34200" s="7"/>
    </row>
    <row r="34201" spans="41:41" ht="12.75" x14ac:dyDescent="0.2">
      <c r="AO34201" s="7"/>
    </row>
    <row r="34202" spans="41:41" ht="12.75" x14ac:dyDescent="0.2">
      <c r="AO34202" s="7"/>
    </row>
    <row r="34203" spans="41:41" ht="12.75" x14ac:dyDescent="0.2">
      <c r="AO34203" s="7"/>
    </row>
    <row r="34204" spans="41:41" ht="12.75" x14ac:dyDescent="0.2">
      <c r="AO34204" s="7"/>
    </row>
    <row r="34205" spans="41:41" ht="12.75" x14ac:dyDescent="0.2">
      <c r="AO34205" s="7"/>
    </row>
    <row r="34206" spans="41:41" ht="12.75" x14ac:dyDescent="0.2">
      <c r="AO34206" s="7"/>
    </row>
    <row r="34207" spans="41:41" ht="12.75" x14ac:dyDescent="0.2">
      <c r="AO34207" s="7"/>
    </row>
    <row r="34208" spans="41:41" ht="12.75" x14ac:dyDescent="0.2">
      <c r="AO34208" s="7"/>
    </row>
    <row r="34209" spans="41:41" ht="12.75" x14ac:dyDescent="0.2">
      <c r="AO34209" s="7"/>
    </row>
    <row r="34210" spans="41:41" ht="12.75" x14ac:dyDescent="0.2">
      <c r="AO34210" s="7"/>
    </row>
    <row r="34211" spans="41:41" ht="12.75" x14ac:dyDescent="0.2">
      <c r="AO34211" s="7"/>
    </row>
    <row r="34212" spans="41:41" ht="12.75" x14ac:dyDescent="0.2">
      <c r="AO34212" s="7"/>
    </row>
    <row r="34213" spans="41:41" ht="12.75" x14ac:dyDescent="0.2">
      <c r="AO34213" s="7"/>
    </row>
    <row r="34214" spans="41:41" ht="12.75" x14ac:dyDescent="0.2">
      <c r="AO34214" s="7"/>
    </row>
    <row r="34215" spans="41:41" ht="12.75" x14ac:dyDescent="0.2">
      <c r="AO34215" s="7"/>
    </row>
    <row r="34216" spans="41:41" ht="12.75" x14ac:dyDescent="0.2">
      <c r="AO34216" s="7"/>
    </row>
    <row r="34217" spans="41:41" ht="12.75" x14ac:dyDescent="0.2">
      <c r="AO34217" s="7"/>
    </row>
    <row r="34218" spans="41:41" ht="12.75" x14ac:dyDescent="0.2">
      <c r="AO34218" s="7"/>
    </row>
    <row r="34219" spans="41:41" ht="12.75" x14ac:dyDescent="0.2">
      <c r="AO34219" s="7"/>
    </row>
    <row r="34220" spans="41:41" ht="12.75" x14ac:dyDescent="0.2">
      <c r="AO34220" s="7"/>
    </row>
    <row r="34221" spans="41:41" ht="12.75" x14ac:dyDescent="0.2">
      <c r="AO34221" s="7"/>
    </row>
    <row r="34222" spans="41:41" ht="12.75" x14ac:dyDescent="0.2">
      <c r="AO34222" s="7"/>
    </row>
    <row r="34223" spans="41:41" ht="12.75" x14ac:dyDescent="0.2">
      <c r="AO34223" s="7"/>
    </row>
    <row r="34224" spans="41:41" ht="12.75" x14ac:dyDescent="0.2">
      <c r="AO34224" s="7"/>
    </row>
    <row r="34225" spans="41:41" ht="12.75" x14ac:dyDescent="0.2">
      <c r="AO34225" s="7"/>
    </row>
    <row r="34226" spans="41:41" ht="12.75" x14ac:dyDescent="0.2">
      <c r="AO34226" s="7"/>
    </row>
    <row r="34227" spans="41:41" ht="12.75" x14ac:dyDescent="0.2">
      <c r="AO34227" s="7"/>
    </row>
    <row r="34228" spans="41:41" ht="12.75" x14ac:dyDescent="0.2">
      <c r="AO34228" s="7"/>
    </row>
    <row r="34229" spans="41:41" ht="12.75" x14ac:dyDescent="0.2">
      <c r="AO34229" s="7"/>
    </row>
    <row r="34230" spans="41:41" ht="12.75" x14ac:dyDescent="0.2">
      <c r="AO34230" s="7"/>
    </row>
    <row r="34231" spans="41:41" ht="12.75" x14ac:dyDescent="0.2">
      <c r="AO34231" s="7"/>
    </row>
    <row r="34232" spans="41:41" ht="12.75" x14ac:dyDescent="0.2">
      <c r="AO34232" s="7"/>
    </row>
    <row r="34233" spans="41:41" ht="12.75" x14ac:dyDescent="0.2">
      <c r="AO34233" s="7"/>
    </row>
    <row r="34234" spans="41:41" ht="12.75" x14ac:dyDescent="0.2">
      <c r="AO34234" s="7"/>
    </row>
    <row r="34235" spans="41:41" ht="12.75" x14ac:dyDescent="0.2">
      <c r="AO34235" s="7"/>
    </row>
    <row r="34236" spans="41:41" ht="12.75" x14ac:dyDescent="0.2">
      <c r="AO34236" s="7"/>
    </row>
    <row r="34237" spans="41:41" ht="12.75" x14ac:dyDescent="0.2">
      <c r="AO34237" s="7"/>
    </row>
    <row r="34238" spans="41:41" ht="12.75" x14ac:dyDescent="0.2">
      <c r="AO34238" s="7"/>
    </row>
    <row r="34239" spans="41:41" ht="12.75" x14ac:dyDescent="0.2">
      <c r="AO34239" s="7"/>
    </row>
    <row r="34240" spans="41:41" ht="12.75" x14ac:dyDescent="0.2">
      <c r="AO34240" s="7"/>
    </row>
    <row r="34241" spans="41:41" ht="12.75" x14ac:dyDescent="0.2">
      <c r="AO34241" s="7"/>
    </row>
    <row r="34242" spans="41:41" ht="12.75" x14ac:dyDescent="0.2">
      <c r="AO34242" s="7"/>
    </row>
    <row r="34243" spans="41:41" ht="12.75" x14ac:dyDescent="0.2">
      <c r="AO34243" s="7"/>
    </row>
    <row r="34244" spans="41:41" ht="12.75" x14ac:dyDescent="0.2">
      <c r="AO34244" s="7"/>
    </row>
    <row r="34245" spans="41:41" ht="12.75" x14ac:dyDescent="0.2">
      <c r="AO34245" s="7"/>
    </row>
    <row r="34246" spans="41:41" ht="12.75" x14ac:dyDescent="0.2">
      <c r="AO34246" s="7"/>
    </row>
    <row r="34247" spans="41:41" ht="12.75" x14ac:dyDescent="0.2">
      <c r="AO34247" s="7"/>
    </row>
    <row r="34248" spans="41:41" ht="12.75" x14ac:dyDescent="0.2">
      <c r="AO34248" s="7"/>
    </row>
    <row r="34249" spans="41:41" ht="12.75" x14ac:dyDescent="0.2">
      <c r="AO34249" s="7"/>
    </row>
    <row r="34250" spans="41:41" ht="12.75" x14ac:dyDescent="0.2">
      <c r="AO34250" s="7"/>
    </row>
    <row r="34251" spans="41:41" ht="12.75" x14ac:dyDescent="0.2">
      <c r="AO34251" s="7"/>
    </row>
    <row r="34252" spans="41:41" ht="12.75" x14ac:dyDescent="0.2">
      <c r="AO34252" s="7"/>
    </row>
    <row r="34253" spans="41:41" ht="12.75" x14ac:dyDescent="0.2">
      <c r="AO34253" s="7"/>
    </row>
    <row r="34254" spans="41:41" ht="12.75" x14ac:dyDescent="0.2">
      <c r="AO34254" s="7"/>
    </row>
    <row r="34255" spans="41:41" ht="12.75" x14ac:dyDescent="0.2">
      <c r="AO34255" s="7"/>
    </row>
    <row r="34256" spans="41:41" ht="12.75" x14ac:dyDescent="0.2">
      <c r="AO34256" s="7"/>
    </row>
    <row r="34257" spans="41:41" ht="12.75" x14ac:dyDescent="0.2">
      <c r="AO34257" s="7"/>
    </row>
    <row r="34258" spans="41:41" ht="12.75" x14ac:dyDescent="0.2">
      <c r="AO34258" s="7"/>
    </row>
    <row r="34259" spans="41:41" ht="12.75" x14ac:dyDescent="0.2">
      <c r="AO34259" s="7"/>
    </row>
    <row r="34260" spans="41:41" ht="12.75" x14ac:dyDescent="0.2">
      <c r="AO34260" s="7"/>
    </row>
    <row r="34261" spans="41:41" ht="12.75" x14ac:dyDescent="0.2">
      <c r="AO34261" s="7"/>
    </row>
    <row r="34262" spans="41:41" ht="12.75" x14ac:dyDescent="0.2">
      <c r="AO34262" s="7"/>
    </row>
    <row r="34263" spans="41:41" ht="12.75" x14ac:dyDescent="0.2">
      <c r="AO34263" s="7"/>
    </row>
    <row r="34264" spans="41:41" ht="12.75" x14ac:dyDescent="0.2">
      <c r="AO34264" s="7"/>
    </row>
    <row r="34265" spans="41:41" ht="12.75" x14ac:dyDescent="0.2">
      <c r="AO34265" s="7"/>
    </row>
    <row r="34266" spans="41:41" ht="12.75" x14ac:dyDescent="0.2">
      <c r="AO34266" s="7"/>
    </row>
    <row r="34267" spans="41:41" ht="12.75" x14ac:dyDescent="0.2">
      <c r="AO34267" s="7"/>
    </row>
    <row r="34268" spans="41:41" ht="12.75" x14ac:dyDescent="0.2">
      <c r="AO34268" s="7"/>
    </row>
    <row r="34269" spans="41:41" ht="12.75" x14ac:dyDescent="0.2">
      <c r="AO34269" s="7"/>
    </row>
    <row r="34270" spans="41:41" ht="12.75" x14ac:dyDescent="0.2">
      <c r="AO34270" s="7"/>
    </row>
    <row r="34271" spans="41:41" ht="12.75" x14ac:dyDescent="0.2">
      <c r="AO34271" s="7"/>
    </row>
    <row r="34272" spans="41:41" ht="12.75" x14ac:dyDescent="0.2">
      <c r="AO34272" s="7"/>
    </row>
    <row r="34273" spans="41:41" ht="12.75" x14ac:dyDescent="0.2">
      <c r="AO34273" s="7"/>
    </row>
    <row r="34274" spans="41:41" ht="12.75" x14ac:dyDescent="0.2">
      <c r="AO34274" s="7"/>
    </row>
    <row r="34275" spans="41:41" ht="12.75" x14ac:dyDescent="0.2">
      <c r="AO34275" s="7"/>
    </row>
    <row r="34276" spans="41:41" ht="12.75" x14ac:dyDescent="0.2">
      <c r="AO34276" s="7"/>
    </row>
    <row r="34277" spans="41:41" ht="12.75" x14ac:dyDescent="0.2">
      <c r="AO34277" s="7"/>
    </row>
    <row r="34278" spans="41:41" ht="12.75" x14ac:dyDescent="0.2">
      <c r="AO34278" s="7"/>
    </row>
    <row r="34279" spans="41:41" ht="12.75" x14ac:dyDescent="0.2">
      <c r="AO34279" s="7"/>
    </row>
    <row r="34280" spans="41:41" ht="12.75" x14ac:dyDescent="0.2">
      <c r="AO34280" s="7"/>
    </row>
    <row r="34281" spans="41:41" ht="12.75" x14ac:dyDescent="0.2">
      <c r="AO34281" s="7"/>
    </row>
    <row r="34282" spans="41:41" ht="12.75" x14ac:dyDescent="0.2">
      <c r="AO34282" s="7"/>
    </row>
    <row r="34283" spans="41:41" ht="12.75" x14ac:dyDescent="0.2">
      <c r="AO34283" s="7"/>
    </row>
    <row r="34284" spans="41:41" ht="12.75" x14ac:dyDescent="0.2">
      <c r="AO34284" s="7"/>
    </row>
    <row r="34285" spans="41:41" ht="12.75" x14ac:dyDescent="0.2">
      <c r="AO34285" s="7"/>
    </row>
    <row r="34286" spans="41:41" ht="12.75" x14ac:dyDescent="0.2">
      <c r="AO34286" s="7"/>
    </row>
    <row r="34287" spans="41:41" ht="12.75" x14ac:dyDescent="0.2">
      <c r="AO34287" s="7"/>
    </row>
    <row r="34288" spans="41:41" ht="12.75" x14ac:dyDescent="0.2">
      <c r="AO34288" s="7"/>
    </row>
    <row r="34289" spans="41:41" ht="12.75" x14ac:dyDescent="0.2">
      <c r="AO34289" s="7"/>
    </row>
    <row r="34290" spans="41:41" ht="12.75" x14ac:dyDescent="0.2">
      <c r="AO34290" s="7"/>
    </row>
    <row r="34291" spans="41:41" ht="12.75" x14ac:dyDescent="0.2">
      <c r="AO34291" s="7"/>
    </row>
    <row r="34292" spans="41:41" ht="12.75" x14ac:dyDescent="0.2">
      <c r="AO34292" s="7"/>
    </row>
    <row r="34293" spans="41:41" ht="12.75" x14ac:dyDescent="0.2">
      <c r="AO34293" s="7"/>
    </row>
    <row r="34294" spans="41:41" ht="12.75" x14ac:dyDescent="0.2">
      <c r="AO34294" s="7"/>
    </row>
    <row r="34295" spans="41:41" ht="12.75" x14ac:dyDescent="0.2">
      <c r="AO34295" s="7"/>
    </row>
    <row r="34296" spans="41:41" ht="12.75" x14ac:dyDescent="0.2">
      <c r="AO34296" s="7"/>
    </row>
    <row r="34297" spans="41:41" ht="12.75" x14ac:dyDescent="0.2">
      <c r="AO34297" s="7"/>
    </row>
    <row r="34298" spans="41:41" ht="12.75" x14ac:dyDescent="0.2">
      <c r="AO34298" s="7"/>
    </row>
    <row r="34299" spans="41:41" ht="12.75" x14ac:dyDescent="0.2">
      <c r="AO34299" s="7"/>
    </row>
    <row r="34300" spans="41:41" ht="12.75" x14ac:dyDescent="0.2">
      <c r="AO34300" s="7"/>
    </row>
    <row r="34301" spans="41:41" ht="12.75" x14ac:dyDescent="0.2">
      <c r="AO34301" s="7"/>
    </row>
    <row r="34302" spans="41:41" ht="12.75" x14ac:dyDescent="0.2">
      <c r="AO34302" s="7"/>
    </row>
    <row r="34303" spans="41:41" ht="12.75" x14ac:dyDescent="0.2">
      <c r="AO34303" s="7"/>
    </row>
    <row r="34304" spans="41:41" ht="12.75" x14ac:dyDescent="0.2">
      <c r="AO34304" s="7"/>
    </row>
    <row r="34305" spans="41:41" ht="12.75" x14ac:dyDescent="0.2">
      <c r="AO34305" s="7"/>
    </row>
    <row r="34306" spans="41:41" ht="12.75" x14ac:dyDescent="0.2">
      <c r="AO34306" s="7"/>
    </row>
    <row r="34307" spans="41:41" ht="12.75" x14ac:dyDescent="0.2">
      <c r="AO34307" s="7"/>
    </row>
    <row r="34308" spans="41:41" ht="12.75" x14ac:dyDescent="0.2">
      <c r="AO34308" s="7"/>
    </row>
    <row r="34309" spans="41:41" ht="12.75" x14ac:dyDescent="0.2">
      <c r="AO34309" s="7"/>
    </row>
    <row r="34310" spans="41:41" ht="12.75" x14ac:dyDescent="0.2">
      <c r="AO34310" s="7"/>
    </row>
    <row r="34311" spans="41:41" ht="12.75" x14ac:dyDescent="0.2">
      <c r="AO34311" s="7"/>
    </row>
    <row r="34312" spans="41:41" ht="12.75" x14ac:dyDescent="0.2">
      <c r="AO34312" s="7"/>
    </row>
    <row r="34313" spans="41:41" ht="12.75" x14ac:dyDescent="0.2">
      <c r="AO34313" s="7"/>
    </row>
    <row r="34314" spans="41:41" ht="12.75" x14ac:dyDescent="0.2">
      <c r="AO34314" s="7"/>
    </row>
    <row r="34315" spans="41:41" ht="12.75" x14ac:dyDescent="0.2">
      <c r="AO34315" s="7"/>
    </row>
    <row r="34316" spans="41:41" ht="12.75" x14ac:dyDescent="0.2">
      <c r="AO34316" s="7"/>
    </row>
    <row r="34317" spans="41:41" ht="12.75" x14ac:dyDescent="0.2">
      <c r="AO34317" s="7"/>
    </row>
    <row r="34318" spans="41:41" ht="12.75" x14ac:dyDescent="0.2">
      <c r="AO34318" s="7"/>
    </row>
    <row r="34319" spans="41:41" ht="12.75" x14ac:dyDescent="0.2">
      <c r="AO34319" s="7"/>
    </row>
    <row r="34320" spans="41:41" ht="12.75" x14ac:dyDescent="0.2">
      <c r="AO34320" s="7"/>
    </row>
    <row r="34321" spans="41:41" ht="12.75" x14ac:dyDescent="0.2">
      <c r="AO34321" s="7"/>
    </row>
    <row r="34322" spans="41:41" ht="12.75" x14ac:dyDescent="0.2">
      <c r="AO34322" s="7"/>
    </row>
    <row r="34323" spans="41:41" ht="12.75" x14ac:dyDescent="0.2">
      <c r="AO34323" s="7"/>
    </row>
    <row r="34324" spans="41:41" ht="12.75" x14ac:dyDescent="0.2">
      <c r="AO34324" s="7"/>
    </row>
    <row r="34325" spans="41:41" ht="12.75" x14ac:dyDescent="0.2">
      <c r="AO34325" s="7"/>
    </row>
    <row r="34326" spans="41:41" ht="12.75" x14ac:dyDescent="0.2">
      <c r="AO34326" s="7"/>
    </row>
    <row r="34327" spans="41:41" ht="12.75" x14ac:dyDescent="0.2">
      <c r="AO34327" s="7"/>
    </row>
    <row r="34328" spans="41:41" ht="12.75" x14ac:dyDescent="0.2">
      <c r="AO34328" s="7"/>
    </row>
    <row r="34329" spans="41:41" ht="12.75" x14ac:dyDescent="0.2">
      <c r="AO34329" s="7"/>
    </row>
    <row r="34330" spans="41:41" ht="12.75" x14ac:dyDescent="0.2">
      <c r="AO34330" s="7"/>
    </row>
    <row r="34331" spans="41:41" ht="12.75" x14ac:dyDescent="0.2">
      <c r="AO34331" s="7"/>
    </row>
    <row r="34332" spans="41:41" ht="12.75" x14ac:dyDescent="0.2">
      <c r="AO34332" s="7"/>
    </row>
    <row r="34333" spans="41:41" ht="12.75" x14ac:dyDescent="0.2">
      <c r="AO34333" s="7"/>
    </row>
    <row r="34334" spans="41:41" ht="12.75" x14ac:dyDescent="0.2">
      <c r="AO34334" s="7"/>
    </row>
    <row r="34335" spans="41:41" ht="12.75" x14ac:dyDescent="0.2">
      <c r="AO34335" s="7"/>
    </row>
    <row r="34336" spans="41:41" ht="12.75" x14ac:dyDescent="0.2">
      <c r="AO34336" s="7"/>
    </row>
    <row r="34337" spans="41:41" ht="12.75" x14ac:dyDescent="0.2">
      <c r="AO34337" s="7"/>
    </row>
    <row r="34338" spans="41:41" ht="12.75" x14ac:dyDescent="0.2">
      <c r="AO34338" s="7"/>
    </row>
    <row r="34339" spans="41:41" ht="12.75" x14ac:dyDescent="0.2">
      <c r="AO34339" s="7"/>
    </row>
    <row r="34340" spans="41:41" ht="12.75" x14ac:dyDescent="0.2">
      <c r="AO34340" s="7"/>
    </row>
    <row r="34341" spans="41:41" ht="12.75" x14ac:dyDescent="0.2">
      <c r="AO34341" s="7"/>
    </row>
    <row r="34342" spans="41:41" ht="12.75" x14ac:dyDescent="0.2">
      <c r="AO34342" s="7"/>
    </row>
    <row r="34343" spans="41:41" ht="12.75" x14ac:dyDescent="0.2">
      <c r="AO34343" s="7"/>
    </row>
    <row r="34344" spans="41:41" ht="12.75" x14ac:dyDescent="0.2">
      <c r="AO34344" s="7"/>
    </row>
    <row r="34345" spans="41:41" ht="12.75" x14ac:dyDescent="0.2">
      <c r="AO34345" s="7"/>
    </row>
    <row r="34346" spans="41:41" ht="12.75" x14ac:dyDescent="0.2">
      <c r="AO34346" s="7"/>
    </row>
    <row r="34347" spans="41:41" ht="12.75" x14ac:dyDescent="0.2">
      <c r="AO34347" s="7"/>
    </row>
    <row r="34348" spans="41:41" ht="12.75" x14ac:dyDescent="0.2">
      <c r="AO34348" s="7"/>
    </row>
    <row r="34349" spans="41:41" ht="12.75" x14ac:dyDescent="0.2">
      <c r="AO34349" s="7"/>
    </row>
    <row r="34350" spans="41:41" ht="12.75" x14ac:dyDescent="0.2">
      <c r="AO34350" s="7"/>
    </row>
    <row r="34351" spans="41:41" ht="12.75" x14ac:dyDescent="0.2">
      <c r="AO34351" s="7"/>
    </row>
    <row r="34352" spans="41:41" ht="12.75" x14ac:dyDescent="0.2">
      <c r="AO34352" s="7"/>
    </row>
    <row r="34353" spans="41:41" ht="12.75" x14ac:dyDescent="0.2">
      <c r="AO34353" s="7"/>
    </row>
    <row r="34354" spans="41:41" ht="12.75" x14ac:dyDescent="0.2">
      <c r="AO34354" s="7"/>
    </row>
    <row r="34355" spans="41:41" ht="12.75" x14ac:dyDescent="0.2">
      <c r="AO34355" s="7"/>
    </row>
    <row r="34356" spans="41:41" ht="12.75" x14ac:dyDescent="0.2">
      <c r="AO34356" s="7"/>
    </row>
    <row r="34357" spans="41:41" ht="12.75" x14ac:dyDescent="0.2">
      <c r="AO34357" s="7"/>
    </row>
    <row r="34358" spans="41:41" ht="12.75" x14ac:dyDescent="0.2">
      <c r="AO34358" s="7"/>
    </row>
    <row r="34359" spans="41:41" ht="12.75" x14ac:dyDescent="0.2">
      <c r="AO34359" s="7"/>
    </row>
    <row r="34360" spans="41:41" ht="12.75" x14ac:dyDescent="0.2">
      <c r="AO34360" s="7"/>
    </row>
    <row r="34361" spans="41:41" ht="12.75" x14ac:dyDescent="0.2">
      <c r="AO34361" s="7"/>
    </row>
    <row r="34362" spans="41:41" ht="12.75" x14ac:dyDescent="0.2">
      <c r="AO34362" s="7"/>
    </row>
    <row r="34363" spans="41:41" ht="12.75" x14ac:dyDescent="0.2">
      <c r="AO34363" s="7"/>
    </row>
    <row r="34364" spans="41:41" ht="12.75" x14ac:dyDescent="0.2">
      <c r="AO34364" s="7"/>
    </row>
    <row r="34365" spans="41:41" ht="12.75" x14ac:dyDescent="0.2">
      <c r="AO34365" s="7"/>
    </row>
    <row r="34366" spans="41:41" ht="12.75" x14ac:dyDescent="0.2">
      <c r="AO34366" s="7"/>
    </row>
    <row r="34367" spans="41:41" ht="12.75" x14ac:dyDescent="0.2">
      <c r="AO34367" s="7"/>
    </row>
    <row r="34368" spans="41:41" ht="12.75" x14ac:dyDescent="0.2">
      <c r="AO34368" s="7"/>
    </row>
    <row r="34369" spans="41:41" ht="12.75" x14ac:dyDescent="0.2">
      <c r="AO34369" s="7"/>
    </row>
    <row r="34370" spans="41:41" ht="12.75" x14ac:dyDescent="0.2">
      <c r="AO34370" s="7"/>
    </row>
    <row r="34371" spans="41:41" ht="12.75" x14ac:dyDescent="0.2">
      <c r="AO34371" s="7"/>
    </row>
    <row r="34372" spans="41:41" ht="12.75" x14ac:dyDescent="0.2">
      <c r="AO34372" s="7"/>
    </row>
    <row r="34373" spans="41:41" ht="12.75" x14ac:dyDescent="0.2">
      <c r="AO34373" s="7"/>
    </row>
    <row r="34374" spans="41:41" ht="12.75" x14ac:dyDescent="0.2">
      <c r="AO34374" s="7"/>
    </row>
    <row r="34375" spans="41:41" ht="12.75" x14ac:dyDescent="0.2">
      <c r="AO34375" s="7"/>
    </row>
    <row r="34376" spans="41:41" ht="12.75" x14ac:dyDescent="0.2">
      <c r="AO34376" s="7"/>
    </row>
    <row r="34377" spans="41:41" ht="12.75" x14ac:dyDescent="0.2">
      <c r="AO34377" s="7"/>
    </row>
    <row r="34378" spans="41:41" ht="12.75" x14ac:dyDescent="0.2">
      <c r="AO34378" s="7"/>
    </row>
    <row r="34379" spans="41:41" ht="12.75" x14ac:dyDescent="0.2">
      <c r="AO34379" s="7"/>
    </row>
    <row r="34380" spans="41:41" ht="12.75" x14ac:dyDescent="0.2">
      <c r="AO34380" s="7"/>
    </row>
    <row r="34381" spans="41:41" ht="12.75" x14ac:dyDescent="0.2">
      <c r="AO34381" s="7"/>
    </row>
    <row r="34382" spans="41:41" ht="12.75" x14ac:dyDescent="0.2">
      <c r="AO34382" s="7"/>
    </row>
    <row r="34383" spans="41:41" ht="12.75" x14ac:dyDescent="0.2">
      <c r="AO34383" s="7"/>
    </row>
    <row r="34384" spans="41:41" ht="12.75" x14ac:dyDescent="0.2">
      <c r="AO34384" s="7"/>
    </row>
    <row r="34385" spans="41:41" ht="12.75" x14ac:dyDescent="0.2">
      <c r="AO34385" s="7"/>
    </row>
    <row r="34386" spans="41:41" ht="12.75" x14ac:dyDescent="0.2">
      <c r="AO34386" s="7"/>
    </row>
    <row r="34387" spans="41:41" ht="12.75" x14ac:dyDescent="0.2">
      <c r="AO34387" s="7"/>
    </row>
    <row r="34388" spans="41:41" ht="12.75" x14ac:dyDescent="0.2">
      <c r="AO34388" s="7"/>
    </row>
    <row r="34389" spans="41:41" ht="12.75" x14ac:dyDescent="0.2">
      <c r="AO34389" s="7"/>
    </row>
    <row r="34390" spans="41:41" ht="12.75" x14ac:dyDescent="0.2">
      <c r="AO34390" s="7"/>
    </row>
    <row r="34391" spans="41:41" ht="12.75" x14ac:dyDescent="0.2">
      <c r="AO34391" s="7"/>
    </row>
    <row r="34392" spans="41:41" ht="12.75" x14ac:dyDescent="0.2">
      <c r="AO34392" s="7"/>
    </row>
    <row r="34393" spans="41:41" ht="12.75" x14ac:dyDescent="0.2">
      <c r="AO34393" s="7"/>
    </row>
    <row r="34394" spans="41:41" ht="12.75" x14ac:dyDescent="0.2">
      <c r="AO34394" s="7"/>
    </row>
    <row r="34395" spans="41:41" ht="12.75" x14ac:dyDescent="0.2">
      <c r="AO34395" s="7"/>
    </row>
    <row r="34396" spans="41:41" ht="12.75" x14ac:dyDescent="0.2">
      <c r="AO34396" s="7"/>
    </row>
    <row r="34397" spans="41:41" ht="12.75" x14ac:dyDescent="0.2">
      <c r="AO34397" s="7"/>
    </row>
    <row r="34398" spans="41:41" ht="12.75" x14ac:dyDescent="0.2">
      <c r="AO34398" s="7"/>
    </row>
    <row r="34399" spans="41:41" ht="12.75" x14ac:dyDescent="0.2">
      <c r="AO34399" s="7"/>
    </row>
    <row r="34400" spans="41:41" ht="12.75" x14ac:dyDescent="0.2">
      <c r="AO34400" s="7"/>
    </row>
    <row r="34401" spans="41:41" ht="12.75" x14ac:dyDescent="0.2">
      <c r="AO34401" s="7"/>
    </row>
    <row r="34402" spans="41:41" ht="12.75" x14ac:dyDescent="0.2">
      <c r="AO34402" s="7"/>
    </row>
    <row r="34403" spans="41:41" ht="12.75" x14ac:dyDescent="0.2">
      <c r="AO34403" s="7"/>
    </row>
    <row r="34404" spans="41:41" ht="12.75" x14ac:dyDescent="0.2">
      <c r="AO34404" s="7"/>
    </row>
    <row r="34405" spans="41:41" ht="12.75" x14ac:dyDescent="0.2">
      <c r="AO34405" s="7"/>
    </row>
    <row r="34406" spans="41:41" ht="12.75" x14ac:dyDescent="0.2">
      <c r="AO34406" s="7"/>
    </row>
    <row r="34407" spans="41:41" ht="12.75" x14ac:dyDescent="0.2">
      <c r="AO34407" s="7"/>
    </row>
    <row r="34408" spans="41:41" ht="12.75" x14ac:dyDescent="0.2">
      <c r="AO34408" s="7"/>
    </row>
    <row r="34409" spans="41:41" ht="12.75" x14ac:dyDescent="0.2">
      <c r="AO34409" s="7"/>
    </row>
    <row r="34410" spans="41:41" ht="12.75" x14ac:dyDescent="0.2">
      <c r="AO34410" s="7"/>
    </row>
    <row r="34411" spans="41:41" ht="12.75" x14ac:dyDescent="0.2">
      <c r="AO34411" s="7"/>
    </row>
    <row r="34412" spans="41:41" ht="12.75" x14ac:dyDescent="0.2">
      <c r="AO34412" s="7"/>
    </row>
    <row r="34413" spans="41:41" ht="12.75" x14ac:dyDescent="0.2">
      <c r="AO34413" s="7"/>
    </row>
    <row r="34414" spans="41:41" ht="12.75" x14ac:dyDescent="0.2">
      <c r="AO34414" s="7"/>
    </row>
    <row r="34415" spans="41:41" ht="12.75" x14ac:dyDescent="0.2">
      <c r="AO34415" s="7"/>
    </row>
    <row r="34416" spans="41:41" ht="12.75" x14ac:dyDescent="0.2">
      <c r="AO34416" s="7"/>
    </row>
    <row r="34417" spans="41:41" ht="12.75" x14ac:dyDescent="0.2">
      <c r="AO34417" s="7"/>
    </row>
    <row r="34418" spans="41:41" ht="12.75" x14ac:dyDescent="0.2">
      <c r="AO34418" s="7"/>
    </row>
    <row r="34419" spans="41:41" ht="12.75" x14ac:dyDescent="0.2">
      <c r="AO34419" s="7"/>
    </row>
    <row r="34420" spans="41:41" ht="12.75" x14ac:dyDescent="0.2">
      <c r="AO34420" s="7"/>
    </row>
    <row r="34421" spans="41:41" ht="12.75" x14ac:dyDescent="0.2">
      <c r="AO34421" s="7"/>
    </row>
    <row r="34422" spans="41:41" ht="12.75" x14ac:dyDescent="0.2">
      <c r="AO34422" s="7"/>
    </row>
    <row r="34423" spans="41:41" ht="12.75" x14ac:dyDescent="0.2">
      <c r="AO34423" s="7"/>
    </row>
    <row r="34424" spans="41:41" ht="12.75" x14ac:dyDescent="0.2">
      <c r="AO34424" s="7"/>
    </row>
    <row r="34425" spans="41:41" ht="12.75" x14ac:dyDescent="0.2">
      <c r="AO34425" s="7"/>
    </row>
    <row r="34426" spans="41:41" ht="12.75" x14ac:dyDescent="0.2">
      <c r="AO34426" s="7"/>
    </row>
    <row r="34427" spans="41:41" ht="12.75" x14ac:dyDescent="0.2">
      <c r="AO34427" s="7"/>
    </row>
    <row r="34428" spans="41:41" ht="12.75" x14ac:dyDescent="0.2">
      <c r="AO34428" s="7"/>
    </row>
    <row r="34429" spans="41:41" ht="12.75" x14ac:dyDescent="0.2">
      <c r="AO34429" s="7"/>
    </row>
    <row r="34430" spans="41:41" ht="12.75" x14ac:dyDescent="0.2">
      <c r="AO34430" s="7"/>
    </row>
    <row r="34431" spans="41:41" ht="12.75" x14ac:dyDescent="0.2">
      <c r="AO34431" s="7"/>
    </row>
    <row r="34432" spans="41:41" ht="12.75" x14ac:dyDescent="0.2">
      <c r="AO34432" s="7"/>
    </row>
    <row r="34433" spans="41:41" ht="12.75" x14ac:dyDescent="0.2">
      <c r="AO34433" s="7"/>
    </row>
    <row r="34434" spans="41:41" ht="12.75" x14ac:dyDescent="0.2">
      <c r="AO34434" s="7"/>
    </row>
    <row r="34435" spans="41:41" ht="12.75" x14ac:dyDescent="0.2">
      <c r="AO34435" s="7"/>
    </row>
    <row r="34436" spans="41:41" ht="12.75" x14ac:dyDescent="0.2">
      <c r="AO34436" s="7"/>
    </row>
    <row r="34437" spans="41:41" ht="12.75" x14ac:dyDescent="0.2">
      <c r="AO34437" s="7"/>
    </row>
    <row r="34438" spans="41:41" ht="12.75" x14ac:dyDescent="0.2">
      <c r="AO34438" s="7"/>
    </row>
    <row r="34439" spans="41:41" ht="12.75" x14ac:dyDescent="0.2">
      <c r="AO34439" s="7"/>
    </row>
    <row r="34440" spans="41:41" ht="12.75" x14ac:dyDescent="0.2">
      <c r="AO34440" s="7"/>
    </row>
    <row r="34441" spans="41:41" ht="12.75" x14ac:dyDescent="0.2">
      <c r="AO34441" s="7"/>
    </row>
    <row r="34442" spans="41:41" ht="12.75" x14ac:dyDescent="0.2">
      <c r="AO34442" s="7"/>
    </row>
    <row r="34443" spans="41:41" ht="12.75" x14ac:dyDescent="0.2">
      <c r="AO34443" s="7"/>
    </row>
    <row r="34444" spans="41:41" ht="12.75" x14ac:dyDescent="0.2">
      <c r="AO34444" s="7"/>
    </row>
    <row r="34445" spans="41:41" ht="12.75" x14ac:dyDescent="0.2">
      <c r="AO34445" s="7"/>
    </row>
    <row r="34446" spans="41:41" ht="12.75" x14ac:dyDescent="0.2">
      <c r="AO34446" s="7"/>
    </row>
    <row r="34447" spans="41:41" ht="12.75" x14ac:dyDescent="0.2">
      <c r="AO34447" s="7"/>
    </row>
    <row r="34448" spans="41:41" ht="12.75" x14ac:dyDescent="0.2">
      <c r="AO34448" s="7"/>
    </row>
    <row r="34449" spans="41:41" ht="12.75" x14ac:dyDescent="0.2">
      <c r="AO34449" s="7"/>
    </row>
    <row r="34450" spans="41:41" ht="12.75" x14ac:dyDescent="0.2">
      <c r="AO34450" s="7"/>
    </row>
    <row r="34451" spans="41:41" ht="12.75" x14ac:dyDescent="0.2">
      <c r="AO34451" s="7"/>
    </row>
    <row r="34452" spans="41:41" ht="12.75" x14ac:dyDescent="0.2">
      <c r="AO34452" s="7"/>
    </row>
    <row r="34453" spans="41:41" ht="12.75" x14ac:dyDescent="0.2">
      <c r="AO34453" s="7"/>
    </row>
    <row r="34454" spans="41:41" ht="12.75" x14ac:dyDescent="0.2">
      <c r="AO34454" s="7"/>
    </row>
    <row r="34455" spans="41:41" ht="12.75" x14ac:dyDescent="0.2">
      <c r="AO34455" s="7"/>
    </row>
    <row r="34456" spans="41:41" ht="12.75" x14ac:dyDescent="0.2">
      <c r="AO34456" s="7"/>
    </row>
    <row r="34457" spans="41:41" ht="12.75" x14ac:dyDescent="0.2">
      <c r="AO34457" s="7"/>
    </row>
    <row r="34458" spans="41:41" ht="12.75" x14ac:dyDescent="0.2">
      <c r="AO34458" s="7"/>
    </row>
    <row r="34459" spans="41:41" ht="12.75" x14ac:dyDescent="0.2">
      <c r="AO34459" s="7"/>
    </row>
    <row r="34460" spans="41:41" ht="12.75" x14ac:dyDescent="0.2">
      <c r="AO34460" s="7"/>
    </row>
    <row r="34461" spans="41:41" ht="12.75" x14ac:dyDescent="0.2">
      <c r="AO34461" s="7"/>
    </row>
    <row r="34462" spans="41:41" ht="12.75" x14ac:dyDescent="0.2">
      <c r="AO34462" s="7"/>
    </row>
    <row r="34463" spans="41:41" ht="12.75" x14ac:dyDescent="0.2">
      <c r="AO34463" s="7"/>
    </row>
    <row r="34464" spans="41:41" ht="12.75" x14ac:dyDescent="0.2">
      <c r="AO34464" s="7"/>
    </row>
    <row r="34465" spans="41:41" ht="12.75" x14ac:dyDescent="0.2">
      <c r="AO34465" s="7"/>
    </row>
    <row r="34466" spans="41:41" ht="12.75" x14ac:dyDescent="0.2">
      <c r="AO34466" s="7"/>
    </row>
    <row r="34467" spans="41:41" ht="12.75" x14ac:dyDescent="0.2">
      <c r="AO34467" s="7"/>
    </row>
    <row r="34468" spans="41:41" ht="12.75" x14ac:dyDescent="0.2">
      <c r="AO34468" s="7"/>
    </row>
    <row r="34469" spans="41:41" ht="12.75" x14ac:dyDescent="0.2">
      <c r="AO34469" s="7"/>
    </row>
    <row r="34470" spans="41:41" ht="12.75" x14ac:dyDescent="0.2">
      <c r="AO34470" s="7"/>
    </row>
    <row r="34471" spans="41:41" ht="12.75" x14ac:dyDescent="0.2">
      <c r="AO34471" s="7"/>
    </row>
    <row r="34472" spans="41:41" ht="12.75" x14ac:dyDescent="0.2">
      <c r="AO34472" s="7"/>
    </row>
    <row r="34473" spans="41:41" ht="12.75" x14ac:dyDescent="0.2">
      <c r="AO34473" s="7"/>
    </row>
    <row r="34474" spans="41:41" ht="12.75" x14ac:dyDescent="0.2">
      <c r="AO34474" s="7"/>
    </row>
    <row r="34475" spans="41:41" ht="12.75" x14ac:dyDescent="0.2">
      <c r="AO34475" s="7"/>
    </row>
    <row r="34476" spans="41:41" ht="12.75" x14ac:dyDescent="0.2">
      <c r="AO34476" s="7"/>
    </row>
    <row r="34477" spans="41:41" ht="12.75" x14ac:dyDescent="0.2">
      <c r="AO34477" s="7"/>
    </row>
    <row r="34478" spans="41:41" ht="12.75" x14ac:dyDescent="0.2">
      <c r="AO34478" s="7"/>
    </row>
    <row r="34479" spans="41:41" ht="12.75" x14ac:dyDescent="0.2">
      <c r="AO34479" s="7"/>
    </row>
    <row r="34480" spans="41:41" ht="12.75" x14ac:dyDescent="0.2">
      <c r="AO34480" s="7"/>
    </row>
    <row r="34481" spans="41:41" ht="12.75" x14ac:dyDescent="0.2">
      <c r="AO34481" s="7"/>
    </row>
    <row r="34482" spans="41:41" ht="12.75" x14ac:dyDescent="0.2">
      <c r="AO34482" s="7"/>
    </row>
    <row r="34483" spans="41:41" ht="12.75" x14ac:dyDescent="0.2">
      <c r="AO34483" s="7"/>
    </row>
    <row r="34484" spans="41:41" ht="12.75" x14ac:dyDescent="0.2">
      <c r="AO34484" s="7"/>
    </row>
    <row r="34485" spans="41:41" ht="12.75" x14ac:dyDescent="0.2">
      <c r="AO34485" s="7"/>
    </row>
    <row r="34486" spans="41:41" ht="12.75" x14ac:dyDescent="0.2">
      <c r="AO34486" s="7"/>
    </row>
    <row r="34487" spans="41:41" ht="12.75" x14ac:dyDescent="0.2">
      <c r="AO34487" s="7"/>
    </row>
    <row r="34488" spans="41:41" ht="12.75" x14ac:dyDescent="0.2">
      <c r="AO34488" s="7"/>
    </row>
    <row r="34489" spans="41:41" ht="12.75" x14ac:dyDescent="0.2">
      <c r="AO34489" s="7"/>
    </row>
    <row r="34490" spans="41:41" ht="12.75" x14ac:dyDescent="0.2">
      <c r="AO34490" s="7"/>
    </row>
    <row r="34491" spans="41:41" ht="12.75" x14ac:dyDescent="0.2">
      <c r="AO34491" s="7"/>
    </row>
    <row r="34492" spans="41:41" ht="12.75" x14ac:dyDescent="0.2">
      <c r="AO34492" s="7"/>
    </row>
    <row r="34493" spans="41:41" ht="12.75" x14ac:dyDescent="0.2">
      <c r="AO34493" s="7"/>
    </row>
    <row r="34494" spans="41:41" ht="12.75" x14ac:dyDescent="0.2">
      <c r="AO34494" s="7"/>
    </row>
    <row r="34495" spans="41:41" ht="12.75" x14ac:dyDescent="0.2">
      <c r="AO34495" s="7"/>
    </row>
    <row r="34496" spans="41:41" ht="12.75" x14ac:dyDescent="0.2">
      <c r="AO34496" s="7"/>
    </row>
    <row r="34497" spans="41:41" ht="12.75" x14ac:dyDescent="0.2">
      <c r="AO34497" s="7"/>
    </row>
    <row r="34498" spans="41:41" ht="12.75" x14ac:dyDescent="0.2">
      <c r="AO34498" s="7"/>
    </row>
    <row r="34499" spans="41:41" ht="12.75" x14ac:dyDescent="0.2">
      <c r="AO34499" s="7"/>
    </row>
    <row r="34500" spans="41:41" ht="12.75" x14ac:dyDescent="0.2">
      <c r="AO34500" s="7"/>
    </row>
    <row r="34501" spans="41:41" ht="12.75" x14ac:dyDescent="0.2">
      <c r="AO34501" s="7"/>
    </row>
    <row r="34502" spans="41:41" ht="12.75" x14ac:dyDescent="0.2">
      <c r="AO34502" s="7"/>
    </row>
    <row r="34503" spans="41:41" ht="12.75" x14ac:dyDescent="0.2">
      <c r="AO34503" s="7"/>
    </row>
    <row r="34504" spans="41:41" ht="12.75" x14ac:dyDescent="0.2">
      <c r="AO34504" s="7"/>
    </row>
    <row r="34505" spans="41:41" ht="12.75" x14ac:dyDescent="0.2">
      <c r="AO34505" s="7"/>
    </row>
    <row r="34506" spans="41:41" ht="12.75" x14ac:dyDescent="0.2">
      <c r="AO34506" s="7"/>
    </row>
    <row r="34507" spans="41:41" ht="12.75" x14ac:dyDescent="0.2">
      <c r="AO34507" s="7"/>
    </row>
    <row r="34508" spans="41:41" ht="12.75" x14ac:dyDescent="0.2">
      <c r="AO34508" s="7"/>
    </row>
    <row r="34509" spans="41:41" ht="12.75" x14ac:dyDescent="0.2">
      <c r="AO34509" s="7"/>
    </row>
    <row r="34510" spans="41:41" ht="12.75" x14ac:dyDescent="0.2">
      <c r="AO34510" s="7"/>
    </row>
    <row r="34511" spans="41:41" ht="12.75" x14ac:dyDescent="0.2">
      <c r="AO34511" s="7"/>
    </row>
    <row r="34512" spans="41:41" ht="12.75" x14ac:dyDescent="0.2">
      <c r="AO34512" s="7"/>
    </row>
    <row r="34513" spans="41:41" ht="12.75" x14ac:dyDescent="0.2">
      <c r="AO34513" s="7"/>
    </row>
    <row r="34514" spans="41:41" ht="12.75" x14ac:dyDescent="0.2">
      <c r="AO34514" s="7"/>
    </row>
    <row r="34515" spans="41:41" ht="12.75" x14ac:dyDescent="0.2">
      <c r="AO34515" s="7"/>
    </row>
    <row r="34516" spans="41:41" ht="12.75" x14ac:dyDescent="0.2">
      <c r="AO34516" s="7"/>
    </row>
    <row r="34517" spans="41:41" ht="12.75" x14ac:dyDescent="0.2">
      <c r="AO34517" s="7"/>
    </row>
    <row r="34518" spans="41:41" ht="12.75" x14ac:dyDescent="0.2">
      <c r="AO34518" s="7"/>
    </row>
    <row r="34519" spans="41:41" ht="12.75" x14ac:dyDescent="0.2">
      <c r="AO34519" s="7"/>
    </row>
    <row r="34520" spans="41:41" ht="12.75" x14ac:dyDescent="0.2">
      <c r="AO34520" s="7"/>
    </row>
    <row r="34521" spans="41:41" ht="12.75" x14ac:dyDescent="0.2">
      <c r="AO34521" s="7"/>
    </row>
    <row r="34522" spans="41:41" ht="12.75" x14ac:dyDescent="0.2">
      <c r="AO34522" s="7"/>
    </row>
    <row r="34523" spans="41:41" ht="12.75" x14ac:dyDescent="0.2">
      <c r="AO34523" s="7"/>
    </row>
    <row r="34524" spans="41:41" ht="12.75" x14ac:dyDescent="0.2">
      <c r="AO34524" s="7"/>
    </row>
    <row r="34525" spans="41:41" ht="12.75" x14ac:dyDescent="0.2">
      <c r="AO34525" s="7"/>
    </row>
    <row r="34526" spans="41:41" ht="12.75" x14ac:dyDescent="0.2">
      <c r="AO34526" s="7"/>
    </row>
    <row r="34527" spans="41:41" ht="12.75" x14ac:dyDescent="0.2">
      <c r="AO34527" s="7"/>
    </row>
    <row r="34528" spans="41:41" ht="12.75" x14ac:dyDescent="0.2">
      <c r="AO34528" s="7"/>
    </row>
    <row r="34529" spans="41:41" ht="12.75" x14ac:dyDescent="0.2">
      <c r="AO34529" s="7"/>
    </row>
    <row r="34530" spans="41:41" ht="12.75" x14ac:dyDescent="0.2">
      <c r="AO34530" s="7"/>
    </row>
    <row r="34531" spans="41:41" ht="12.75" x14ac:dyDescent="0.2">
      <c r="AO34531" s="7"/>
    </row>
    <row r="34532" spans="41:41" ht="12.75" x14ac:dyDescent="0.2">
      <c r="AO34532" s="7"/>
    </row>
    <row r="34533" spans="41:41" ht="12.75" x14ac:dyDescent="0.2">
      <c r="AO34533" s="7"/>
    </row>
    <row r="34534" spans="41:41" ht="12.75" x14ac:dyDescent="0.2">
      <c r="AO34534" s="7"/>
    </row>
    <row r="34535" spans="41:41" ht="12.75" x14ac:dyDescent="0.2">
      <c r="AO34535" s="7"/>
    </row>
    <row r="34536" spans="41:41" ht="12.75" x14ac:dyDescent="0.2">
      <c r="AO34536" s="7"/>
    </row>
    <row r="34537" spans="41:41" ht="12.75" x14ac:dyDescent="0.2">
      <c r="AO34537" s="7"/>
    </row>
    <row r="34538" spans="41:41" ht="12.75" x14ac:dyDescent="0.2">
      <c r="AO34538" s="7"/>
    </row>
    <row r="34539" spans="41:41" ht="12.75" x14ac:dyDescent="0.2">
      <c r="AO34539" s="7"/>
    </row>
    <row r="34540" spans="41:41" ht="12.75" x14ac:dyDescent="0.2">
      <c r="AO34540" s="7"/>
    </row>
    <row r="34541" spans="41:41" ht="12.75" x14ac:dyDescent="0.2">
      <c r="AO34541" s="7"/>
    </row>
    <row r="34542" spans="41:41" ht="12.75" x14ac:dyDescent="0.2">
      <c r="AO34542" s="7"/>
    </row>
    <row r="34543" spans="41:41" ht="12.75" x14ac:dyDescent="0.2">
      <c r="AO34543" s="7"/>
    </row>
    <row r="34544" spans="41:41" ht="12.75" x14ac:dyDescent="0.2">
      <c r="AO34544" s="7"/>
    </row>
    <row r="34545" spans="41:41" ht="12.75" x14ac:dyDescent="0.2">
      <c r="AO34545" s="7"/>
    </row>
    <row r="34546" spans="41:41" ht="12.75" x14ac:dyDescent="0.2">
      <c r="AO34546" s="7"/>
    </row>
    <row r="34547" spans="41:41" ht="12.75" x14ac:dyDescent="0.2">
      <c r="AO34547" s="7"/>
    </row>
    <row r="34548" spans="41:41" ht="12.75" x14ac:dyDescent="0.2">
      <c r="AO34548" s="7"/>
    </row>
    <row r="34549" spans="41:41" ht="12.75" x14ac:dyDescent="0.2">
      <c r="AO34549" s="7"/>
    </row>
    <row r="34550" spans="41:41" ht="12.75" x14ac:dyDescent="0.2">
      <c r="AO34550" s="7"/>
    </row>
    <row r="34551" spans="41:41" ht="12.75" x14ac:dyDescent="0.2">
      <c r="AO34551" s="7"/>
    </row>
    <row r="34552" spans="41:41" ht="12.75" x14ac:dyDescent="0.2">
      <c r="AO34552" s="7"/>
    </row>
    <row r="34553" spans="41:41" ht="12.75" x14ac:dyDescent="0.2">
      <c r="AO34553" s="7"/>
    </row>
    <row r="34554" spans="41:41" ht="12.75" x14ac:dyDescent="0.2">
      <c r="AO34554" s="7"/>
    </row>
    <row r="34555" spans="41:41" ht="12.75" x14ac:dyDescent="0.2">
      <c r="AO34555" s="7"/>
    </row>
    <row r="34556" spans="41:41" ht="12.75" x14ac:dyDescent="0.2">
      <c r="AO34556" s="7"/>
    </row>
    <row r="34557" spans="41:41" ht="12.75" x14ac:dyDescent="0.2">
      <c r="AO34557" s="7"/>
    </row>
    <row r="34558" spans="41:41" ht="12.75" x14ac:dyDescent="0.2">
      <c r="AO34558" s="7"/>
    </row>
    <row r="34559" spans="41:41" ht="12.75" x14ac:dyDescent="0.2">
      <c r="AO34559" s="7"/>
    </row>
    <row r="34560" spans="41:41" ht="12.75" x14ac:dyDescent="0.2">
      <c r="AO34560" s="7"/>
    </row>
    <row r="34561" spans="41:41" ht="12.75" x14ac:dyDescent="0.2">
      <c r="AO34561" s="7"/>
    </row>
    <row r="34562" spans="41:41" ht="12.75" x14ac:dyDescent="0.2">
      <c r="AO34562" s="7"/>
    </row>
    <row r="34563" spans="41:41" ht="12.75" x14ac:dyDescent="0.2">
      <c r="AO34563" s="7"/>
    </row>
    <row r="34564" spans="41:41" ht="12.75" x14ac:dyDescent="0.2">
      <c r="AO34564" s="7"/>
    </row>
    <row r="34565" spans="41:41" ht="12.75" x14ac:dyDescent="0.2">
      <c r="AO34565" s="7"/>
    </row>
    <row r="34566" spans="41:41" ht="12.75" x14ac:dyDescent="0.2">
      <c r="AO34566" s="7"/>
    </row>
    <row r="34567" spans="41:41" ht="12.75" x14ac:dyDescent="0.2">
      <c r="AO34567" s="7"/>
    </row>
    <row r="34568" spans="41:41" ht="12.75" x14ac:dyDescent="0.2">
      <c r="AO34568" s="7"/>
    </row>
    <row r="34569" spans="41:41" ht="12.75" x14ac:dyDescent="0.2">
      <c r="AO34569" s="7"/>
    </row>
    <row r="34570" spans="41:41" ht="12.75" x14ac:dyDescent="0.2">
      <c r="AO34570" s="7"/>
    </row>
    <row r="34571" spans="41:41" ht="12.75" x14ac:dyDescent="0.2">
      <c r="AO34571" s="7"/>
    </row>
    <row r="34572" spans="41:41" ht="12.75" x14ac:dyDescent="0.2">
      <c r="AO34572" s="7"/>
    </row>
    <row r="34573" spans="41:41" ht="12.75" x14ac:dyDescent="0.2">
      <c r="AO34573" s="7"/>
    </row>
    <row r="34574" spans="41:41" ht="12.75" x14ac:dyDescent="0.2">
      <c r="AO34574" s="7"/>
    </row>
    <row r="34575" spans="41:41" ht="12.75" x14ac:dyDescent="0.2">
      <c r="AO34575" s="7"/>
    </row>
    <row r="34576" spans="41:41" ht="12.75" x14ac:dyDescent="0.2">
      <c r="AO34576" s="7"/>
    </row>
    <row r="34577" spans="41:41" ht="12.75" x14ac:dyDescent="0.2">
      <c r="AO34577" s="7"/>
    </row>
    <row r="34578" spans="41:41" ht="12.75" x14ac:dyDescent="0.2">
      <c r="AO34578" s="7"/>
    </row>
    <row r="34579" spans="41:41" ht="12.75" x14ac:dyDescent="0.2">
      <c r="AO34579" s="7"/>
    </row>
    <row r="34580" spans="41:41" ht="12.75" x14ac:dyDescent="0.2">
      <c r="AO34580" s="7"/>
    </row>
    <row r="34581" spans="41:41" ht="12.75" x14ac:dyDescent="0.2">
      <c r="AO34581" s="7"/>
    </row>
    <row r="34582" spans="41:41" ht="12.75" x14ac:dyDescent="0.2">
      <c r="AO34582" s="7"/>
    </row>
    <row r="34583" spans="41:41" ht="12.75" x14ac:dyDescent="0.2">
      <c r="AO34583" s="7"/>
    </row>
    <row r="34584" spans="41:41" ht="12.75" x14ac:dyDescent="0.2">
      <c r="AO34584" s="7"/>
    </row>
    <row r="34585" spans="41:41" ht="12.75" x14ac:dyDescent="0.2">
      <c r="AO34585" s="7"/>
    </row>
    <row r="34586" spans="41:41" ht="12.75" x14ac:dyDescent="0.2">
      <c r="AO34586" s="7"/>
    </row>
    <row r="34587" spans="41:41" ht="12.75" x14ac:dyDescent="0.2">
      <c r="AO34587" s="7"/>
    </row>
    <row r="34588" spans="41:41" ht="12.75" x14ac:dyDescent="0.2">
      <c r="AO34588" s="7"/>
    </row>
    <row r="34589" spans="41:41" ht="12.75" x14ac:dyDescent="0.2">
      <c r="AO34589" s="7"/>
    </row>
    <row r="34590" spans="41:41" ht="12.75" x14ac:dyDescent="0.2">
      <c r="AO34590" s="7"/>
    </row>
    <row r="34591" spans="41:41" ht="12.75" x14ac:dyDescent="0.2">
      <c r="AO34591" s="7"/>
    </row>
    <row r="34592" spans="41:41" ht="12.75" x14ac:dyDescent="0.2">
      <c r="AO34592" s="7"/>
    </row>
    <row r="34593" spans="41:41" ht="12.75" x14ac:dyDescent="0.2">
      <c r="AO34593" s="7"/>
    </row>
    <row r="34594" spans="41:41" ht="12.75" x14ac:dyDescent="0.2">
      <c r="AO34594" s="7"/>
    </row>
    <row r="34595" spans="41:41" ht="12.75" x14ac:dyDescent="0.2">
      <c r="AO34595" s="7"/>
    </row>
    <row r="34596" spans="41:41" ht="12.75" x14ac:dyDescent="0.2">
      <c r="AO34596" s="7"/>
    </row>
    <row r="34597" spans="41:41" ht="12.75" x14ac:dyDescent="0.2">
      <c r="AO34597" s="7"/>
    </row>
    <row r="34598" spans="41:41" ht="12.75" x14ac:dyDescent="0.2">
      <c r="AO34598" s="7"/>
    </row>
    <row r="34599" spans="41:41" ht="12.75" x14ac:dyDescent="0.2">
      <c r="AO34599" s="7"/>
    </row>
    <row r="34600" spans="41:41" ht="12.75" x14ac:dyDescent="0.2">
      <c r="AO34600" s="7"/>
    </row>
    <row r="34601" spans="41:41" ht="12.75" x14ac:dyDescent="0.2">
      <c r="AO34601" s="7"/>
    </row>
    <row r="34602" spans="41:41" ht="12.75" x14ac:dyDescent="0.2">
      <c r="AO34602" s="7"/>
    </row>
    <row r="34603" spans="41:41" ht="12.75" x14ac:dyDescent="0.2">
      <c r="AO34603" s="7"/>
    </row>
    <row r="34604" spans="41:41" ht="12.75" x14ac:dyDescent="0.2">
      <c r="AO34604" s="7"/>
    </row>
    <row r="34605" spans="41:41" ht="12.75" x14ac:dyDescent="0.2">
      <c r="AO34605" s="7"/>
    </row>
    <row r="34606" spans="41:41" ht="12.75" x14ac:dyDescent="0.2">
      <c r="AO34606" s="7"/>
    </row>
    <row r="34607" spans="41:41" ht="12.75" x14ac:dyDescent="0.2">
      <c r="AO34607" s="7"/>
    </row>
    <row r="34608" spans="41:41" ht="12.75" x14ac:dyDescent="0.2">
      <c r="AO34608" s="7"/>
    </row>
    <row r="34609" spans="41:41" ht="12.75" x14ac:dyDescent="0.2">
      <c r="AO34609" s="7"/>
    </row>
    <row r="34610" spans="41:41" ht="12.75" x14ac:dyDescent="0.2">
      <c r="AO34610" s="7"/>
    </row>
    <row r="34611" spans="41:41" ht="12.75" x14ac:dyDescent="0.2">
      <c r="AO34611" s="7"/>
    </row>
    <row r="34612" spans="41:41" ht="12.75" x14ac:dyDescent="0.2">
      <c r="AO34612" s="7"/>
    </row>
    <row r="34613" spans="41:41" ht="12.75" x14ac:dyDescent="0.2">
      <c r="AO34613" s="7"/>
    </row>
    <row r="34614" spans="41:41" ht="12.75" x14ac:dyDescent="0.2">
      <c r="AO34614" s="7"/>
    </row>
    <row r="34615" spans="41:41" ht="12.75" x14ac:dyDescent="0.2">
      <c r="AO34615" s="7"/>
    </row>
    <row r="34616" spans="41:41" ht="12.75" x14ac:dyDescent="0.2">
      <c r="AO34616" s="7"/>
    </row>
    <row r="34617" spans="41:41" ht="12.75" x14ac:dyDescent="0.2">
      <c r="AO34617" s="7"/>
    </row>
    <row r="34618" spans="41:41" ht="12.75" x14ac:dyDescent="0.2">
      <c r="AO34618" s="7"/>
    </row>
    <row r="34619" spans="41:41" ht="12.75" x14ac:dyDescent="0.2">
      <c r="AO34619" s="7"/>
    </row>
    <row r="34620" spans="41:41" ht="12.75" x14ac:dyDescent="0.2">
      <c r="AO34620" s="7"/>
    </row>
    <row r="34621" spans="41:41" ht="12.75" x14ac:dyDescent="0.2">
      <c r="AO34621" s="7"/>
    </row>
    <row r="34622" spans="41:41" ht="12.75" x14ac:dyDescent="0.2">
      <c r="AO34622" s="7"/>
    </row>
    <row r="34623" spans="41:41" ht="12.75" x14ac:dyDescent="0.2">
      <c r="AO34623" s="7"/>
    </row>
    <row r="34624" spans="41:41" ht="12.75" x14ac:dyDescent="0.2">
      <c r="AO34624" s="7"/>
    </row>
    <row r="34625" spans="41:41" ht="12.75" x14ac:dyDescent="0.2">
      <c r="AO34625" s="7"/>
    </row>
    <row r="34626" spans="41:41" ht="12.75" x14ac:dyDescent="0.2">
      <c r="AO34626" s="7"/>
    </row>
    <row r="34627" spans="41:41" ht="12.75" x14ac:dyDescent="0.2">
      <c r="AO34627" s="7"/>
    </row>
    <row r="34628" spans="41:41" ht="12.75" x14ac:dyDescent="0.2">
      <c r="AO34628" s="7"/>
    </row>
    <row r="34629" spans="41:41" ht="12.75" x14ac:dyDescent="0.2">
      <c r="AO34629" s="7"/>
    </row>
    <row r="34630" spans="41:41" ht="12.75" x14ac:dyDescent="0.2">
      <c r="AO34630" s="7"/>
    </row>
    <row r="34631" spans="41:41" ht="12.75" x14ac:dyDescent="0.2">
      <c r="AO34631" s="7"/>
    </row>
    <row r="34632" spans="41:41" ht="12.75" x14ac:dyDescent="0.2">
      <c r="AO34632" s="7"/>
    </row>
    <row r="34633" spans="41:41" ht="12.75" x14ac:dyDescent="0.2">
      <c r="AO34633" s="7"/>
    </row>
    <row r="34634" spans="41:41" ht="12.75" x14ac:dyDescent="0.2">
      <c r="AO34634" s="7"/>
    </row>
    <row r="34635" spans="41:41" ht="12.75" x14ac:dyDescent="0.2">
      <c r="AO34635" s="7"/>
    </row>
    <row r="34636" spans="41:41" ht="12.75" x14ac:dyDescent="0.2">
      <c r="AO34636" s="7"/>
    </row>
    <row r="34637" spans="41:41" ht="12.75" x14ac:dyDescent="0.2">
      <c r="AO34637" s="7"/>
    </row>
    <row r="34638" spans="41:41" ht="12.75" x14ac:dyDescent="0.2">
      <c r="AO34638" s="7"/>
    </row>
    <row r="34639" spans="41:41" ht="12.75" x14ac:dyDescent="0.2">
      <c r="AO34639" s="7"/>
    </row>
    <row r="34640" spans="41:41" ht="12.75" x14ac:dyDescent="0.2">
      <c r="AO34640" s="7"/>
    </row>
    <row r="34641" spans="41:41" ht="12.75" x14ac:dyDescent="0.2">
      <c r="AO34641" s="7"/>
    </row>
    <row r="34642" spans="41:41" ht="12.75" x14ac:dyDescent="0.2">
      <c r="AO34642" s="7"/>
    </row>
    <row r="34643" spans="41:41" ht="12.75" x14ac:dyDescent="0.2">
      <c r="AO34643" s="7"/>
    </row>
    <row r="34644" spans="41:41" ht="12.75" x14ac:dyDescent="0.2">
      <c r="AO34644" s="7"/>
    </row>
    <row r="34645" spans="41:41" ht="12.75" x14ac:dyDescent="0.2">
      <c r="AO34645" s="7"/>
    </row>
    <row r="34646" spans="41:41" ht="12.75" x14ac:dyDescent="0.2">
      <c r="AO34646" s="7"/>
    </row>
    <row r="34647" spans="41:41" ht="12.75" x14ac:dyDescent="0.2">
      <c r="AO34647" s="7"/>
    </row>
    <row r="34648" spans="41:41" ht="12.75" x14ac:dyDescent="0.2">
      <c r="AO34648" s="7"/>
    </row>
    <row r="34649" spans="41:41" ht="12.75" x14ac:dyDescent="0.2">
      <c r="AO34649" s="7"/>
    </row>
    <row r="34650" spans="41:41" ht="12.75" x14ac:dyDescent="0.2">
      <c r="AO34650" s="7"/>
    </row>
    <row r="34651" spans="41:41" ht="12.75" x14ac:dyDescent="0.2">
      <c r="AO34651" s="7"/>
    </row>
    <row r="34652" spans="41:41" ht="12.75" x14ac:dyDescent="0.2">
      <c r="AO34652" s="7"/>
    </row>
    <row r="34653" spans="41:41" ht="12.75" x14ac:dyDescent="0.2">
      <c r="AO34653" s="7"/>
    </row>
    <row r="34654" spans="41:41" ht="12.75" x14ac:dyDescent="0.2">
      <c r="AO34654" s="7"/>
    </row>
    <row r="34655" spans="41:41" ht="12.75" x14ac:dyDescent="0.2">
      <c r="AO34655" s="7"/>
    </row>
    <row r="34656" spans="41:41" ht="12.75" x14ac:dyDescent="0.2">
      <c r="AO34656" s="7"/>
    </row>
    <row r="34657" spans="41:41" ht="12.75" x14ac:dyDescent="0.2">
      <c r="AO34657" s="7"/>
    </row>
    <row r="34658" spans="41:41" ht="12.75" x14ac:dyDescent="0.2">
      <c r="AO34658" s="7"/>
    </row>
    <row r="34659" spans="41:41" ht="12.75" x14ac:dyDescent="0.2">
      <c r="AO34659" s="7"/>
    </row>
    <row r="34660" spans="41:41" ht="12.75" x14ac:dyDescent="0.2">
      <c r="AO34660" s="7"/>
    </row>
    <row r="34661" spans="41:41" ht="12.75" x14ac:dyDescent="0.2">
      <c r="AO34661" s="7"/>
    </row>
    <row r="34662" spans="41:41" ht="12.75" x14ac:dyDescent="0.2">
      <c r="AO34662" s="7"/>
    </row>
    <row r="34663" spans="41:41" ht="12.75" x14ac:dyDescent="0.2">
      <c r="AO34663" s="7"/>
    </row>
    <row r="34664" spans="41:41" ht="12.75" x14ac:dyDescent="0.2">
      <c r="AO34664" s="7"/>
    </row>
    <row r="34665" spans="41:41" ht="12.75" x14ac:dyDescent="0.2">
      <c r="AO34665" s="7"/>
    </row>
    <row r="34666" spans="41:41" ht="12.75" x14ac:dyDescent="0.2">
      <c r="AO34666" s="7"/>
    </row>
    <row r="34667" spans="41:41" ht="12.75" x14ac:dyDescent="0.2">
      <c r="AO34667" s="7"/>
    </row>
    <row r="34668" spans="41:41" ht="12.75" x14ac:dyDescent="0.2">
      <c r="AO34668" s="7"/>
    </row>
    <row r="34669" spans="41:41" ht="12.75" x14ac:dyDescent="0.2">
      <c r="AO34669" s="7"/>
    </row>
    <row r="34670" spans="41:41" ht="12.75" x14ac:dyDescent="0.2">
      <c r="AO34670" s="7"/>
    </row>
    <row r="34671" spans="41:41" ht="12.75" x14ac:dyDescent="0.2">
      <c r="AO34671" s="7"/>
    </row>
    <row r="34672" spans="41:41" ht="12.75" x14ac:dyDescent="0.2">
      <c r="AO34672" s="7"/>
    </row>
    <row r="34673" spans="41:41" ht="12.75" x14ac:dyDescent="0.2">
      <c r="AO34673" s="7"/>
    </row>
    <row r="34674" spans="41:41" ht="12.75" x14ac:dyDescent="0.2">
      <c r="AO34674" s="7"/>
    </row>
    <row r="34675" spans="41:41" ht="12.75" x14ac:dyDescent="0.2">
      <c r="AO34675" s="7"/>
    </row>
    <row r="34676" spans="41:41" ht="12.75" x14ac:dyDescent="0.2">
      <c r="AO34676" s="7"/>
    </row>
    <row r="34677" spans="41:41" ht="12.75" x14ac:dyDescent="0.2">
      <c r="AO34677" s="7"/>
    </row>
    <row r="34678" spans="41:41" ht="12.75" x14ac:dyDescent="0.2">
      <c r="AO34678" s="7"/>
    </row>
    <row r="34679" spans="41:41" ht="12.75" x14ac:dyDescent="0.2">
      <c r="AO34679" s="7"/>
    </row>
    <row r="34680" spans="41:41" ht="12.75" x14ac:dyDescent="0.2">
      <c r="AO34680" s="7"/>
    </row>
    <row r="34681" spans="41:41" ht="12.75" x14ac:dyDescent="0.2">
      <c r="AO34681" s="7"/>
    </row>
    <row r="34682" spans="41:41" ht="12.75" x14ac:dyDescent="0.2">
      <c r="AO34682" s="7"/>
    </row>
    <row r="34683" spans="41:41" ht="12.75" x14ac:dyDescent="0.2">
      <c r="AO34683" s="7"/>
    </row>
    <row r="34684" spans="41:41" ht="12.75" x14ac:dyDescent="0.2">
      <c r="AO34684" s="7"/>
    </row>
    <row r="34685" spans="41:41" ht="12.75" x14ac:dyDescent="0.2">
      <c r="AO34685" s="7"/>
    </row>
    <row r="34686" spans="41:41" ht="12.75" x14ac:dyDescent="0.2">
      <c r="AO34686" s="7"/>
    </row>
    <row r="34687" spans="41:41" ht="12.75" x14ac:dyDescent="0.2">
      <c r="AO34687" s="7"/>
    </row>
    <row r="34688" spans="41:41" ht="12.75" x14ac:dyDescent="0.2">
      <c r="AO34688" s="7"/>
    </row>
    <row r="34689" spans="41:41" ht="12.75" x14ac:dyDescent="0.2">
      <c r="AO34689" s="7"/>
    </row>
    <row r="34690" spans="41:41" ht="12.75" x14ac:dyDescent="0.2">
      <c r="AO34690" s="7"/>
    </row>
    <row r="34691" spans="41:41" ht="12.75" x14ac:dyDescent="0.2">
      <c r="AO34691" s="7"/>
    </row>
    <row r="34692" spans="41:41" ht="12.75" x14ac:dyDescent="0.2">
      <c r="AO34692" s="7"/>
    </row>
    <row r="34693" spans="41:41" ht="12.75" x14ac:dyDescent="0.2">
      <c r="AO34693" s="7"/>
    </row>
    <row r="34694" spans="41:41" ht="12.75" x14ac:dyDescent="0.2">
      <c r="AO34694" s="7"/>
    </row>
    <row r="34695" spans="41:41" ht="12.75" x14ac:dyDescent="0.2">
      <c r="AO34695" s="7"/>
    </row>
    <row r="34696" spans="41:41" ht="12.75" x14ac:dyDescent="0.2">
      <c r="AO34696" s="7"/>
    </row>
    <row r="34697" spans="41:41" ht="12.75" x14ac:dyDescent="0.2">
      <c r="AO34697" s="7"/>
    </row>
    <row r="34698" spans="41:41" ht="12.75" x14ac:dyDescent="0.2">
      <c r="AO34698" s="7"/>
    </row>
    <row r="34699" spans="41:41" ht="12.75" x14ac:dyDescent="0.2">
      <c r="AO34699" s="7"/>
    </row>
    <row r="34700" spans="41:41" ht="12.75" x14ac:dyDescent="0.2">
      <c r="AO34700" s="7"/>
    </row>
    <row r="34701" spans="41:41" ht="12.75" x14ac:dyDescent="0.2">
      <c r="AO34701" s="7"/>
    </row>
    <row r="34702" spans="41:41" ht="12.75" x14ac:dyDescent="0.2">
      <c r="AO34702" s="7"/>
    </row>
    <row r="34703" spans="41:41" ht="12.75" x14ac:dyDescent="0.2">
      <c r="AO34703" s="7"/>
    </row>
    <row r="34704" spans="41:41" ht="12.75" x14ac:dyDescent="0.2">
      <c r="AO34704" s="7"/>
    </row>
    <row r="34705" spans="41:41" ht="12.75" x14ac:dyDescent="0.2">
      <c r="AO34705" s="7"/>
    </row>
    <row r="34706" spans="41:41" ht="12.75" x14ac:dyDescent="0.2">
      <c r="AO34706" s="7"/>
    </row>
    <row r="34707" spans="41:41" ht="12.75" x14ac:dyDescent="0.2">
      <c r="AO34707" s="7"/>
    </row>
    <row r="34708" spans="41:41" ht="12.75" x14ac:dyDescent="0.2">
      <c r="AO34708" s="7"/>
    </row>
    <row r="34709" spans="41:41" ht="12.75" x14ac:dyDescent="0.2">
      <c r="AO34709" s="7"/>
    </row>
    <row r="34710" spans="41:41" ht="12.75" x14ac:dyDescent="0.2">
      <c r="AO34710" s="7"/>
    </row>
    <row r="34711" spans="41:41" ht="12.75" x14ac:dyDescent="0.2">
      <c r="AO34711" s="7"/>
    </row>
    <row r="34712" spans="41:41" ht="12.75" x14ac:dyDescent="0.2">
      <c r="AO34712" s="7"/>
    </row>
    <row r="34713" spans="41:41" ht="12.75" x14ac:dyDescent="0.2">
      <c r="AO34713" s="7"/>
    </row>
    <row r="34714" spans="41:41" ht="12.75" x14ac:dyDescent="0.2">
      <c r="AO34714" s="7"/>
    </row>
    <row r="34715" spans="41:41" ht="12.75" x14ac:dyDescent="0.2">
      <c r="AO34715" s="7"/>
    </row>
    <row r="34716" spans="41:41" ht="12.75" x14ac:dyDescent="0.2">
      <c r="AO34716" s="7"/>
    </row>
    <row r="34717" spans="41:41" ht="12.75" x14ac:dyDescent="0.2">
      <c r="AO34717" s="7"/>
    </row>
    <row r="34718" spans="41:41" ht="12.75" x14ac:dyDescent="0.2">
      <c r="AO34718" s="7"/>
    </row>
    <row r="34719" spans="41:41" ht="12.75" x14ac:dyDescent="0.2">
      <c r="AO34719" s="7"/>
    </row>
    <row r="34720" spans="41:41" ht="12.75" x14ac:dyDescent="0.2">
      <c r="AO34720" s="7"/>
    </row>
    <row r="34721" spans="41:41" ht="12.75" x14ac:dyDescent="0.2">
      <c r="AO34721" s="7"/>
    </row>
    <row r="34722" spans="41:41" ht="12.75" x14ac:dyDescent="0.2">
      <c r="AO34722" s="7"/>
    </row>
    <row r="34723" spans="41:41" ht="12.75" x14ac:dyDescent="0.2">
      <c r="AO34723" s="7"/>
    </row>
    <row r="34724" spans="41:41" ht="12.75" x14ac:dyDescent="0.2">
      <c r="AO34724" s="7"/>
    </row>
    <row r="34725" spans="41:41" ht="12.75" x14ac:dyDescent="0.2">
      <c r="AO34725" s="7"/>
    </row>
    <row r="34726" spans="41:41" ht="12.75" x14ac:dyDescent="0.2">
      <c r="AO34726" s="7"/>
    </row>
    <row r="34727" spans="41:41" ht="12.75" x14ac:dyDescent="0.2">
      <c r="AO34727" s="7"/>
    </row>
    <row r="34728" spans="41:41" ht="12.75" x14ac:dyDescent="0.2">
      <c r="AO34728" s="7"/>
    </row>
    <row r="34729" spans="41:41" ht="12.75" x14ac:dyDescent="0.2">
      <c r="AO34729" s="7"/>
    </row>
    <row r="34730" spans="41:41" ht="12.75" x14ac:dyDescent="0.2">
      <c r="AO34730" s="7"/>
    </row>
    <row r="34731" spans="41:41" ht="12.75" x14ac:dyDescent="0.2">
      <c r="AO34731" s="7"/>
    </row>
    <row r="34732" spans="41:41" ht="12.75" x14ac:dyDescent="0.2">
      <c r="AO34732" s="7"/>
    </row>
    <row r="34733" spans="41:41" ht="12.75" x14ac:dyDescent="0.2">
      <c r="AO34733" s="7"/>
    </row>
    <row r="34734" spans="41:41" ht="12.75" x14ac:dyDescent="0.2">
      <c r="AO34734" s="7"/>
    </row>
    <row r="34735" spans="41:41" ht="12.75" x14ac:dyDescent="0.2">
      <c r="AO34735" s="7"/>
    </row>
    <row r="34736" spans="41:41" ht="12.75" x14ac:dyDescent="0.2">
      <c r="AO34736" s="7"/>
    </row>
    <row r="34737" spans="41:41" ht="12.75" x14ac:dyDescent="0.2">
      <c r="AO34737" s="7"/>
    </row>
    <row r="34738" spans="41:41" ht="12.75" x14ac:dyDescent="0.2">
      <c r="AO34738" s="7"/>
    </row>
    <row r="34739" spans="41:41" ht="12.75" x14ac:dyDescent="0.2">
      <c r="AO34739" s="7"/>
    </row>
    <row r="34740" spans="41:41" ht="12.75" x14ac:dyDescent="0.2">
      <c r="AO34740" s="7"/>
    </row>
    <row r="34741" spans="41:41" ht="12.75" x14ac:dyDescent="0.2">
      <c r="AO34741" s="7"/>
    </row>
    <row r="34742" spans="41:41" ht="12.75" x14ac:dyDescent="0.2">
      <c r="AO34742" s="7"/>
    </row>
    <row r="34743" spans="41:41" ht="12.75" x14ac:dyDescent="0.2">
      <c r="AO34743" s="7"/>
    </row>
    <row r="34744" spans="41:41" ht="12.75" x14ac:dyDescent="0.2">
      <c r="AO34744" s="7"/>
    </row>
    <row r="34745" spans="41:41" ht="12.75" x14ac:dyDescent="0.2">
      <c r="AO34745" s="7"/>
    </row>
    <row r="34746" spans="41:41" ht="12.75" x14ac:dyDescent="0.2">
      <c r="AO34746" s="7"/>
    </row>
    <row r="34747" spans="41:41" ht="12.75" x14ac:dyDescent="0.2">
      <c r="AO34747" s="7"/>
    </row>
    <row r="34748" spans="41:41" ht="12.75" x14ac:dyDescent="0.2">
      <c r="AO34748" s="7"/>
    </row>
    <row r="34749" spans="41:41" ht="12.75" x14ac:dyDescent="0.2">
      <c r="AO34749" s="7"/>
    </row>
    <row r="34750" spans="41:41" ht="12.75" x14ac:dyDescent="0.2">
      <c r="AO34750" s="7"/>
    </row>
    <row r="34751" spans="41:41" ht="12.75" x14ac:dyDescent="0.2">
      <c r="AO34751" s="7"/>
    </row>
    <row r="34752" spans="41:41" ht="12.75" x14ac:dyDescent="0.2">
      <c r="AO34752" s="7"/>
    </row>
    <row r="34753" spans="41:41" ht="12.75" x14ac:dyDescent="0.2">
      <c r="AO34753" s="7"/>
    </row>
    <row r="34754" spans="41:41" ht="12.75" x14ac:dyDescent="0.2">
      <c r="AO34754" s="7"/>
    </row>
    <row r="34755" spans="41:41" ht="12.75" x14ac:dyDescent="0.2">
      <c r="AO34755" s="7"/>
    </row>
    <row r="34756" spans="41:41" ht="12.75" x14ac:dyDescent="0.2">
      <c r="AO34756" s="7"/>
    </row>
    <row r="34757" spans="41:41" ht="12.75" x14ac:dyDescent="0.2">
      <c r="AO34757" s="7"/>
    </row>
    <row r="34758" spans="41:41" ht="12.75" x14ac:dyDescent="0.2">
      <c r="AO34758" s="7"/>
    </row>
    <row r="34759" spans="41:41" ht="12.75" x14ac:dyDescent="0.2">
      <c r="AO34759" s="7"/>
    </row>
    <row r="34760" spans="41:41" ht="12.75" x14ac:dyDescent="0.2">
      <c r="AO34760" s="7"/>
    </row>
    <row r="34761" spans="41:41" ht="12.75" x14ac:dyDescent="0.2">
      <c r="AO34761" s="7"/>
    </row>
    <row r="34762" spans="41:41" ht="12.75" x14ac:dyDescent="0.2">
      <c r="AO34762" s="7"/>
    </row>
    <row r="34763" spans="41:41" ht="12.75" x14ac:dyDescent="0.2">
      <c r="AO34763" s="7"/>
    </row>
    <row r="34764" spans="41:41" ht="12.75" x14ac:dyDescent="0.2">
      <c r="AO34764" s="7"/>
    </row>
    <row r="34765" spans="41:41" ht="12.75" x14ac:dyDescent="0.2">
      <c r="AO34765" s="7"/>
    </row>
    <row r="34766" spans="41:41" ht="12.75" x14ac:dyDescent="0.2">
      <c r="AO34766" s="7"/>
    </row>
    <row r="34767" spans="41:41" ht="12.75" x14ac:dyDescent="0.2">
      <c r="AO34767" s="7"/>
    </row>
    <row r="34768" spans="41:41" ht="12.75" x14ac:dyDescent="0.2">
      <c r="AO34768" s="7"/>
    </row>
    <row r="34769" spans="41:41" ht="12.75" x14ac:dyDescent="0.2">
      <c r="AO34769" s="7"/>
    </row>
    <row r="34770" spans="41:41" ht="12.75" x14ac:dyDescent="0.2">
      <c r="AO34770" s="7"/>
    </row>
    <row r="34771" spans="41:41" ht="12.75" x14ac:dyDescent="0.2">
      <c r="AO34771" s="7"/>
    </row>
    <row r="34772" spans="41:41" ht="12.75" x14ac:dyDescent="0.2">
      <c r="AO34772" s="7"/>
    </row>
    <row r="34773" spans="41:41" ht="12.75" x14ac:dyDescent="0.2">
      <c r="AO34773" s="7"/>
    </row>
    <row r="34774" spans="41:41" ht="12.75" x14ac:dyDescent="0.2">
      <c r="AO34774" s="7"/>
    </row>
    <row r="34775" spans="41:41" ht="12.75" x14ac:dyDescent="0.2">
      <c r="AO34775" s="7"/>
    </row>
    <row r="34776" spans="41:41" ht="12.75" x14ac:dyDescent="0.2">
      <c r="AO34776" s="7"/>
    </row>
    <row r="34777" spans="41:41" ht="12.75" x14ac:dyDescent="0.2">
      <c r="AO34777" s="7"/>
    </row>
    <row r="34778" spans="41:41" ht="12.75" x14ac:dyDescent="0.2">
      <c r="AO34778" s="7"/>
    </row>
    <row r="34779" spans="41:41" ht="12.75" x14ac:dyDescent="0.2">
      <c r="AO34779" s="7"/>
    </row>
    <row r="34780" spans="41:41" ht="12.75" x14ac:dyDescent="0.2">
      <c r="AO34780" s="7"/>
    </row>
    <row r="34781" spans="41:41" ht="12.75" x14ac:dyDescent="0.2">
      <c r="AO34781" s="7"/>
    </row>
    <row r="34782" spans="41:41" ht="12.75" x14ac:dyDescent="0.2">
      <c r="AO34782" s="7"/>
    </row>
    <row r="34783" spans="41:41" ht="12.75" x14ac:dyDescent="0.2">
      <c r="AO34783" s="7"/>
    </row>
    <row r="34784" spans="41:41" ht="12.75" x14ac:dyDescent="0.2">
      <c r="AO34784" s="7"/>
    </row>
    <row r="34785" spans="41:41" ht="12.75" x14ac:dyDescent="0.2">
      <c r="AO34785" s="7"/>
    </row>
    <row r="34786" spans="41:41" ht="12.75" x14ac:dyDescent="0.2">
      <c r="AO34786" s="7"/>
    </row>
    <row r="34787" spans="41:41" ht="12.75" x14ac:dyDescent="0.2">
      <c r="AO34787" s="7"/>
    </row>
    <row r="34788" spans="41:41" ht="12.75" x14ac:dyDescent="0.2">
      <c r="AO34788" s="7"/>
    </row>
    <row r="34789" spans="41:41" ht="12.75" x14ac:dyDescent="0.2">
      <c r="AO34789" s="7"/>
    </row>
    <row r="34790" spans="41:41" ht="12.75" x14ac:dyDescent="0.2">
      <c r="AO34790" s="7"/>
    </row>
    <row r="34791" spans="41:41" ht="12.75" x14ac:dyDescent="0.2">
      <c r="AO34791" s="7"/>
    </row>
    <row r="34792" spans="41:41" ht="12.75" x14ac:dyDescent="0.2">
      <c r="AO34792" s="7"/>
    </row>
    <row r="34793" spans="41:41" ht="12.75" x14ac:dyDescent="0.2">
      <c r="AO34793" s="7"/>
    </row>
    <row r="34794" spans="41:41" ht="12.75" x14ac:dyDescent="0.2">
      <c r="AO34794" s="7"/>
    </row>
    <row r="34795" spans="41:41" ht="12.75" x14ac:dyDescent="0.2">
      <c r="AO34795" s="7"/>
    </row>
    <row r="34796" spans="41:41" ht="12.75" x14ac:dyDescent="0.2">
      <c r="AO34796" s="7"/>
    </row>
    <row r="34797" spans="41:41" ht="12.75" x14ac:dyDescent="0.2">
      <c r="AO34797" s="7"/>
    </row>
    <row r="34798" spans="41:41" ht="12.75" x14ac:dyDescent="0.2">
      <c r="AO34798" s="7"/>
    </row>
    <row r="34799" spans="41:41" ht="12.75" x14ac:dyDescent="0.2">
      <c r="AO34799" s="7"/>
    </row>
    <row r="34800" spans="41:41" ht="12.75" x14ac:dyDescent="0.2">
      <c r="AO34800" s="7"/>
    </row>
    <row r="34801" spans="41:41" ht="12.75" x14ac:dyDescent="0.2">
      <c r="AO34801" s="7"/>
    </row>
    <row r="34802" spans="41:41" ht="12.75" x14ac:dyDescent="0.2">
      <c r="AO34802" s="7"/>
    </row>
    <row r="34803" spans="41:41" ht="12.75" x14ac:dyDescent="0.2">
      <c r="AO34803" s="7"/>
    </row>
    <row r="34804" spans="41:41" ht="12.75" x14ac:dyDescent="0.2">
      <c r="AO34804" s="7"/>
    </row>
    <row r="34805" spans="41:41" ht="12.75" x14ac:dyDescent="0.2">
      <c r="AO34805" s="7"/>
    </row>
    <row r="34806" spans="41:41" ht="12.75" x14ac:dyDescent="0.2">
      <c r="AO34806" s="7"/>
    </row>
    <row r="34807" spans="41:41" ht="12.75" x14ac:dyDescent="0.2">
      <c r="AO34807" s="7"/>
    </row>
    <row r="34808" spans="41:41" ht="12.75" x14ac:dyDescent="0.2">
      <c r="AO34808" s="7"/>
    </row>
    <row r="34809" spans="41:41" ht="12.75" x14ac:dyDescent="0.2">
      <c r="AO34809" s="7"/>
    </row>
    <row r="34810" spans="41:41" ht="12.75" x14ac:dyDescent="0.2">
      <c r="AO34810" s="7"/>
    </row>
    <row r="34811" spans="41:41" ht="12.75" x14ac:dyDescent="0.2">
      <c r="AO34811" s="7"/>
    </row>
    <row r="34812" spans="41:41" ht="12.75" x14ac:dyDescent="0.2">
      <c r="AO34812" s="7"/>
    </row>
    <row r="34813" spans="41:41" ht="12.75" x14ac:dyDescent="0.2">
      <c r="AO34813" s="7"/>
    </row>
    <row r="34814" spans="41:41" ht="12.75" x14ac:dyDescent="0.2">
      <c r="AO34814" s="7"/>
    </row>
    <row r="34815" spans="41:41" ht="12.75" x14ac:dyDescent="0.2">
      <c r="AO34815" s="7"/>
    </row>
    <row r="34816" spans="41:41" ht="12.75" x14ac:dyDescent="0.2">
      <c r="AO34816" s="7"/>
    </row>
    <row r="34817" spans="41:41" ht="12.75" x14ac:dyDescent="0.2">
      <c r="AO34817" s="7"/>
    </row>
    <row r="34818" spans="41:41" ht="12.75" x14ac:dyDescent="0.2">
      <c r="AO34818" s="7"/>
    </row>
    <row r="34819" spans="41:41" ht="12.75" x14ac:dyDescent="0.2">
      <c r="AO34819" s="7"/>
    </row>
    <row r="34820" spans="41:41" ht="12.75" x14ac:dyDescent="0.2">
      <c r="AO34820" s="7"/>
    </row>
    <row r="34821" spans="41:41" ht="12.75" x14ac:dyDescent="0.2">
      <c r="AO34821" s="7"/>
    </row>
    <row r="34822" spans="41:41" ht="12.75" x14ac:dyDescent="0.2">
      <c r="AO34822" s="7"/>
    </row>
    <row r="34823" spans="41:41" ht="12.75" x14ac:dyDescent="0.2">
      <c r="AO34823" s="7"/>
    </row>
    <row r="34824" spans="41:41" ht="12.75" x14ac:dyDescent="0.2">
      <c r="AO34824" s="7"/>
    </row>
    <row r="34825" spans="41:41" ht="12.75" x14ac:dyDescent="0.2">
      <c r="AO34825" s="7"/>
    </row>
    <row r="34826" spans="41:41" ht="12.75" x14ac:dyDescent="0.2">
      <c r="AO34826" s="7"/>
    </row>
    <row r="34827" spans="41:41" ht="12.75" x14ac:dyDescent="0.2">
      <c r="AO34827" s="7"/>
    </row>
    <row r="34828" spans="41:41" ht="12.75" x14ac:dyDescent="0.2">
      <c r="AO34828" s="7"/>
    </row>
    <row r="34829" spans="41:41" ht="12.75" x14ac:dyDescent="0.2">
      <c r="AO34829" s="7"/>
    </row>
    <row r="34830" spans="41:41" ht="12.75" x14ac:dyDescent="0.2">
      <c r="AO34830" s="7"/>
    </row>
    <row r="34831" spans="41:41" ht="12.75" x14ac:dyDescent="0.2">
      <c r="AO34831" s="7"/>
    </row>
    <row r="34832" spans="41:41" ht="12.75" x14ac:dyDescent="0.2">
      <c r="AO34832" s="7"/>
    </row>
    <row r="34833" spans="41:41" ht="12.75" x14ac:dyDescent="0.2">
      <c r="AO34833" s="7"/>
    </row>
    <row r="34834" spans="41:41" ht="12.75" x14ac:dyDescent="0.2">
      <c r="AO34834" s="7"/>
    </row>
    <row r="34835" spans="41:41" ht="12.75" x14ac:dyDescent="0.2">
      <c r="AO34835" s="7"/>
    </row>
    <row r="34836" spans="41:41" ht="12.75" x14ac:dyDescent="0.2">
      <c r="AO34836" s="7"/>
    </row>
    <row r="34837" spans="41:41" ht="12.75" x14ac:dyDescent="0.2">
      <c r="AO34837" s="7"/>
    </row>
    <row r="34838" spans="41:41" ht="12.75" x14ac:dyDescent="0.2">
      <c r="AO34838" s="7"/>
    </row>
    <row r="34839" spans="41:41" ht="12.75" x14ac:dyDescent="0.2">
      <c r="AO34839" s="7"/>
    </row>
    <row r="34840" spans="41:41" ht="12.75" x14ac:dyDescent="0.2">
      <c r="AO34840" s="7"/>
    </row>
    <row r="34841" spans="41:41" ht="12.75" x14ac:dyDescent="0.2">
      <c r="AO34841" s="7"/>
    </row>
    <row r="34842" spans="41:41" ht="12.75" x14ac:dyDescent="0.2">
      <c r="AO34842" s="7"/>
    </row>
    <row r="34843" spans="41:41" ht="12.75" x14ac:dyDescent="0.2">
      <c r="AO34843" s="7"/>
    </row>
    <row r="34844" spans="41:41" ht="12.75" x14ac:dyDescent="0.2">
      <c r="AO34844" s="7"/>
    </row>
    <row r="34845" spans="41:41" ht="12.75" x14ac:dyDescent="0.2">
      <c r="AO34845" s="7"/>
    </row>
    <row r="34846" spans="41:41" ht="12.75" x14ac:dyDescent="0.2">
      <c r="AO34846" s="7"/>
    </row>
    <row r="34847" spans="41:41" ht="12.75" x14ac:dyDescent="0.2">
      <c r="AO34847" s="7"/>
    </row>
    <row r="34848" spans="41:41" ht="12.75" x14ac:dyDescent="0.2">
      <c r="AO34848" s="7"/>
    </row>
    <row r="34849" spans="41:41" ht="12.75" x14ac:dyDescent="0.2">
      <c r="AO34849" s="7"/>
    </row>
    <row r="34850" spans="41:41" ht="12.75" x14ac:dyDescent="0.2">
      <c r="AO34850" s="7"/>
    </row>
    <row r="34851" spans="41:41" ht="12.75" x14ac:dyDescent="0.2">
      <c r="AO34851" s="7"/>
    </row>
    <row r="34852" spans="41:41" ht="12.75" x14ac:dyDescent="0.2">
      <c r="AO34852" s="7"/>
    </row>
    <row r="34853" spans="41:41" ht="12.75" x14ac:dyDescent="0.2">
      <c r="AO34853" s="7"/>
    </row>
    <row r="34854" spans="41:41" ht="12.75" x14ac:dyDescent="0.2">
      <c r="AO34854" s="7"/>
    </row>
    <row r="34855" spans="41:41" ht="12.75" x14ac:dyDescent="0.2">
      <c r="AO34855" s="7"/>
    </row>
    <row r="34856" spans="41:41" ht="12.75" x14ac:dyDescent="0.2">
      <c r="AO34856" s="7"/>
    </row>
    <row r="34857" spans="41:41" ht="12.75" x14ac:dyDescent="0.2">
      <c r="AO34857" s="7"/>
    </row>
    <row r="34858" spans="41:41" ht="12.75" x14ac:dyDescent="0.2">
      <c r="AO34858" s="7"/>
    </row>
    <row r="34859" spans="41:41" ht="12.75" x14ac:dyDescent="0.2">
      <c r="AO34859" s="7"/>
    </row>
    <row r="34860" spans="41:41" ht="12.75" x14ac:dyDescent="0.2">
      <c r="AO34860" s="7"/>
    </row>
    <row r="34861" spans="41:41" ht="12.75" x14ac:dyDescent="0.2">
      <c r="AO34861" s="7"/>
    </row>
    <row r="34862" spans="41:41" ht="12.75" x14ac:dyDescent="0.2">
      <c r="AO34862" s="7"/>
    </row>
    <row r="34863" spans="41:41" ht="12.75" x14ac:dyDescent="0.2">
      <c r="AO34863" s="7"/>
    </row>
    <row r="34864" spans="41:41" ht="12.75" x14ac:dyDescent="0.2">
      <c r="AO34864" s="7"/>
    </row>
    <row r="34865" spans="41:41" ht="12.75" x14ac:dyDescent="0.2">
      <c r="AO34865" s="7"/>
    </row>
    <row r="34866" spans="41:41" ht="12.75" x14ac:dyDescent="0.2">
      <c r="AO34866" s="7"/>
    </row>
    <row r="34867" spans="41:41" ht="12.75" x14ac:dyDescent="0.2">
      <c r="AO34867" s="7"/>
    </row>
    <row r="34868" spans="41:41" ht="12.75" x14ac:dyDescent="0.2">
      <c r="AO34868" s="7"/>
    </row>
    <row r="34869" spans="41:41" ht="12.75" x14ac:dyDescent="0.2">
      <c r="AO34869" s="7"/>
    </row>
    <row r="34870" spans="41:41" ht="12.75" x14ac:dyDescent="0.2">
      <c r="AO34870" s="7"/>
    </row>
    <row r="34871" spans="41:41" ht="12.75" x14ac:dyDescent="0.2">
      <c r="AO34871" s="7"/>
    </row>
    <row r="34872" spans="41:41" ht="12.75" x14ac:dyDescent="0.2">
      <c r="AO34872" s="7"/>
    </row>
    <row r="34873" spans="41:41" ht="12.75" x14ac:dyDescent="0.2">
      <c r="AO34873" s="7"/>
    </row>
    <row r="34874" spans="41:41" ht="12.75" x14ac:dyDescent="0.2">
      <c r="AO34874" s="7"/>
    </row>
    <row r="34875" spans="41:41" ht="12.75" x14ac:dyDescent="0.2">
      <c r="AO34875" s="7"/>
    </row>
    <row r="34876" spans="41:41" ht="12.75" x14ac:dyDescent="0.2">
      <c r="AO34876" s="7"/>
    </row>
    <row r="34877" spans="41:41" ht="12.75" x14ac:dyDescent="0.2">
      <c r="AO34877" s="7"/>
    </row>
    <row r="34878" spans="41:41" ht="12.75" x14ac:dyDescent="0.2">
      <c r="AO34878" s="7"/>
    </row>
    <row r="34879" spans="41:41" ht="12.75" x14ac:dyDescent="0.2">
      <c r="AO34879" s="7"/>
    </row>
    <row r="34880" spans="41:41" ht="12.75" x14ac:dyDescent="0.2">
      <c r="AO34880" s="7"/>
    </row>
    <row r="34881" spans="41:41" ht="12.75" x14ac:dyDescent="0.2">
      <c r="AO34881" s="7"/>
    </row>
    <row r="34882" spans="41:41" ht="12.75" x14ac:dyDescent="0.2">
      <c r="AO34882" s="7"/>
    </row>
    <row r="34883" spans="41:41" ht="12.75" x14ac:dyDescent="0.2">
      <c r="AO34883" s="7"/>
    </row>
    <row r="34884" spans="41:41" ht="12.75" x14ac:dyDescent="0.2">
      <c r="AO34884" s="7"/>
    </row>
    <row r="34885" spans="41:41" ht="12.75" x14ac:dyDescent="0.2">
      <c r="AO34885" s="7"/>
    </row>
    <row r="34886" spans="41:41" ht="12.75" x14ac:dyDescent="0.2">
      <c r="AO34886" s="7"/>
    </row>
    <row r="34887" spans="41:41" ht="12.75" x14ac:dyDescent="0.2">
      <c r="AO34887" s="7"/>
    </row>
    <row r="34888" spans="41:41" ht="12.75" x14ac:dyDescent="0.2">
      <c r="AO34888" s="7"/>
    </row>
    <row r="34889" spans="41:41" ht="12.75" x14ac:dyDescent="0.2">
      <c r="AO34889" s="7"/>
    </row>
    <row r="34890" spans="41:41" ht="12.75" x14ac:dyDescent="0.2">
      <c r="AO34890" s="7"/>
    </row>
    <row r="34891" spans="41:41" ht="12.75" x14ac:dyDescent="0.2">
      <c r="AO34891" s="7"/>
    </row>
    <row r="34892" spans="41:41" ht="12.75" x14ac:dyDescent="0.2">
      <c r="AO34892" s="7"/>
    </row>
    <row r="34893" spans="41:41" ht="12.75" x14ac:dyDescent="0.2">
      <c r="AO34893" s="7"/>
    </row>
    <row r="34894" spans="41:41" ht="12.75" x14ac:dyDescent="0.2">
      <c r="AO34894" s="7"/>
    </row>
    <row r="34895" spans="41:41" ht="12.75" x14ac:dyDescent="0.2">
      <c r="AO34895" s="7"/>
    </row>
    <row r="34896" spans="41:41" ht="12.75" x14ac:dyDescent="0.2">
      <c r="AO34896" s="7"/>
    </row>
    <row r="34897" spans="41:41" ht="12.75" x14ac:dyDescent="0.2">
      <c r="AO34897" s="7"/>
    </row>
    <row r="34898" spans="41:41" ht="12.75" x14ac:dyDescent="0.2">
      <c r="AO34898" s="7"/>
    </row>
    <row r="34899" spans="41:41" ht="12.75" x14ac:dyDescent="0.2">
      <c r="AO34899" s="7"/>
    </row>
    <row r="34900" spans="41:41" ht="12.75" x14ac:dyDescent="0.2">
      <c r="AO34900" s="7"/>
    </row>
    <row r="34901" spans="41:41" ht="12.75" x14ac:dyDescent="0.2">
      <c r="AO34901" s="7"/>
    </row>
    <row r="34902" spans="41:41" ht="12.75" x14ac:dyDescent="0.2">
      <c r="AO34902" s="7"/>
    </row>
    <row r="34903" spans="41:41" ht="12.75" x14ac:dyDescent="0.2">
      <c r="AO34903" s="7"/>
    </row>
    <row r="34904" spans="41:41" ht="12.75" x14ac:dyDescent="0.2">
      <c r="AO34904" s="7"/>
    </row>
    <row r="34905" spans="41:41" ht="12.75" x14ac:dyDescent="0.2">
      <c r="AO34905" s="7"/>
    </row>
    <row r="34906" spans="41:41" ht="12.75" x14ac:dyDescent="0.2">
      <c r="AO34906" s="7"/>
    </row>
    <row r="34907" spans="41:41" ht="12.75" x14ac:dyDescent="0.2">
      <c r="AO34907" s="7"/>
    </row>
    <row r="34908" spans="41:41" ht="12.75" x14ac:dyDescent="0.2">
      <c r="AO34908" s="7"/>
    </row>
    <row r="34909" spans="41:41" ht="12.75" x14ac:dyDescent="0.2">
      <c r="AO34909" s="7"/>
    </row>
    <row r="34910" spans="41:41" ht="12.75" x14ac:dyDescent="0.2">
      <c r="AO34910" s="7"/>
    </row>
    <row r="34911" spans="41:41" ht="12.75" x14ac:dyDescent="0.2">
      <c r="AO34911" s="7"/>
    </row>
    <row r="34912" spans="41:41" ht="12.75" x14ac:dyDescent="0.2">
      <c r="AO34912" s="7"/>
    </row>
    <row r="34913" spans="41:41" ht="12.75" x14ac:dyDescent="0.2">
      <c r="AO34913" s="7"/>
    </row>
    <row r="34914" spans="41:41" ht="12.75" x14ac:dyDescent="0.2">
      <c r="AO34914" s="7"/>
    </row>
    <row r="34915" spans="41:41" ht="12.75" x14ac:dyDescent="0.2">
      <c r="AO34915" s="7"/>
    </row>
    <row r="34916" spans="41:41" ht="12.75" x14ac:dyDescent="0.2">
      <c r="AO34916" s="7"/>
    </row>
    <row r="34917" spans="41:41" ht="12.75" x14ac:dyDescent="0.2">
      <c r="AO34917" s="7"/>
    </row>
    <row r="34918" spans="41:41" ht="12.75" x14ac:dyDescent="0.2">
      <c r="AO34918" s="7"/>
    </row>
    <row r="34919" spans="41:41" ht="12.75" x14ac:dyDescent="0.2">
      <c r="AO34919" s="7"/>
    </row>
    <row r="34920" spans="41:41" ht="12.75" x14ac:dyDescent="0.2">
      <c r="AO34920" s="7"/>
    </row>
    <row r="34921" spans="41:41" ht="12.75" x14ac:dyDescent="0.2">
      <c r="AO34921" s="7"/>
    </row>
    <row r="34922" spans="41:41" ht="12.75" x14ac:dyDescent="0.2">
      <c r="AO34922" s="7"/>
    </row>
    <row r="34923" spans="41:41" ht="12.75" x14ac:dyDescent="0.2">
      <c r="AO34923" s="7"/>
    </row>
    <row r="34924" spans="41:41" ht="12.75" x14ac:dyDescent="0.2">
      <c r="AO34924" s="7"/>
    </row>
    <row r="34925" spans="41:41" ht="12.75" x14ac:dyDescent="0.2">
      <c r="AO34925" s="7"/>
    </row>
    <row r="34926" spans="41:41" ht="12.75" x14ac:dyDescent="0.2">
      <c r="AO34926" s="7"/>
    </row>
    <row r="34927" spans="41:41" ht="12.75" x14ac:dyDescent="0.2">
      <c r="AO34927" s="7"/>
    </row>
    <row r="34928" spans="41:41" ht="12.75" x14ac:dyDescent="0.2">
      <c r="AO34928" s="7"/>
    </row>
    <row r="34929" spans="41:41" ht="12.75" x14ac:dyDescent="0.2">
      <c r="AO34929" s="7"/>
    </row>
    <row r="34930" spans="41:41" ht="12.75" x14ac:dyDescent="0.2">
      <c r="AO34930" s="7"/>
    </row>
    <row r="34931" spans="41:41" ht="12.75" x14ac:dyDescent="0.2">
      <c r="AO34931" s="7"/>
    </row>
    <row r="34932" spans="41:41" ht="12.75" x14ac:dyDescent="0.2">
      <c r="AO34932" s="7"/>
    </row>
    <row r="34933" spans="41:41" ht="12.75" x14ac:dyDescent="0.2">
      <c r="AO34933" s="7"/>
    </row>
    <row r="34934" spans="41:41" ht="12.75" x14ac:dyDescent="0.2">
      <c r="AO34934" s="7"/>
    </row>
    <row r="34935" spans="41:41" ht="12.75" x14ac:dyDescent="0.2">
      <c r="AO34935" s="7"/>
    </row>
    <row r="34936" spans="41:41" ht="12.75" x14ac:dyDescent="0.2">
      <c r="AO34936" s="7"/>
    </row>
    <row r="34937" spans="41:41" ht="12.75" x14ac:dyDescent="0.2">
      <c r="AO34937" s="7"/>
    </row>
    <row r="34938" spans="41:41" ht="12.75" x14ac:dyDescent="0.2">
      <c r="AO34938" s="7"/>
    </row>
    <row r="34939" spans="41:41" ht="12.75" x14ac:dyDescent="0.2">
      <c r="AO34939" s="7"/>
    </row>
    <row r="34940" spans="41:41" ht="12.75" x14ac:dyDescent="0.2">
      <c r="AO34940" s="7"/>
    </row>
    <row r="34941" spans="41:41" ht="12.75" x14ac:dyDescent="0.2">
      <c r="AO34941" s="7"/>
    </row>
    <row r="34942" spans="41:41" ht="12.75" x14ac:dyDescent="0.2">
      <c r="AO34942" s="7"/>
    </row>
    <row r="34943" spans="41:41" ht="12.75" x14ac:dyDescent="0.2">
      <c r="AO34943" s="7"/>
    </row>
    <row r="34944" spans="41:41" ht="12.75" x14ac:dyDescent="0.2">
      <c r="AO34944" s="7"/>
    </row>
    <row r="34945" spans="41:41" ht="12.75" x14ac:dyDescent="0.2">
      <c r="AO34945" s="7"/>
    </row>
    <row r="34946" spans="41:41" ht="12.75" x14ac:dyDescent="0.2">
      <c r="AO34946" s="7"/>
    </row>
    <row r="34947" spans="41:41" ht="12.75" x14ac:dyDescent="0.2">
      <c r="AO34947" s="7"/>
    </row>
    <row r="34948" spans="41:41" ht="12.75" x14ac:dyDescent="0.2">
      <c r="AO34948" s="7"/>
    </row>
    <row r="34949" spans="41:41" ht="12.75" x14ac:dyDescent="0.2">
      <c r="AO34949" s="7"/>
    </row>
    <row r="34950" spans="41:41" ht="12.75" x14ac:dyDescent="0.2">
      <c r="AO34950" s="7"/>
    </row>
    <row r="34951" spans="41:41" ht="12.75" x14ac:dyDescent="0.2">
      <c r="AO34951" s="7"/>
    </row>
    <row r="34952" spans="41:41" ht="12.75" x14ac:dyDescent="0.2">
      <c r="AO34952" s="7"/>
    </row>
    <row r="34953" spans="41:41" ht="12.75" x14ac:dyDescent="0.2">
      <c r="AO34953" s="7"/>
    </row>
    <row r="34954" spans="41:41" ht="12.75" x14ac:dyDescent="0.2">
      <c r="AO34954" s="7"/>
    </row>
    <row r="34955" spans="41:41" ht="12.75" x14ac:dyDescent="0.2">
      <c r="AO34955" s="7"/>
    </row>
    <row r="34956" spans="41:41" ht="12.75" x14ac:dyDescent="0.2">
      <c r="AO34956" s="7"/>
    </row>
    <row r="34957" spans="41:41" ht="12.75" x14ac:dyDescent="0.2">
      <c r="AO34957" s="7"/>
    </row>
    <row r="34958" spans="41:41" ht="12.75" x14ac:dyDescent="0.2">
      <c r="AO34958" s="7"/>
    </row>
    <row r="34959" spans="41:41" ht="12.75" x14ac:dyDescent="0.2">
      <c r="AO34959" s="7"/>
    </row>
    <row r="34960" spans="41:41" ht="12.75" x14ac:dyDescent="0.2">
      <c r="AO34960" s="7"/>
    </row>
    <row r="34961" spans="41:41" ht="12.75" x14ac:dyDescent="0.2">
      <c r="AO34961" s="7"/>
    </row>
    <row r="34962" spans="41:41" ht="12.75" x14ac:dyDescent="0.2">
      <c r="AO34962" s="7"/>
    </row>
    <row r="34963" spans="41:41" ht="12.75" x14ac:dyDescent="0.2">
      <c r="AO34963" s="7"/>
    </row>
    <row r="34964" spans="41:41" ht="12.75" x14ac:dyDescent="0.2">
      <c r="AO34964" s="7"/>
    </row>
    <row r="34965" spans="41:41" ht="12.75" x14ac:dyDescent="0.2">
      <c r="AO34965" s="7"/>
    </row>
    <row r="34966" spans="41:41" ht="12.75" x14ac:dyDescent="0.2">
      <c r="AO34966" s="7"/>
    </row>
    <row r="34967" spans="41:41" ht="12.75" x14ac:dyDescent="0.2">
      <c r="AO34967" s="7"/>
    </row>
    <row r="34968" spans="41:41" ht="12.75" x14ac:dyDescent="0.2">
      <c r="AO34968" s="7"/>
    </row>
    <row r="34969" spans="41:41" ht="12.75" x14ac:dyDescent="0.2">
      <c r="AO34969" s="7"/>
    </row>
    <row r="34970" spans="41:41" ht="12.75" x14ac:dyDescent="0.2">
      <c r="AO34970" s="7"/>
    </row>
    <row r="34971" spans="41:41" ht="12.75" x14ac:dyDescent="0.2">
      <c r="AO34971" s="7"/>
    </row>
    <row r="34972" spans="41:41" ht="12.75" x14ac:dyDescent="0.2">
      <c r="AO34972" s="7"/>
    </row>
    <row r="34973" spans="41:41" ht="12.75" x14ac:dyDescent="0.2">
      <c r="AO34973" s="7"/>
    </row>
    <row r="34974" spans="41:41" ht="12.75" x14ac:dyDescent="0.2">
      <c r="AO34974" s="7"/>
    </row>
    <row r="34975" spans="41:41" ht="12.75" x14ac:dyDescent="0.2">
      <c r="AO34975" s="7"/>
    </row>
    <row r="34976" spans="41:41" ht="12.75" x14ac:dyDescent="0.2">
      <c r="AO34976" s="7"/>
    </row>
    <row r="34977" spans="41:41" ht="12.75" x14ac:dyDescent="0.2">
      <c r="AO34977" s="7"/>
    </row>
    <row r="34978" spans="41:41" ht="12.75" x14ac:dyDescent="0.2">
      <c r="AO34978" s="7"/>
    </row>
    <row r="34979" spans="41:41" ht="12.75" x14ac:dyDescent="0.2">
      <c r="AO34979" s="7"/>
    </row>
    <row r="34980" spans="41:41" ht="12.75" x14ac:dyDescent="0.2">
      <c r="AO34980" s="7"/>
    </row>
    <row r="34981" spans="41:41" ht="12.75" x14ac:dyDescent="0.2">
      <c r="AO34981" s="7"/>
    </row>
    <row r="34982" spans="41:41" ht="12.75" x14ac:dyDescent="0.2">
      <c r="AO34982" s="7"/>
    </row>
    <row r="34983" spans="41:41" ht="12.75" x14ac:dyDescent="0.2">
      <c r="AO34983" s="7"/>
    </row>
    <row r="34984" spans="41:41" ht="12.75" x14ac:dyDescent="0.2">
      <c r="AO34984" s="7"/>
    </row>
    <row r="34985" spans="41:41" ht="12.75" x14ac:dyDescent="0.2">
      <c r="AO34985" s="7"/>
    </row>
    <row r="34986" spans="41:41" ht="12.75" x14ac:dyDescent="0.2">
      <c r="AO34986" s="7"/>
    </row>
    <row r="34987" spans="41:41" ht="12.75" x14ac:dyDescent="0.2">
      <c r="AO34987" s="7"/>
    </row>
    <row r="34988" spans="41:41" ht="12.75" x14ac:dyDescent="0.2">
      <c r="AO34988" s="7"/>
    </row>
    <row r="34989" spans="41:41" ht="12.75" x14ac:dyDescent="0.2">
      <c r="AO34989" s="7"/>
    </row>
    <row r="34990" spans="41:41" ht="12.75" x14ac:dyDescent="0.2">
      <c r="AO34990" s="7"/>
    </row>
    <row r="34991" spans="41:41" ht="12.75" x14ac:dyDescent="0.2">
      <c r="AO34991" s="7"/>
    </row>
    <row r="34992" spans="41:41" ht="12.75" x14ac:dyDescent="0.2">
      <c r="AO34992" s="7"/>
    </row>
    <row r="34993" spans="41:41" ht="12.75" x14ac:dyDescent="0.2">
      <c r="AO34993" s="7"/>
    </row>
    <row r="34994" spans="41:41" ht="12.75" x14ac:dyDescent="0.2">
      <c r="AO34994" s="7"/>
    </row>
    <row r="34995" spans="41:41" ht="12.75" x14ac:dyDescent="0.2">
      <c r="AO34995" s="7"/>
    </row>
    <row r="34996" spans="41:41" ht="12.75" x14ac:dyDescent="0.2">
      <c r="AO34996" s="7"/>
    </row>
    <row r="34997" spans="41:41" ht="12.75" x14ac:dyDescent="0.2">
      <c r="AO34997" s="7"/>
    </row>
    <row r="34998" spans="41:41" ht="12.75" x14ac:dyDescent="0.2">
      <c r="AO34998" s="7"/>
    </row>
    <row r="34999" spans="41:41" ht="12.75" x14ac:dyDescent="0.2">
      <c r="AO34999" s="7"/>
    </row>
    <row r="35000" spans="41:41" ht="12.75" x14ac:dyDescent="0.2">
      <c r="AO35000" s="7"/>
    </row>
    <row r="35001" spans="41:41" ht="12.75" x14ac:dyDescent="0.2">
      <c r="AO35001" s="7"/>
    </row>
    <row r="35002" spans="41:41" ht="12.75" x14ac:dyDescent="0.2">
      <c r="AO35002" s="7"/>
    </row>
    <row r="35003" spans="41:41" ht="12.75" x14ac:dyDescent="0.2">
      <c r="AO35003" s="7"/>
    </row>
    <row r="35004" spans="41:41" ht="12.75" x14ac:dyDescent="0.2">
      <c r="AO35004" s="7"/>
    </row>
    <row r="35005" spans="41:41" ht="12.75" x14ac:dyDescent="0.2">
      <c r="AO35005" s="7"/>
    </row>
    <row r="35006" spans="41:41" ht="12.75" x14ac:dyDescent="0.2">
      <c r="AO35006" s="7"/>
    </row>
    <row r="35007" spans="41:41" ht="12.75" x14ac:dyDescent="0.2">
      <c r="AO35007" s="7"/>
    </row>
    <row r="35008" spans="41:41" ht="12.75" x14ac:dyDescent="0.2">
      <c r="AO35008" s="7"/>
    </row>
    <row r="35009" spans="41:41" ht="12.75" x14ac:dyDescent="0.2">
      <c r="AO35009" s="7"/>
    </row>
    <row r="35010" spans="41:41" ht="12.75" x14ac:dyDescent="0.2">
      <c r="AO35010" s="7"/>
    </row>
    <row r="35011" spans="41:41" ht="12.75" x14ac:dyDescent="0.2">
      <c r="AO35011" s="7"/>
    </row>
    <row r="35012" spans="41:41" ht="12.75" x14ac:dyDescent="0.2">
      <c r="AO35012" s="7"/>
    </row>
    <row r="35013" spans="41:41" ht="12.75" x14ac:dyDescent="0.2">
      <c r="AO35013" s="7"/>
    </row>
    <row r="35014" spans="41:41" ht="12.75" x14ac:dyDescent="0.2">
      <c r="AO35014" s="7"/>
    </row>
    <row r="35015" spans="41:41" ht="12.75" x14ac:dyDescent="0.2">
      <c r="AO35015" s="7"/>
    </row>
    <row r="35016" spans="41:41" ht="12.75" x14ac:dyDescent="0.2">
      <c r="AO35016" s="7"/>
    </row>
    <row r="35017" spans="41:41" ht="12.75" x14ac:dyDescent="0.2">
      <c r="AO35017" s="7"/>
    </row>
    <row r="35018" spans="41:41" ht="12.75" x14ac:dyDescent="0.2">
      <c r="AO35018" s="7"/>
    </row>
    <row r="35019" spans="41:41" ht="12.75" x14ac:dyDescent="0.2">
      <c r="AO35019" s="7"/>
    </row>
    <row r="35020" spans="41:41" ht="12.75" x14ac:dyDescent="0.2">
      <c r="AO35020" s="7"/>
    </row>
    <row r="35021" spans="41:41" ht="12.75" x14ac:dyDescent="0.2">
      <c r="AO35021" s="7"/>
    </row>
    <row r="35022" spans="41:41" ht="12.75" x14ac:dyDescent="0.2">
      <c r="AO35022" s="7"/>
    </row>
    <row r="35023" spans="41:41" ht="12.75" x14ac:dyDescent="0.2">
      <c r="AO35023" s="7"/>
    </row>
    <row r="35024" spans="41:41" ht="12.75" x14ac:dyDescent="0.2">
      <c r="AO35024" s="7"/>
    </row>
    <row r="35025" spans="41:41" ht="12.75" x14ac:dyDescent="0.2">
      <c r="AO35025" s="7"/>
    </row>
    <row r="35026" spans="41:41" ht="12.75" x14ac:dyDescent="0.2">
      <c r="AO35026" s="7"/>
    </row>
    <row r="35027" spans="41:41" ht="12.75" x14ac:dyDescent="0.2">
      <c r="AO35027" s="7"/>
    </row>
    <row r="35028" spans="41:41" ht="12.75" x14ac:dyDescent="0.2">
      <c r="AO35028" s="7"/>
    </row>
    <row r="35029" spans="41:41" ht="12.75" x14ac:dyDescent="0.2">
      <c r="AO35029" s="7"/>
    </row>
    <row r="35030" spans="41:41" ht="12.75" x14ac:dyDescent="0.2">
      <c r="AO35030" s="7"/>
    </row>
    <row r="35031" spans="41:41" ht="12.75" x14ac:dyDescent="0.2">
      <c r="AO35031" s="7"/>
    </row>
    <row r="35032" spans="41:41" ht="12.75" x14ac:dyDescent="0.2">
      <c r="AO35032" s="7"/>
    </row>
    <row r="35033" spans="41:41" ht="12.75" x14ac:dyDescent="0.2">
      <c r="AO35033" s="7"/>
    </row>
    <row r="35034" spans="41:41" ht="12.75" x14ac:dyDescent="0.2">
      <c r="AO35034" s="7"/>
    </row>
    <row r="35035" spans="41:41" ht="12.75" x14ac:dyDescent="0.2">
      <c r="AO35035" s="7"/>
    </row>
    <row r="35036" spans="41:41" ht="12.75" x14ac:dyDescent="0.2">
      <c r="AO35036" s="7"/>
    </row>
    <row r="35037" spans="41:41" ht="12.75" x14ac:dyDescent="0.2">
      <c r="AO35037" s="7"/>
    </row>
    <row r="35038" spans="41:41" ht="12.75" x14ac:dyDescent="0.2">
      <c r="AO35038" s="7"/>
    </row>
    <row r="35039" spans="41:41" ht="12.75" x14ac:dyDescent="0.2">
      <c r="AO35039" s="7"/>
    </row>
    <row r="35040" spans="41:41" ht="12.75" x14ac:dyDescent="0.2">
      <c r="AO35040" s="7"/>
    </row>
    <row r="35041" spans="41:41" ht="12.75" x14ac:dyDescent="0.2">
      <c r="AO35041" s="7"/>
    </row>
    <row r="35042" spans="41:41" ht="12.75" x14ac:dyDescent="0.2">
      <c r="AO35042" s="7"/>
    </row>
    <row r="35043" spans="41:41" ht="12.75" x14ac:dyDescent="0.2">
      <c r="AO35043" s="7"/>
    </row>
    <row r="35044" spans="41:41" ht="12.75" x14ac:dyDescent="0.2">
      <c r="AO35044" s="7"/>
    </row>
    <row r="35045" spans="41:41" ht="12.75" x14ac:dyDescent="0.2">
      <c r="AO35045" s="7"/>
    </row>
    <row r="35046" spans="41:41" ht="12.75" x14ac:dyDescent="0.2">
      <c r="AO35046" s="7"/>
    </row>
    <row r="35047" spans="41:41" ht="12.75" x14ac:dyDescent="0.2">
      <c r="AO35047" s="7"/>
    </row>
    <row r="35048" spans="41:41" ht="12.75" x14ac:dyDescent="0.2">
      <c r="AO35048" s="7"/>
    </row>
    <row r="35049" spans="41:41" ht="12.75" x14ac:dyDescent="0.2">
      <c r="AO35049" s="7"/>
    </row>
    <row r="35050" spans="41:41" ht="12.75" x14ac:dyDescent="0.2">
      <c r="AO35050" s="7"/>
    </row>
    <row r="35051" spans="41:41" ht="12.75" x14ac:dyDescent="0.2">
      <c r="AO35051" s="7"/>
    </row>
    <row r="35052" spans="41:41" ht="12.75" x14ac:dyDescent="0.2">
      <c r="AO35052" s="7"/>
    </row>
    <row r="35053" spans="41:41" ht="12.75" x14ac:dyDescent="0.2">
      <c r="AO35053" s="7"/>
    </row>
    <row r="35054" spans="41:41" ht="12.75" x14ac:dyDescent="0.2">
      <c r="AO35054" s="7"/>
    </row>
    <row r="35055" spans="41:41" ht="12.75" x14ac:dyDescent="0.2">
      <c r="AO35055" s="7"/>
    </row>
    <row r="35056" spans="41:41" ht="12.75" x14ac:dyDescent="0.2">
      <c r="AO35056" s="7"/>
    </row>
    <row r="35057" spans="41:41" ht="12.75" x14ac:dyDescent="0.2">
      <c r="AO35057" s="7"/>
    </row>
    <row r="35058" spans="41:41" ht="12.75" x14ac:dyDescent="0.2">
      <c r="AO35058" s="7"/>
    </row>
    <row r="35059" spans="41:41" ht="12.75" x14ac:dyDescent="0.2">
      <c r="AO35059" s="7"/>
    </row>
    <row r="35060" spans="41:41" ht="12.75" x14ac:dyDescent="0.2">
      <c r="AO35060" s="7"/>
    </row>
    <row r="35061" spans="41:41" ht="12.75" x14ac:dyDescent="0.2">
      <c r="AO35061" s="7"/>
    </row>
    <row r="35062" spans="41:41" ht="12.75" x14ac:dyDescent="0.2">
      <c r="AO35062" s="7"/>
    </row>
    <row r="35063" spans="41:41" ht="12.75" x14ac:dyDescent="0.2">
      <c r="AO35063" s="7"/>
    </row>
    <row r="35064" spans="41:41" ht="12.75" x14ac:dyDescent="0.2">
      <c r="AO35064" s="7"/>
    </row>
    <row r="35065" spans="41:41" ht="12.75" x14ac:dyDescent="0.2">
      <c r="AO35065" s="7"/>
    </row>
    <row r="35066" spans="41:41" ht="12.75" x14ac:dyDescent="0.2">
      <c r="AO35066" s="7"/>
    </row>
    <row r="35067" spans="41:41" ht="12.75" x14ac:dyDescent="0.2">
      <c r="AO35067" s="7"/>
    </row>
    <row r="35068" spans="41:41" ht="12.75" x14ac:dyDescent="0.2">
      <c r="AO35068" s="7"/>
    </row>
    <row r="35069" spans="41:41" ht="12.75" x14ac:dyDescent="0.2">
      <c r="AO35069" s="7"/>
    </row>
    <row r="35070" spans="41:41" ht="12.75" x14ac:dyDescent="0.2">
      <c r="AO35070" s="7"/>
    </row>
    <row r="35071" spans="41:41" ht="12.75" x14ac:dyDescent="0.2">
      <c r="AO35071" s="7"/>
    </row>
    <row r="35072" spans="41:41" ht="12.75" x14ac:dyDescent="0.2">
      <c r="AO35072" s="7"/>
    </row>
    <row r="35073" spans="41:41" ht="12.75" x14ac:dyDescent="0.2">
      <c r="AO35073" s="7"/>
    </row>
    <row r="35074" spans="41:41" ht="12.75" x14ac:dyDescent="0.2">
      <c r="AO35074" s="7"/>
    </row>
    <row r="35075" spans="41:41" ht="12.75" x14ac:dyDescent="0.2">
      <c r="AO35075" s="7"/>
    </row>
    <row r="35076" spans="41:41" ht="12.75" x14ac:dyDescent="0.2">
      <c r="AO35076" s="7"/>
    </row>
    <row r="35077" spans="41:41" ht="12.75" x14ac:dyDescent="0.2">
      <c r="AO35077" s="7"/>
    </row>
    <row r="35078" spans="41:41" ht="12.75" x14ac:dyDescent="0.2">
      <c r="AO35078" s="7"/>
    </row>
    <row r="35079" spans="41:41" ht="12.75" x14ac:dyDescent="0.2">
      <c r="AO35079" s="7"/>
    </row>
    <row r="35080" spans="41:41" ht="12.75" x14ac:dyDescent="0.2">
      <c r="AO35080" s="7"/>
    </row>
    <row r="35081" spans="41:41" ht="12.75" x14ac:dyDescent="0.2">
      <c r="AO35081" s="7"/>
    </row>
    <row r="35082" spans="41:41" ht="12.75" x14ac:dyDescent="0.2">
      <c r="AO35082" s="7"/>
    </row>
    <row r="35083" spans="41:41" ht="12.75" x14ac:dyDescent="0.2">
      <c r="AO35083" s="7"/>
    </row>
    <row r="35084" spans="41:41" ht="12.75" x14ac:dyDescent="0.2">
      <c r="AO35084" s="7"/>
    </row>
    <row r="35085" spans="41:41" ht="12.75" x14ac:dyDescent="0.2">
      <c r="AO35085" s="7"/>
    </row>
    <row r="35086" spans="41:41" ht="12.75" x14ac:dyDescent="0.2">
      <c r="AO35086" s="7"/>
    </row>
    <row r="35087" spans="41:41" ht="12.75" x14ac:dyDescent="0.2">
      <c r="AO35087" s="7"/>
    </row>
    <row r="35088" spans="41:41" ht="12.75" x14ac:dyDescent="0.2">
      <c r="AO35088" s="7"/>
    </row>
    <row r="35089" spans="41:41" ht="12.75" x14ac:dyDescent="0.2">
      <c r="AO35089" s="7"/>
    </row>
    <row r="35090" spans="41:41" ht="12.75" x14ac:dyDescent="0.2">
      <c r="AO35090" s="7"/>
    </row>
    <row r="35091" spans="41:41" ht="12.75" x14ac:dyDescent="0.2">
      <c r="AO35091" s="7"/>
    </row>
    <row r="35092" spans="41:41" ht="12.75" x14ac:dyDescent="0.2">
      <c r="AO35092" s="7"/>
    </row>
    <row r="35093" spans="41:41" ht="12.75" x14ac:dyDescent="0.2">
      <c r="AO35093" s="7"/>
    </row>
    <row r="35094" spans="41:41" ht="12.75" x14ac:dyDescent="0.2">
      <c r="AO35094" s="7"/>
    </row>
    <row r="35095" spans="41:41" ht="12.75" x14ac:dyDescent="0.2">
      <c r="AO35095" s="7"/>
    </row>
    <row r="35096" spans="41:41" ht="12.75" x14ac:dyDescent="0.2">
      <c r="AO35096" s="7"/>
    </row>
    <row r="35097" spans="41:41" ht="12.75" x14ac:dyDescent="0.2">
      <c r="AO35097" s="7"/>
    </row>
    <row r="35098" spans="41:41" ht="12.75" x14ac:dyDescent="0.2">
      <c r="AO35098" s="7"/>
    </row>
    <row r="35099" spans="41:41" ht="12.75" x14ac:dyDescent="0.2">
      <c r="AO35099" s="7"/>
    </row>
    <row r="35100" spans="41:41" ht="12.75" x14ac:dyDescent="0.2">
      <c r="AO35100" s="7"/>
    </row>
    <row r="35101" spans="41:41" ht="12.75" x14ac:dyDescent="0.2">
      <c r="AO35101" s="7"/>
    </row>
    <row r="35102" spans="41:41" ht="12.75" x14ac:dyDescent="0.2">
      <c r="AO35102" s="7"/>
    </row>
    <row r="35103" spans="41:41" ht="12.75" x14ac:dyDescent="0.2">
      <c r="AO35103" s="7"/>
    </row>
    <row r="35104" spans="41:41" ht="12.75" x14ac:dyDescent="0.2">
      <c r="AO35104" s="7"/>
    </row>
    <row r="35105" spans="41:41" ht="12.75" x14ac:dyDescent="0.2">
      <c r="AO35105" s="7"/>
    </row>
    <row r="35106" spans="41:41" ht="12.75" x14ac:dyDescent="0.2">
      <c r="AO35106" s="7"/>
    </row>
    <row r="35107" spans="41:41" ht="12.75" x14ac:dyDescent="0.2">
      <c r="AO35107" s="7"/>
    </row>
    <row r="35108" spans="41:41" ht="12.75" x14ac:dyDescent="0.2">
      <c r="AO35108" s="7"/>
    </row>
    <row r="35109" spans="41:41" ht="12.75" x14ac:dyDescent="0.2">
      <c r="AO35109" s="7"/>
    </row>
    <row r="35110" spans="41:41" ht="12.75" x14ac:dyDescent="0.2">
      <c r="AO35110" s="7"/>
    </row>
    <row r="35111" spans="41:41" ht="12.75" x14ac:dyDescent="0.2">
      <c r="AO35111" s="7"/>
    </row>
    <row r="35112" spans="41:41" ht="12.75" x14ac:dyDescent="0.2">
      <c r="AO35112" s="7"/>
    </row>
    <row r="35113" spans="41:41" ht="12.75" x14ac:dyDescent="0.2">
      <c r="AO35113" s="7"/>
    </row>
    <row r="35114" spans="41:41" ht="12.75" x14ac:dyDescent="0.2">
      <c r="AO35114" s="7"/>
    </row>
    <row r="35115" spans="41:41" ht="12.75" x14ac:dyDescent="0.2">
      <c r="AO35115" s="7"/>
    </row>
    <row r="35116" spans="41:41" ht="12.75" x14ac:dyDescent="0.2">
      <c r="AO35116" s="7"/>
    </row>
    <row r="35117" spans="41:41" ht="12.75" x14ac:dyDescent="0.2">
      <c r="AO35117" s="7"/>
    </row>
    <row r="35118" spans="41:41" ht="12.75" x14ac:dyDescent="0.2">
      <c r="AO35118" s="7"/>
    </row>
    <row r="35119" spans="41:41" ht="12.75" x14ac:dyDescent="0.2">
      <c r="AO35119" s="7"/>
    </row>
    <row r="35120" spans="41:41" ht="12.75" x14ac:dyDescent="0.2">
      <c r="AO35120" s="7"/>
    </row>
    <row r="35121" spans="41:41" ht="12.75" x14ac:dyDescent="0.2">
      <c r="AO35121" s="7"/>
    </row>
    <row r="35122" spans="41:41" ht="12.75" x14ac:dyDescent="0.2">
      <c r="AO35122" s="7"/>
    </row>
    <row r="35123" spans="41:41" ht="12.75" x14ac:dyDescent="0.2">
      <c r="AO35123" s="7"/>
    </row>
    <row r="35124" spans="41:41" ht="12.75" x14ac:dyDescent="0.2">
      <c r="AO35124" s="7"/>
    </row>
    <row r="35125" spans="41:41" ht="12.75" x14ac:dyDescent="0.2">
      <c r="AO35125" s="7"/>
    </row>
    <row r="35126" spans="41:41" ht="12.75" x14ac:dyDescent="0.2">
      <c r="AO35126" s="7"/>
    </row>
    <row r="35127" spans="41:41" ht="12.75" x14ac:dyDescent="0.2">
      <c r="AO35127" s="7"/>
    </row>
    <row r="35128" spans="41:41" ht="12.75" x14ac:dyDescent="0.2">
      <c r="AO35128" s="7"/>
    </row>
    <row r="35129" spans="41:41" ht="12.75" x14ac:dyDescent="0.2">
      <c r="AO35129" s="7"/>
    </row>
    <row r="35130" spans="41:41" ht="12.75" x14ac:dyDescent="0.2">
      <c r="AO35130" s="7"/>
    </row>
    <row r="35131" spans="41:41" ht="12.75" x14ac:dyDescent="0.2">
      <c r="AO35131" s="7"/>
    </row>
    <row r="35132" spans="41:41" ht="12.75" x14ac:dyDescent="0.2">
      <c r="AO35132" s="7"/>
    </row>
    <row r="35133" spans="41:41" ht="12.75" x14ac:dyDescent="0.2">
      <c r="AO35133" s="7"/>
    </row>
    <row r="35134" spans="41:41" ht="12.75" x14ac:dyDescent="0.2">
      <c r="AO35134" s="7"/>
    </row>
    <row r="35135" spans="41:41" ht="12.75" x14ac:dyDescent="0.2">
      <c r="AO35135" s="7"/>
    </row>
    <row r="35136" spans="41:41" ht="12.75" x14ac:dyDescent="0.2">
      <c r="AO35136" s="7"/>
    </row>
    <row r="35137" spans="41:41" ht="12.75" x14ac:dyDescent="0.2">
      <c r="AO35137" s="7"/>
    </row>
    <row r="35138" spans="41:41" ht="12.75" x14ac:dyDescent="0.2">
      <c r="AO35138" s="7"/>
    </row>
    <row r="35139" spans="41:41" ht="12.75" x14ac:dyDescent="0.2">
      <c r="AO35139" s="7"/>
    </row>
    <row r="35140" spans="41:41" ht="12.75" x14ac:dyDescent="0.2">
      <c r="AO35140" s="7"/>
    </row>
    <row r="35141" spans="41:41" ht="12.75" x14ac:dyDescent="0.2">
      <c r="AO35141" s="7"/>
    </row>
    <row r="35142" spans="41:41" ht="12.75" x14ac:dyDescent="0.2">
      <c r="AO35142" s="7"/>
    </row>
    <row r="35143" spans="41:41" ht="12.75" x14ac:dyDescent="0.2">
      <c r="AO35143" s="7"/>
    </row>
    <row r="35144" spans="41:41" ht="12.75" x14ac:dyDescent="0.2">
      <c r="AO35144" s="7"/>
    </row>
    <row r="35145" spans="41:41" ht="12.75" x14ac:dyDescent="0.2">
      <c r="AO35145" s="7"/>
    </row>
    <row r="35146" spans="41:41" ht="12.75" x14ac:dyDescent="0.2">
      <c r="AO35146" s="7"/>
    </row>
    <row r="35147" spans="41:41" ht="12.75" x14ac:dyDescent="0.2">
      <c r="AO35147" s="7"/>
    </row>
    <row r="35148" spans="41:41" ht="12.75" x14ac:dyDescent="0.2">
      <c r="AO35148" s="7"/>
    </row>
    <row r="35149" spans="41:41" ht="12.75" x14ac:dyDescent="0.2">
      <c r="AO35149" s="7"/>
    </row>
    <row r="35150" spans="41:41" ht="12.75" x14ac:dyDescent="0.2">
      <c r="AO35150" s="7"/>
    </row>
    <row r="35151" spans="41:41" ht="12.75" x14ac:dyDescent="0.2">
      <c r="AO35151" s="7"/>
    </row>
    <row r="35152" spans="41:41" ht="12.75" x14ac:dyDescent="0.2">
      <c r="AO35152" s="7"/>
    </row>
    <row r="35153" spans="41:41" ht="12.75" x14ac:dyDescent="0.2">
      <c r="AO35153" s="7"/>
    </row>
    <row r="35154" spans="41:41" ht="12.75" x14ac:dyDescent="0.2">
      <c r="AO35154" s="7"/>
    </row>
    <row r="35155" spans="41:41" ht="12.75" x14ac:dyDescent="0.2">
      <c r="AO35155" s="7"/>
    </row>
    <row r="35156" spans="41:41" ht="12.75" x14ac:dyDescent="0.2">
      <c r="AO35156" s="7"/>
    </row>
    <row r="35157" spans="41:41" ht="12.75" x14ac:dyDescent="0.2">
      <c r="AO35157" s="7"/>
    </row>
    <row r="35158" spans="41:41" ht="12.75" x14ac:dyDescent="0.2">
      <c r="AO35158" s="7"/>
    </row>
    <row r="35159" spans="41:41" ht="12.75" x14ac:dyDescent="0.2">
      <c r="AO35159" s="7"/>
    </row>
    <row r="35160" spans="41:41" ht="12.75" x14ac:dyDescent="0.2">
      <c r="AO35160" s="7"/>
    </row>
    <row r="35161" spans="41:41" ht="12.75" x14ac:dyDescent="0.2">
      <c r="AO35161" s="7"/>
    </row>
    <row r="35162" spans="41:41" ht="12.75" x14ac:dyDescent="0.2">
      <c r="AO35162" s="7"/>
    </row>
    <row r="35163" spans="41:41" ht="12.75" x14ac:dyDescent="0.2">
      <c r="AO35163" s="7"/>
    </row>
    <row r="35164" spans="41:41" ht="12.75" x14ac:dyDescent="0.2">
      <c r="AO35164" s="7"/>
    </row>
    <row r="35165" spans="41:41" ht="12.75" x14ac:dyDescent="0.2">
      <c r="AO35165" s="7"/>
    </row>
    <row r="35166" spans="41:41" ht="12.75" x14ac:dyDescent="0.2">
      <c r="AO35166" s="7"/>
    </row>
    <row r="35167" spans="41:41" ht="12.75" x14ac:dyDescent="0.2">
      <c r="AO35167" s="7"/>
    </row>
    <row r="35168" spans="41:41" ht="12.75" x14ac:dyDescent="0.2">
      <c r="AO35168" s="7"/>
    </row>
    <row r="35169" spans="41:41" ht="12.75" x14ac:dyDescent="0.2">
      <c r="AO35169" s="7"/>
    </row>
    <row r="35170" spans="41:41" ht="12.75" x14ac:dyDescent="0.2">
      <c r="AO35170" s="7"/>
    </row>
    <row r="35171" spans="41:41" ht="12.75" x14ac:dyDescent="0.2">
      <c r="AO35171" s="7"/>
    </row>
    <row r="35172" spans="41:41" ht="12.75" x14ac:dyDescent="0.2">
      <c r="AO35172" s="7"/>
    </row>
    <row r="35173" spans="41:41" ht="12.75" x14ac:dyDescent="0.2">
      <c r="AO35173" s="7"/>
    </row>
    <row r="35174" spans="41:41" ht="12.75" x14ac:dyDescent="0.2">
      <c r="AO35174" s="7"/>
    </row>
    <row r="35175" spans="41:41" ht="12.75" x14ac:dyDescent="0.2">
      <c r="AO35175" s="7"/>
    </row>
    <row r="35176" spans="41:41" ht="12.75" x14ac:dyDescent="0.2">
      <c r="AO35176" s="7"/>
    </row>
    <row r="35177" spans="41:41" ht="12.75" x14ac:dyDescent="0.2">
      <c r="AO35177" s="7"/>
    </row>
    <row r="35178" spans="41:41" ht="12.75" x14ac:dyDescent="0.2">
      <c r="AO35178" s="7"/>
    </row>
    <row r="35179" spans="41:41" ht="12.75" x14ac:dyDescent="0.2">
      <c r="AO35179" s="7"/>
    </row>
    <row r="35180" spans="41:41" ht="12.75" x14ac:dyDescent="0.2">
      <c r="AO35180" s="7"/>
    </row>
    <row r="35181" spans="41:41" ht="12.75" x14ac:dyDescent="0.2">
      <c r="AO35181" s="7"/>
    </row>
    <row r="35182" spans="41:41" ht="12.75" x14ac:dyDescent="0.2">
      <c r="AO35182" s="7"/>
    </row>
    <row r="35183" spans="41:41" ht="12.75" x14ac:dyDescent="0.2">
      <c r="AO35183" s="7"/>
    </row>
    <row r="35184" spans="41:41" ht="12.75" x14ac:dyDescent="0.2">
      <c r="AO35184" s="7"/>
    </row>
    <row r="35185" spans="41:41" ht="12.75" x14ac:dyDescent="0.2">
      <c r="AO35185" s="7"/>
    </row>
    <row r="35186" spans="41:41" ht="12.75" x14ac:dyDescent="0.2">
      <c r="AO35186" s="7"/>
    </row>
    <row r="35187" spans="41:41" ht="12.75" x14ac:dyDescent="0.2">
      <c r="AO35187" s="7"/>
    </row>
    <row r="35188" spans="41:41" ht="12.75" x14ac:dyDescent="0.2">
      <c r="AO35188" s="7"/>
    </row>
    <row r="35189" spans="41:41" ht="12.75" x14ac:dyDescent="0.2">
      <c r="AO35189" s="7"/>
    </row>
    <row r="35190" spans="41:41" ht="12.75" x14ac:dyDescent="0.2">
      <c r="AO35190" s="7"/>
    </row>
    <row r="35191" spans="41:41" ht="12.75" x14ac:dyDescent="0.2">
      <c r="AO35191" s="7"/>
    </row>
    <row r="35192" spans="41:41" ht="12.75" x14ac:dyDescent="0.2">
      <c r="AO35192" s="7"/>
    </row>
    <row r="35193" spans="41:41" ht="12.75" x14ac:dyDescent="0.2">
      <c r="AO35193" s="7"/>
    </row>
    <row r="35194" spans="41:41" ht="12.75" x14ac:dyDescent="0.2">
      <c r="AO35194" s="7"/>
    </row>
    <row r="35195" spans="41:41" ht="12.75" x14ac:dyDescent="0.2">
      <c r="AO35195" s="7"/>
    </row>
    <row r="35196" spans="41:41" ht="12.75" x14ac:dyDescent="0.2">
      <c r="AO35196" s="7"/>
    </row>
    <row r="35197" spans="41:41" ht="12.75" x14ac:dyDescent="0.2">
      <c r="AO35197" s="7"/>
    </row>
    <row r="35198" spans="41:41" ht="12.75" x14ac:dyDescent="0.2">
      <c r="AO35198" s="7"/>
    </row>
    <row r="35199" spans="41:41" ht="12.75" x14ac:dyDescent="0.2">
      <c r="AO35199" s="7"/>
    </row>
    <row r="35200" spans="41:41" ht="12.75" x14ac:dyDescent="0.2">
      <c r="AO35200" s="7"/>
    </row>
    <row r="35201" spans="41:41" ht="12.75" x14ac:dyDescent="0.2">
      <c r="AO35201" s="7"/>
    </row>
    <row r="35202" spans="41:41" ht="12.75" x14ac:dyDescent="0.2">
      <c r="AO35202" s="7"/>
    </row>
    <row r="35203" spans="41:41" ht="12.75" x14ac:dyDescent="0.2">
      <c r="AO35203" s="7"/>
    </row>
    <row r="35204" spans="41:41" ht="12.75" x14ac:dyDescent="0.2">
      <c r="AO35204" s="7"/>
    </row>
    <row r="35205" spans="41:41" ht="12.75" x14ac:dyDescent="0.2">
      <c r="AO35205" s="7"/>
    </row>
    <row r="35206" spans="41:41" ht="12.75" x14ac:dyDescent="0.2">
      <c r="AO35206" s="7"/>
    </row>
    <row r="35207" spans="41:41" ht="12.75" x14ac:dyDescent="0.2">
      <c r="AO35207" s="7"/>
    </row>
    <row r="35208" spans="41:41" ht="12.75" x14ac:dyDescent="0.2">
      <c r="AO35208" s="7"/>
    </row>
    <row r="35209" spans="41:41" ht="12.75" x14ac:dyDescent="0.2">
      <c r="AO35209" s="7"/>
    </row>
    <row r="35210" spans="41:41" ht="12.75" x14ac:dyDescent="0.2">
      <c r="AO35210" s="7"/>
    </row>
    <row r="35211" spans="41:41" ht="12.75" x14ac:dyDescent="0.2">
      <c r="AO35211" s="7"/>
    </row>
    <row r="35212" spans="41:41" ht="12.75" x14ac:dyDescent="0.2">
      <c r="AO35212" s="7"/>
    </row>
    <row r="35213" spans="41:41" ht="12.75" x14ac:dyDescent="0.2">
      <c r="AO35213" s="7"/>
    </row>
    <row r="35214" spans="41:41" ht="12.75" x14ac:dyDescent="0.2">
      <c r="AO35214" s="7"/>
    </row>
    <row r="35215" spans="41:41" ht="12.75" x14ac:dyDescent="0.2">
      <c r="AO35215" s="7"/>
    </row>
    <row r="35216" spans="41:41" ht="12.75" x14ac:dyDescent="0.2">
      <c r="AO35216" s="7"/>
    </row>
    <row r="35217" spans="41:41" ht="12.75" x14ac:dyDescent="0.2">
      <c r="AO35217" s="7"/>
    </row>
    <row r="35218" spans="41:41" ht="12.75" x14ac:dyDescent="0.2">
      <c r="AO35218" s="7"/>
    </row>
    <row r="35219" spans="41:41" ht="12.75" x14ac:dyDescent="0.2">
      <c r="AO35219" s="7"/>
    </row>
    <row r="35220" spans="41:41" ht="12.75" x14ac:dyDescent="0.2">
      <c r="AO35220" s="7"/>
    </row>
    <row r="35221" spans="41:41" ht="12.75" x14ac:dyDescent="0.2">
      <c r="AO35221" s="7"/>
    </row>
    <row r="35222" spans="41:41" ht="12.75" x14ac:dyDescent="0.2">
      <c r="AO35222" s="7"/>
    </row>
    <row r="35223" spans="41:41" ht="12.75" x14ac:dyDescent="0.2">
      <c r="AO35223" s="7"/>
    </row>
    <row r="35224" spans="41:41" ht="12.75" x14ac:dyDescent="0.2">
      <c r="AO35224" s="7"/>
    </row>
    <row r="35225" spans="41:41" ht="12.75" x14ac:dyDescent="0.2">
      <c r="AO35225" s="7"/>
    </row>
    <row r="35226" spans="41:41" ht="12.75" x14ac:dyDescent="0.2">
      <c r="AO35226" s="7"/>
    </row>
    <row r="35227" spans="41:41" ht="12.75" x14ac:dyDescent="0.2">
      <c r="AO35227" s="7"/>
    </row>
    <row r="35228" spans="41:41" ht="12.75" x14ac:dyDescent="0.2">
      <c r="AO35228" s="7"/>
    </row>
    <row r="35229" spans="41:41" ht="12.75" x14ac:dyDescent="0.2">
      <c r="AO35229" s="7"/>
    </row>
    <row r="35230" spans="41:41" ht="12.75" x14ac:dyDescent="0.2">
      <c r="AO35230" s="7"/>
    </row>
    <row r="35231" spans="41:41" ht="12.75" x14ac:dyDescent="0.2">
      <c r="AO35231" s="7"/>
    </row>
    <row r="35232" spans="41:41" ht="12.75" x14ac:dyDescent="0.2">
      <c r="AO35232" s="7"/>
    </row>
    <row r="35233" spans="41:41" ht="12.75" x14ac:dyDescent="0.2">
      <c r="AO35233" s="7"/>
    </row>
    <row r="35234" spans="41:41" ht="12.75" x14ac:dyDescent="0.2">
      <c r="AO35234" s="7"/>
    </row>
    <row r="35235" spans="41:41" ht="12.75" x14ac:dyDescent="0.2">
      <c r="AO35235" s="7"/>
    </row>
    <row r="35236" spans="41:41" ht="12.75" x14ac:dyDescent="0.2">
      <c r="AO35236" s="7"/>
    </row>
    <row r="35237" spans="41:41" ht="12.75" x14ac:dyDescent="0.2">
      <c r="AO35237" s="7"/>
    </row>
    <row r="35238" spans="41:41" ht="12.75" x14ac:dyDescent="0.2">
      <c r="AO35238" s="7"/>
    </row>
    <row r="35239" spans="41:41" ht="12.75" x14ac:dyDescent="0.2">
      <c r="AO35239" s="7"/>
    </row>
    <row r="35240" spans="41:41" ht="12.75" x14ac:dyDescent="0.2">
      <c r="AO35240" s="7"/>
    </row>
    <row r="35241" spans="41:41" ht="12.75" x14ac:dyDescent="0.2">
      <c r="AO35241" s="7"/>
    </row>
    <row r="35242" spans="41:41" ht="12.75" x14ac:dyDescent="0.2">
      <c r="AO35242" s="7"/>
    </row>
    <row r="35243" spans="41:41" ht="12.75" x14ac:dyDescent="0.2">
      <c r="AO35243" s="7"/>
    </row>
    <row r="35244" spans="41:41" ht="12.75" x14ac:dyDescent="0.2">
      <c r="AO35244" s="7"/>
    </row>
    <row r="35245" spans="41:41" ht="12.75" x14ac:dyDescent="0.2">
      <c r="AO35245" s="7"/>
    </row>
    <row r="35246" spans="41:41" ht="12.75" x14ac:dyDescent="0.2">
      <c r="AO35246" s="7"/>
    </row>
    <row r="35247" spans="41:41" ht="12.75" x14ac:dyDescent="0.2">
      <c r="AO35247" s="7"/>
    </row>
    <row r="35248" spans="41:41" ht="12.75" x14ac:dyDescent="0.2">
      <c r="AO35248" s="7"/>
    </row>
    <row r="35249" spans="41:41" ht="12.75" x14ac:dyDescent="0.2">
      <c r="AO35249" s="7"/>
    </row>
    <row r="35250" spans="41:41" ht="12.75" x14ac:dyDescent="0.2">
      <c r="AO35250" s="7"/>
    </row>
    <row r="35251" spans="41:41" ht="12.75" x14ac:dyDescent="0.2">
      <c r="AO35251" s="7"/>
    </row>
    <row r="35252" spans="41:41" ht="12.75" x14ac:dyDescent="0.2">
      <c r="AO35252" s="7"/>
    </row>
    <row r="35253" spans="41:41" ht="12.75" x14ac:dyDescent="0.2">
      <c r="AO35253" s="7"/>
    </row>
    <row r="35254" spans="41:41" ht="12.75" x14ac:dyDescent="0.2">
      <c r="AO35254" s="7"/>
    </row>
    <row r="35255" spans="41:41" ht="12.75" x14ac:dyDescent="0.2">
      <c r="AO35255" s="7"/>
    </row>
    <row r="35256" spans="41:41" ht="12.75" x14ac:dyDescent="0.2">
      <c r="AO35256" s="7"/>
    </row>
    <row r="35257" spans="41:41" ht="12.75" x14ac:dyDescent="0.2">
      <c r="AO35257" s="7"/>
    </row>
    <row r="35258" spans="41:41" ht="12.75" x14ac:dyDescent="0.2">
      <c r="AO35258" s="7"/>
    </row>
    <row r="35259" spans="41:41" ht="12.75" x14ac:dyDescent="0.2">
      <c r="AO35259" s="7"/>
    </row>
    <row r="35260" spans="41:41" ht="12.75" x14ac:dyDescent="0.2">
      <c r="AO35260" s="7"/>
    </row>
    <row r="35261" spans="41:41" ht="12.75" x14ac:dyDescent="0.2">
      <c r="AO35261" s="7"/>
    </row>
    <row r="35262" spans="41:41" ht="12.75" x14ac:dyDescent="0.2">
      <c r="AO35262" s="7"/>
    </row>
    <row r="35263" spans="41:41" ht="12.75" x14ac:dyDescent="0.2">
      <c r="AO35263" s="7"/>
    </row>
    <row r="35264" spans="41:41" ht="12.75" x14ac:dyDescent="0.2">
      <c r="AO35264" s="7"/>
    </row>
    <row r="35265" spans="41:41" ht="12.75" x14ac:dyDescent="0.2">
      <c r="AO35265" s="7"/>
    </row>
    <row r="35266" spans="41:41" ht="12.75" x14ac:dyDescent="0.2">
      <c r="AO35266" s="7"/>
    </row>
    <row r="35267" spans="41:41" ht="12.75" x14ac:dyDescent="0.2">
      <c r="AO35267" s="7"/>
    </row>
    <row r="35268" spans="41:41" ht="12.75" x14ac:dyDescent="0.2">
      <c r="AO35268" s="7"/>
    </row>
    <row r="35269" spans="41:41" ht="12.75" x14ac:dyDescent="0.2">
      <c r="AO35269" s="7"/>
    </row>
    <row r="35270" spans="41:41" ht="12.75" x14ac:dyDescent="0.2">
      <c r="AO35270" s="7"/>
    </row>
    <row r="35271" spans="41:41" ht="12.75" x14ac:dyDescent="0.2">
      <c r="AO35271" s="7"/>
    </row>
    <row r="35272" spans="41:41" ht="12.75" x14ac:dyDescent="0.2">
      <c r="AO35272" s="7"/>
    </row>
    <row r="35273" spans="41:41" ht="12.75" x14ac:dyDescent="0.2">
      <c r="AO35273" s="7"/>
    </row>
    <row r="35274" spans="41:41" ht="12.75" x14ac:dyDescent="0.2">
      <c r="AO35274" s="7"/>
    </row>
    <row r="35275" spans="41:41" ht="12.75" x14ac:dyDescent="0.2">
      <c r="AO35275" s="7"/>
    </row>
    <row r="35276" spans="41:41" ht="12.75" x14ac:dyDescent="0.2">
      <c r="AO35276" s="7"/>
    </row>
    <row r="35277" spans="41:41" ht="12.75" x14ac:dyDescent="0.2">
      <c r="AO35277" s="7"/>
    </row>
    <row r="35278" spans="41:41" ht="12.75" x14ac:dyDescent="0.2">
      <c r="AO35278" s="7"/>
    </row>
    <row r="35279" spans="41:41" ht="12.75" x14ac:dyDescent="0.2">
      <c r="AO35279" s="7"/>
    </row>
    <row r="35280" spans="41:41" ht="12.75" x14ac:dyDescent="0.2">
      <c r="AO35280" s="7"/>
    </row>
    <row r="35281" spans="41:41" ht="12.75" x14ac:dyDescent="0.2">
      <c r="AO35281" s="7"/>
    </row>
    <row r="35282" spans="41:41" ht="12.75" x14ac:dyDescent="0.2">
      <c r="AO35282" s="7"/>
    </row>
    <row r="35283" spans="41:41" ht="12.75" x14ac:dyDescent="0.2">
      <c r="AO35283" s="7"/>
    </row>
    <row r="35284" spans="41:41" ht="12.75" x14ac:dyDescent="0.2">
      <c r="AO35284" s="7"/>
    </row>
    <row r="35285" spans="41:41" ht="12.75" x14ac:dyDescent="0.2">
      <c r="AO35285" s="7"/>
    </row>
    <row r="35286" spans="41:41" ht="12.75" x14ac:dyDescent="0.2">
      <c r="AO35286" s="7"/>
    </row>
    <row r="35287" spans="41:41" ht="12.75" x14ac:dyDescent="0.2">
      <c r="AO35287" s="7"/>
    </row>
    <row r="35288" spans="41:41" ht="12.75" x14ac:dyDescent="0.2">
      <c r="AO35288" s="7"/>
    </row>
    <row r="35289" spans="41:41" ht="12.75" x14ac:dyDescent="0.2">
      <c r="AO35289" s="7"/>
    </row>
    <row r="35290" spans="41:41" ht="12.75" x14ac:dyDescent="0.2">
      <c r="AO35290" s="7"/>
    </row>
    <row r="35291" spans="41:41" ht="12.75" x14ac:dyDescent="0.2">
      <c r="AO35291" s="7"/>
    </row>
    <row r="35292" spans="41:41" ht="12.75" x14ac:dyDescent="0.2">
      <c r="AO35292" s="7"/>
    </row>
    <row r="35293" spans="41:41" ht="12.75" x14ac:dyDescent="0.2">
      <c r="AO35293" s="7"/>
    </row>
    <row r="35294" spans="41:41" ht="12.75" x14ac:dyDescent="0.2">
      <c r="AO35294" s="7"/>
    </row>
    <row r="35295" spans="41:41" ht="12.75" x14ac:dyDescent="0.2">
      <c r="AO35295" s="7"/>
    </row>
    <row r="35296" spans="41:41" ht="12.75" x14ac:dyDescent="0.2">
      <c r="AO35296" s="7"/>
    </row>
    <row r="35297" spans="41:41" ht="12.75" x14ac:dyDescent="0.2">
      <c r="AO35297" s="7"/>
    </row>
    <row r="35298" spans="41:41" ht="12.75" x14ac:dyDescent="0.2">
      <c r="AO35298" s="7"/>
    </row>
    <row r="35299" spans="41:41" ht="12.75" x14ac:dyDescent="0.2">
      <c r="AO35299" s="7"/>
    </row>
    <row r="35300" spans="41:41" ht="12.75" x14ac:dyDescent="0.2">
      <c r="AO35300" s="7"/>
    </row>
    <row r="35301" spans="41:41" ht="12.75" x14ac:dyDescent="0.2">
      <c r="AO35301" s="7"/>
    </row>
    <row r="35302" spans="41:41" ht="12.75" x14ac:dyDescent="0.2">
      <c r="AO35302" s="7"/>
    </row>
    <row r="35303" spans="41:41" ht="12.75" x14ac:dyDescent="0.2">
      <c r="AO35303" s="7"/>
    </row>
    <row r="35304" spans="41:41" ht="12.75" x14ac:dyDescent="0.2">
      <c r="AO35304" s="7"/>
    </row>
    <row r="35305" spans="41:41" ht="12.75" x14ac:dyDescent="0.2">
      <c r="AO35305" s="7"/>
    </row>
    <row r="35306" spans="41:41" ht="12.75" x14ac:dyDescent="0.2">
      <c r="AO35306" s="7"/>
    </row>
    <row r="35307" spans="41:41" ht="12.75" x14ac:dyDescent="0.2">
      <c r="AO35307" s="7"/>
    </row>
    <row r="35308" spans="41:41" ht="12.75" x14ac:dyDescent="0.2">
      <c r="AO35308" s="7"/>
    </row>
    <row r="35309" spans="41:41" ht="12.75" x14ac:dyDescent="0.2">
      <c r="AO35309" s="7"/>
    </row>
    <row r="35310" spans="41:41" ht="12.75" x14ac:dyDescent="0.2">
      <c r="AO35310" s="7"/>
    </row>
    <row r="35311" spans="41:41" ht="12.75" x14ac:dyDescent="0.2">
      <c r="AO35311" s="7"/>
    </row>
    <row r="35312" spans="41:41" ht="12.75" x14ac:dyDescent="0.2">
      <c r="AO35312" s="7"/>
    </row>
    <row r="35313" spans="41:41" ht="12.75" x14ac:dyDescent="0.2">
      <c r="AO35313" s="7"/>
    </row>
    <row r="35314" spans="41:41" ht="12.75" x14ac:dyDescent="0.2">
      <c r="AO35314" s="7"/>
    </row>
    <row r="35315" spans="41:41" ht="12.75" x14ac:dyDescent="0.2">
      <c r="AO35315" s="7"/>
    </row>
    <row r="35316" spans="41:41" ht="12.75" x14ac:dyDescent="0.2">
      <c r="AO35316" s="7"/>
    </row>
    <row r="35317" spans="41:41" ht="12.75" x14ac:dyDescent="0.2">
      <c r="AO35317" s="7"/>
    </row>
    <row r="35318" spans="41:41" ht="12.75" x14ac:dyDescent="0.2">
      <c r="AO35318" s="7"/>
    </row>
    <row r="35319" spans="41:41" ht="12.75" x14ac:dyDescent="0.2">
      <c r="AO35319" s="7"/>
    </row>
    <row r="35320" spans="41:41" ht="12.75" x14ac:dyDescent="0.2">
      <c r="AO35320" s="7"/>
    </row>
    <row r="35321" spans="41:41" ht="12.75" x14ac:dyDescent="0.2">
      <c r="AO35321" s="7"/>
    </row>
    <row r="35322" spans="41:41" ht="12.75" x14ac:dyDescent="0.2">
      <c r="AO35322" s="7"/>
    </row>
    <row r="35323" spans="41:41" ht="12.75" x14ac:dyDescent="0.2">
      <c r="AO35323" s="7"/>
    </row>
    <row r="35324" spans="41:41" ht="12.75" x14ac:dyDescent="0.2">
      <c r="AO35324" s="7"/>
    </row>
    <row r="35325" spans="41:41" ht="12.75" x14ac:dyDescent="0.2">
      <c r="AO35325" s="7"/>
    </row>
    <row r="35326" spans="41:41" ht="12.75" x14ac:dyDescent="0.2">
      <c r="AO35326" s="7"/>
    </row>
    <row r="35327" spans="41:41" ht="12.75" x14ac:dyDescent="0.2">
      <c r="AO35327" s="7"/>
    </row>
    <row r="35328" spans="41:41" ht="12.75" x14ac:dyDescent="0.2">
      <c r="AO35328" s="7"/>
    </row>
    <row r="35329" spans="41:41" ht="12.75" x14ac:dyDescent="0.2">
      <c r="AO35329" s="7"/>
    </row>
    <row r="35330" spans="41:41" ht="12.75" x14ac:dyDescent="0.2">
      <c r="AO35330" s="7"/>
    </row>
    <row r="35331" spans="41:41" ht="12.75" x14ac:dyDescent="0.2">
      <c r="AO35331" s="7"/>
    </row>
    <row r="35332" spans="41:41" ht="12.75" x14ac:dyDescent="0.2">
      <c r="AO35332" s="7"/>
    </row>
    <row r="35333" spans="41:41" ht="12.75" x14ac:dyDescent="0.2">
      <c r="AO35333" s="7"/>
    </row>
    <row r="35334" spans="41:41" ht="12.75" x14ac:dyDescent="0.2">
      <c r="AO35334" s="7"/>
    </row>
    <row r="35335" spans="41:41" ht="12.75" x14ac:dyDescent="0.2">
      <c r="AO35335" s="7"/>
    </row>
    <row r="35336" spans="41:41" ht="12.75" x14ac:dyDescent="0.2">
      <c r="AO35336" s="7"/>
    </row>
    <row r="35337" spans="41:41" ht="12.75" x14ac:dyDescent="0.2">
      <c r="AO35337" s="7"/>
    </row>
    <row r="35338" spans="41:41" ht="12.75" x14ac:dyDescent="0.2">
      <c r="AO35338" s="7"/>
    </row>
    <row r="35339" spans="41:41" ht="12.75" x14ac:dyDescent="0.2">
      <c r="AO35339" s="7"/>
    </row>
    <row r="35340" spans="41:41" ht="12.75" x14ac:dyDescent="0.2">
      <c r="AO35340" s="7"/>
    </row>
    <row r="35341" spans="41:41" ht="12.75" x14ac:dyDescent="0.2">
      <c r="AO35341" s="7"/>
    </row>
    <row r="35342" spans="41:41" ht="12.75" x14ac:dyDescent="0.2">
      <c r="AO35342" s="7"/>
    </row>
    <row r="35343" spans="41:41" ht="12.75" x14ac:dyDescent="0.2">
      <c r="AO35343" s="7"/>
    </row>
    <row r="35344" spans="41:41" ht="12.75" x14ac:dyDescent="0.2">
      <c r="AO35344" s="7"/>
    </row>
    <row r="35345" spans="41:41" ht="12.75" x14ac:dyDescent="0.2">
      <c r="AO35345" s="7"/>
    </row>
    <row r="35346" spans="41:41" ht="12.75" x14ac:dyDescent="0.2">
      <c r="AO35346" s="7"/>
    </row>
    <row r="35347" spans="41:41" ht="12.75" x14ac:dyDescent="0.2">
      <c r="AO35347" s="7"/>
    </row>
    <row r="35348" spans="41:41" ht="12.75" x14ac:dyDescent="0.2">
      <c r="AO35348" s="7"/>
    </row>
    <row r="35349" spans="41:41" ht="12.75" x14ac:dyDescent="0.2">
      <c r="AO35349" s="7"/>
    </row>
    <row r="35350" spans="41:41" ht="12.75" x14ac:dyDescent="0.2">
      <c r="AO35350" s="7"/>
    </row>
    <row r="35351" spans="41:41" ht="12.75" x14ac:dyDescent="0.2">
      <c r="AO35351" s="7"/>
    </row>
    <row r="35352" spans="41:41" ht="12.75" x14ac:dyDescent="0.2">
      <c r="AO35352" s="7"/>
    </row>
    <row r="35353" spans="41:41" ht="12.75" x14ac:dyDescent="0.2">
      <c r="AO35353" s="7"/>
    </row>
    <row r="35354" spans="41:41" ht="12.75" x14ac:dyDescent="0.2">
      <c r="AO35354" s="7"/>
    </row>
    <row r="35355" spans="41:41" ht="12.75" x14ac:dyDescent="0.2">
      <c r="AO35355" s="7"/>
    </row>
    <row r="35356" spans="41:41" ht="12.75" x14ac:dyDescent="0.2">
      <c r="AO35356" s="7"/>
    </row>
    <row r="35357" spans="41:41" ht="12.75" x14ac:dyDescent="0.2">
      <c r="AO35357" s="7"/>
    </row>
    <row r="35358" spans="41:41" ht="12.75" x14ac:dyDescent="0.2">
      <c r="AO35358" s="7"/>
    </row>
    <row r="35359" spans="41:41" ht="12.75" x14ac:dyDescent="0.2">
      <c r="AO35359" s="7"/>
    </row>
    <row r="35360" spans="41:41" ht="12.75" x14ac:dyDescent="0.2">
      <c r="AO35360" s="7"/>
    </row>
    <row r="35361" spans="41:41" ht="12.75" x14ac:dyDescent="0.2">
      <c r="AO35361" s="7"/>
    </row>
    <row r="35362" spans="41:41" ht="12.75" x14ac:dyDescent="0.2">
      <c r="AO35362" s="7"/>
    </row>
    <row r="35363" spans="41:41" ht="12.75" x14ac:dyDescent="0.2">
      <c r="AO35363" s="7"/>
    </row>
    <row r="35364" spans="41:41" ht="12.75" x14ac:dyDescent="0.2">
      <c r="AO35364" s="7"/>
    </row>
    <row r="35365" spans="41:41" ht="12.75" x14ac:dyDescent="0.2">
      <c r="AO35365" s="7"/>
    </row>
    <row r="35366" spans="41:41" ht="12.75" x14ac:dyDescent="0.2">
      <c r="AO35366" s="7"/>
    </row>
    <row r="35367" spans="41:41" ht="12.75" x14ac:dyDescent="0.2">
      <c r="AO35367" s="7"/>
    </row>
    <row r="35368" spans="41:41" ht="12.75" x14ac:dyDescent="0.2">
      <c r="AO35368" s="7"/>
    </row>
    <row r="35369" spans="41:41" ht="12.75" x14ac:dyDescent="0.2">
      <c r="AO35369" s="7"/>
    </row>
    <row r="35370" spans="41:41" ht="12.75" x14ac:dyDescent="0.2">
      <c r="AO35370" s="7"/>
    </row>
    <row r="35371" spans="41:41" ht="12.75" x14ac:dyDescent="0.2">
      <c r="AO35371" s="7"/>
    </row>
    <row r="35372" spans="41:41" ht="12.75" x14ac:dyDescent="0.2">
      <c r="AO35372" s="7"/>
    </row>
    <row r="35373" spans="41:41" ht="12.75" x14ac:dyDescent="0.2">
      <c r="AO35373" s="7"/>
    </row>
    <row r="35374" spans="41:41" ht="12.75" x14ac:dyDescent="0.2">
      <c r="AO35374" s="7"/>
    </row>
    <row r="35375" spans="41:41" ht="12.75" x14ac:dyDescent="0.2">
      <c r="AO35375" s="7"/>
    </row>
    <row r="35376" spans="41:41" ht="12.75" x14ac:dyDescent="0.2">
      <c r="AO35376" s="7"/>
    </row>
    <row r="35377" spans="41:41" ht="12.75" x14ac:dyDescent="0.2">
      <c r="AO35377" s="7"/>
    </row>
    <row r="35378" spans="41:41" ht="12.75" x14ac:dyDescent="0.2">
      <c r="AO35378" s="7"/>
    </row>
    <row r="35379" spans="41:41" ht="12.75" x14ac:dyDescent="0.2">
      <c r="AO35379" s="7"/>
    </row>
    <row r="35380" spans="41:41" ht="12.75" x14ac:dyDescent="0.2">
      <c r="AO35380" s="7"/>
    </row>
    <row r="35381" spans="41:41" ht="12.75" x14ac:dyDescent="0.2">
      <c r="AO35381" s="7"/>
    </row>
    <row r="35382" spans="41:41" ht="12.75" x14ac:dyDescent="0.2">
      <c r="AO35382" s="7"/>
    </row>
    <row r="35383" spans="41:41" ht="12.75" x14ac:dyDescent="0.2">
      <c r="AO35383" s="7"/>
    </row>
    <row r="35384" spans="41:41" ht="12.75" x14ac:dyDescent="0.2">
      <c r="AO35384" s="7"/>
    </row>
    <row r="35385" spans="41:41" ht="12.75" x14ac:dyDescent="0.2">
      <c r="AO35385" s="7"/>
    </row>
    <row r="35386" spans="41:41" ht="12.75" x14ac:dyDescent="0.2">
      <c r="AO35386" s="7"/>
    </row>
    <row r="35387" spans="41:41" ht="12.75" x14ac:dyDescent="0.2">
      <c r="AO35387" s="7"/>
    </row>
    <row r="35388" spans="41:41" ht="12.75" x14ac:dyDescent="0.2">
      <c r="AO35388" s="7"/>
    </row>
    <row r="35389" spans="41:41" ht="12.75" x14ac:dyDescent="0.2">
      <c r="AO35389" s="7"/>
    </row>
    <row r="35390" spans="41:41" ht="12.75" x14ac:dyDescent="0.2">
      <c r="AO35390" s="7"/>
    </row>
    <row r="35391" spans="41:41" ht="12.75" x14ac:dyDescent="0.2">
      <c r="AO35391" s="7"/>
    </row>
    <row r="35392" spans="41:41" ht="12.75" x14ac:dyDescent="0.2">
      <c r="AO35392" s="7"/>
    </row>
    <row r="35393" spans="41:41" ht="12.75" x14ac:dyDescent="0.2">
      <c r="AO35393" s="7"/>
    </row>
    <row r="35394" spans="41:41" ht="12.75" x14ac:dyDescent="0.2">
      <c r="AO35394" s="7"/>
    </row>
    <row r="35395" spans="41:41" ht="12.75" x14ac:dyDescent="0.2">
      <c r="AO35395" s="7"/>
    </row>
    <row r="35396" spans="41:41" ht="12.75" x14ac:dyDescent="0.2">
      <c r="AO35396" s="7"/>
    </row>
    <row r="35397" spans="41:41" ht="12.75" x14ac:dyDescent="0.2">
      <c r="AO35397" s="7"/>
    </row>
    <row r="35398" spans="41:41" ht="12.75" x14ac:dyDescent="0.2">
      <c r="AO35398" s="7"/>
    </row>
    <row r="35399" spans="41:41" ht="12.75" x14ac:dyDescent="0.2">
      <c r="AO35399" s="7"/>
    </row>
    <row r="35400" spans="41:41" ht="12.75" x14ac:dyDescent="0.2">
      <c r="AO35400" s="7"/>
    </row>
    <row r="35401" spans="41:41" ht="12.75" x14ac:dyDescent="0.2">
      <c r="AO35401" s="7"/>
    </row>
    <row r="35402" spans="41:41" ht="12.75" x14ac:dyDescent="0.2">
      <c r="AO35402" s="7"/>
    </row>
    <row r="35403" spans="41:41" ht="12.75" x14ac:dyDescent="0.2">
      <c r="AO35403" s="7"/>
    </row>
    <row r="35404" spans="41:41" ht="12.75" x14ac:dyDescent="0.2">
      <c r="AO35404" s="7"/>
    </row>
    <row r="35405" spans="41:41" ht="12.75" x14ac:dyDescent="0.2">
      <c r="AO35405" s="7"/>
    </row>
    <row r="35406" spans="41:41" ht="12.75" x14ac:dyDescent="0.2">
      <c r="AO35406" s="7"/>
    </row>
    <row r="35407" spans="41:41" ht="12.75" x14ac:dyDescent="0.2">
      <c r="AO35407" s="7"/>
    </row>
    <row r="35408" spans="41:41" ht="12.75" x14ac:dyDescent="0.2">
      <c r="AO35408" s="7"/>
    </row>
    <row r="35409" spans="41:41" ht="12.75" x14ac:dyDescent="0.2">
      <c r="AO35409" s="7"/>
    </row>
    <row r="35410" spans="41:41" ht="12.75" x14ac:dyDescent="0.2">
      <c r="AO35410" s="7"/>
    </row>
    <row r="35411" spans="41:41" ht="12.75" x14ac:dyDescent="0.2">
      <c r="AO35411" s="7"/>
    </row>
    <row r="35412" spans="41:41" ht="12.75" x14ac:dyDescent="0.2">
      <c r="AO35412" s="7"/>
    </row>
    <row r="35413" spans="41:41" ht="12.75" x14ac:dyDescent="0.2">
      <c r="AO35413" s="7"/>
    </row>
    <row r="35414" spans="41:41" ht="12.75" x14ac:dyDescent="0.2">
      <c r="AO35414" s="7"/>
    </row>
    <row r="35415" spans="41:41" ht="12.75" x14ac:dyDescent="0.2">
      <c r="AO35415" s="7"/>
    </row>
    <row r="35416" spans="41:41" ht="12.75" x14ac:dyDescent="0.2">
      <c r="AO35416" s="7"/>
    </row>
    <row r="35417" spans="41:41" ht="12.75" x14ac:dyDescent="0.2">
      <c r="AO35417" s="7"/>
    </row>
    <row r="35418" spans="41:41" ht="12.75" x14ac:dyDescent="0.2">
      <c r="AO35418" s="7"/>
    </row>
    <row r="35419" spans="41:41" ht="12.75" x14ac:dyDescent="0.2">
      <c r="AO35419" s="7"/>
    </row>
    <row r="35420" spans="41:41" ht="12.75" x14ac:dyDescent="0.2">
      <c r="AO35420" s="7"/>
    </row>
    <row r="35421" spans="41:41" ht="12.75" x14ac:dyDescent="0.2">
      <c r="AO35421" s="7"/>
    </row>
    <row r="35422" spans="41:41" ht="12.75" x14ac:dyDescent="0.2">
      <c r="AO35422" s="7"/>
    </row>
    <row r="35423" spans="41:41" ht="12.75" x14ac:dyDescent="0.2">
      <c r="AO35423" s="7"/>
    </row>
    <row r="35424" spans="41:41" ht="12.75" x14ac:dyDescent="0.2">
      <c r="AO35424" s="7"/>
    </row>
    <row r="35425" spans="41:41" ht="12.75" x14ac:dyDescent="0.2">
      <c r="AO35425" s="7"/>
    </row>
    <row r="35426" spans="41:41" ht="12.75" x14ac:dyDescent="0.2">
      <c r="AO35426" s="7"/>
    </row>
    <row r="35427" spans="41:41" ht="12.75" x14ac:dyDescent="0.2">
      <c r="AO35427" s="7"/>
    </row>
    <row r="35428" spans="41:41" ht="12.75" x14ac:dyDescent="0.2">
      <c r="AO35428" s="7"/>
    </row>
    <row r="35429" spans="41:41" ht="12.75" x14ac:dyDescent="0.2">
      <c r="AO35429" s="7"/>
    </row>
    <row r="35430" spans="41:41" ht="12.75" x14ac:dyDescent="0.2">
      <c r="AO35430" s="7"/>
    </row>
    <row r="35431" spans="41:41" ht="12.75" x14ac:dyDescent="0.2">
      <c r="AO35431" s="7"/>
    </row>
    <row r="35432" spans="41:41" ht="12.75" x14ac:dyDescent="0.2">
      <c r="AO35432" s="7"/>
    </row>
    <row r="35433" spans="41:41" ht="12.75" x14ac:dyDescent="0.2">
      <c r="AO35433" s="7"/>
    </row>
    <row r="35434" spans="41:41" ht="12.75" x14ac:dyDescent="0.2">
      <c r="AO35434" s="7"/>
    </row>
    <row r="35435" spans="41:41" ht="12.75" x14ac:dyDescent="0.2">
      <c r="AO35435" s="7"/>
    </row>
    <row r="35436" spans="41:41" ht="12.75" x14ac:dyDescent="0.2">
      <c r="AO35436" s="7"/>
    </row>
    <row r="35437" spans="41:41" ht="12.75" x14ac:dyDescent="0.2">
      <c r="AO35437" s="7"/>
    </row>
    <row r="35438" spans="41:41" ht="12.75" x14ac:dyDescent="0.2">
      <c r="AO35438" s="7"/>
    </row>
    <row r="35439" spans="41:41" ht="12.75" x14ac:dyDescent="0.2">
      <c r="AO35439" s="7"/>
    </row>
    <row r="35440" spans="41:41" ht="12.75" x14ac:dyDescent="0.2">
      <c r="AO35440" s="7"/>
    </row>
    <row r="35441" spans="41:41" ht="12.75" x14ac:dyDescent="0.2">
      <c r="AO35441" s="7"/>
    </row>
    <row r="35442" spans="41:41" ht="12.75" x14ac:dyDescent="0.2">
      <c r="AO35442" s="7"/>
    </row>
    <row r="35443" spans="41:41" ht="12.75" x14ac:dyDescent="0.2">
      <c r="AO35443" s="7"/>
    </row>
    <row r="35444" spans="41:41" ht="12.75" x14ac:dyDescent="0.2">
      <c r="AO35444" s="7"/>
    </row>
    <row r="35445" spans="41:41" ht="12.75" x14ac:dyDescent="0.2">
      <c r="AO35445" s="7"/>
    </row>
    <row r="35446" spans="41:41" ht="12.75" x14ac:dyDescent="0.2">
      <c r="AO35446" s="7"/>
    </row>
    <row r="35447" spans="41:41" ht="12.75" x14ac:dyDescent="0.2">
      <c r="AO35447" s="7"/>
    </row>
    <row r="35448" spans="41:41" ht="12.75" x14ac:dyDescent="0.2">
      <c r="AO35448" s="7"/>
    </row>
    <row r="35449" spans="41:41" ht="12.75" x14ac:dyDescent="0.2">
      <c r="AO35449" s="7"/>
    </row>
    <row r="35450" spans="41:41" ht="12.75" x14ac:dyDescent="0.2">
      <c r="AO35450" s="7"/>
    </row>
    <row r="35451" spans="41:41" ht="12.75" x14ac:dyDescent="0.2">
      <c r="AO35451" s="7"/>
    </row>
    <row r="35452" spans="41:41" ht="12.75" x14ac:dyDescent="0.2">
      <c r="AO35452" s="7"/>
    </row>
    <row r="35453" spans="41:41" ht="12.75" x14ac:dyDescent="0.2">
      <c r="AO35453" s="7"/>
    </row>
    <row r="35454" spans="41:41" ht="12.75" x14ac:dyDescent="0.2">
      <c r="AO35454" s="7"/>
    </row>
    <row r="35455" spans="41:41" ht="12.75" x14ac:dyDescent="0.2">
      <c r="AO35455" s="7"/>
    </row>
    <row r="35456" spans="41:41" ht="12.75" x14ac:dyDescent="0.2">
      <c r="AO35456" s="7"/>
    </row>
    <row r="35457" spans="41:41" ht="12.75" x14ac:dyDescent="0.2">
      <c r="AO35457" s="7"/>
    </row>
    <row r="35458" spans="41:41" ht="12.75" x14ac:dyDescent="0.2">
      <c r="AO35458" s="7"/>
    </row>
    <row r="35459" spans="41:41" ht="12.75" x14ac:dyDescent="0.2">
      <c r="AO35459" s="7"/>
    </row>
    <row r="35460" spans="41:41" ht="12.75" x14ac:dyDescent="0.2">
      <c r="AO35460" s="7"/>
    </row>
    <row r="35461" spans="41:41" ht="12.75" x14ac:dyDescent="0.2">
      <c r="AO35461" s="7"/>
    </row>
    <row r="35462" spans="41:41" ht="12.75" x14ac:dyDescent="0.2">
      <c r="AO35462" s="7"/>
    </row>
    <row r="35463" spans="41:41" ht="12.75" x14ac:dyDescent="0.2">
      <c r="AO35463" s="7"/>
    </row>
    <row r="35464" spans="41:41" ht="12.75" x14ac:dyDescent="0.2">
      <c r="AO35464" s="7"/>
    </row>
    <row r="35465" spans="41:41" ht="12.75" x14ac:dyDescent="0.2">
      <c r="AO35465" s="7"/>
    </row>
    <row r="35466" spans="41:41" ht="12.75" x14ac:dyDescent="0.2">
      <c r="AO35466" s="7"/>
    </row>
    <row r="35467" spans="41:41" ht="12.75" x14ac:dyDescent="0.2">
      <c r="AO35467" s="7"/>
    </row>
    <row r="35468" spans="41:41" ht="12.75" x14ac:dyDescent="0.2">
      <c r="AO35468" s="7"/>
    </row>
    <row r="35469" spans="41:41" ht="12.75" x14ac:dyDescent="0.2">
      <c r="AO35469" s="7"/>
    </row>
    <row r="35470" spans="41:41" ht="12.75" x14ac:dyDescent="0.2">
      <c r="AO35470" s="7"/>
    </row>
    <row r="35471" spans="41:41" ht="12.75" x14ac:dyDescent="0.2">
      <c r="AO35471" s="7"/>
    </row>
    <row r="35472" spans="41:41" ht="12.75" x14ac:dyDescent="0.2">
      <c r="AO35472" s="7"/>
    </row>
    <row r="35473" spans="41:41" ht="12.75" x14ac:dyDescent="0.2">
      <c r="AO35473" s="7"/>
    </row>
    <row r="35474" spans="41:41" ht="12.75" x14ac:dyDescent="0.2">
      <c r="AO35474" s="7"/>
    </row>
    <row r="35475" spans="41:41" ht="12.75" x14ac:dyDescent="0.2">
      <c r="AO35475" s="7"/>
    </row>
    <row r="35476" spans="41:41" ht="12.75" x14ac:dyDescent="0.2">
      <c r="AO35476" s="7"/>
    </row>
    <row r="35477" spans="41:41" ht="12.75" x14ac:dyDescent="0.2">
      <c r="AO35477" s="7"/>
    </row>
    <row r="35478" spans="41:41" ht="12.75" x14ac:dyDescent="0.2">
      <c r="AO35478" s="7"/>
    </row>
    <row r="35479" spans="41:41" ht="12.75" x14ac:dyDescent="0.2">
      <c r="AO35479" s="7"/>
    </row>
    <row r="35480" spans="41:41" ht="12.75" x14ac:dyDescent="0.2">
      <c r="AO35480" s="7"/>
    </row>
    <row r="35481" spans="41:41" ht="12.75" x14ac:dyDescent="0.2">
      <c r="AO35481" s="7"/>
    </row>
    <row r="35482" spans="41:41" ht="12.75" x14ac:dyDescent="0.2">
      <c r="AO35482" s="7"/>
    </row>
    <row r="35483" spans="41:41" ht="12.75" x14ac:dyDescent="0.2">
      <c r="AO35483" s="7"/>
    </row>
    <row r="35484" spans="41:41" ht="12.75" x14ac:dyDescent="0.2">
      <c r="AO35484" s="7"/>
    </row>
    <row r="35485" spans="41:41" ht="12.75" x14ac:dyDescent="0.2">
      <c r="AO35485" s="7"/>
    </row>
    <row r="35486" spans="41:41" ht="12.75" x14ac:dyDescent="0.2">
      <c r="AO35486" s="7"/>
    </row>
    <row r="35487" spans="41:41" ht="12.75" x14ac:dyDescent="0.2">
      <c r="AO35487" s="7"/>
    </row>
    <row r="35488" spans="41:41" ht="12.75" x14ac:dyDescent="0.2">
      <c r="AO35488" s="7"/>
    </row>
    <row r="35489" spans="41:41" ht="12.75" x14ac:dyDescent="0.2">
      <c r="AO35489" s="7"/>
    </row>
    <row r="35490" spans="41:41" ht="12.75" x14ac:dyDescent="0.2">
      <c r="AO35490" s="7"/>
    </row>
    <row r="35491" spans="41:41" ht="12.75" x14ac:dyDescent="0.2">
      <c r="AO35491" s="7"/>
    </row>
    <row r="35492" spans="41:41" ht="12.75" x14ac:dyDescent="0.2">
      <c r="AO35492" s="7"/>
    </row>
    <row r="35493" spans="41:41" ht="12.75" x14ac:dyDescent="0.2">
      <c r="AO35493" s="7"/>
    </row>
    <row r="35494" spans="41:41" ht="12.75" x14ac:dyDescent="0.2">
      <c r="AO35494" s="7"/>
    </row>
    <row r="35495" spans="41:41" ht="12.75" x14ac:dyDescent="0.2">
      <c r="AO35495" s="7"/>
    </row>
    <row r="35496" spans="41:41" ht="12.75" x14ac:dyDescent="0.2">
      <c r="AO35496" s="7"/>
    </row>
    <row r="35497" spans="41:41" ht="12.75" x14ac:dyDescent="0.2">
      <c r="AO35497" s="7"/>
    </row>
    <row r="35498" spans="41:41" ht="12.75" x14ac:dyDescent="0.2">
      <c r="AO35498" s="7"/>
    </row>
    <row r="35499" spans="41:41" ht="12.75" x14ac:dyDescent="0.2">
      <c r="AO35499" s="7"/>
    </row>
    <row r="35500" spans="41:41" ht="12.75" x14ac:dyDescent="0.2">
      <c r="AO35500" s="7"/>
    </row>
    <row r="35501" spans="41:41" ht="12.75" x14ac:dyDescent="0.2">
      <c r="AO35501" s="7"/>
    </row>
    <row r="35502" spans="41:41" ht="12.75" x14ac:dyDescent="0.2">
      <c r="AO35502" s="7"/>
    </row>
    <row r="35503" spans="41:41" ht="12.75" x14ac:dyDescent="0.2">
      <c r="AO35503" s="7"/>
    </row>
    <row r="35504" spans="41:41" ht="12.75" x14ac:dyDescent="0.2">
      <c r="AO35504" s="7"/>
    </row>
    <row r="35505" spans="41:41" ht="12.75" x14ac:dyDescent="0.2">
      <c r="AO35505" s="7"/>
    </row>
    <row r="35506" spans="41:41" ht="12.75" x14ac:dyDescent="0.2">
      <c r="AO35506" s="7"/>
    </row>
    <row r="35507" spans="41:41" ht="12.75" x14ac:dyDescent="0.2">
      <c r="AO35507" s="7"/>
    </row>
    <row r="35508" spans="41:41" ht="12.75" x14ac:dyDescent="0.2">
      <c r="AO35508" s="7"/>
    </row>
    <row r="35509" spans="41:41" ht="12.75" x14ac:dyDescent="0.2">
      <c r="AO35509" s="7"/>
    </row>
    <row r="35510" spans="41:41" ht="12.75" x14ac:dyDescent="0.2">
      <c r="AO35510" s="7"/>
    </row>
    <row r="35511" spans="41:41" ht="12.75" x14ac:dyDescent="0.2">
      <c r="AO35511" s="7"/>
    </row>
    <row r="35512" spans="41:41" ht="12.75" x14ac:dyDescent="0.2">
      <c r="AO35512" s="7"/>
    </row>
    <row r="35513" spans="41:41" ht="12.75" x14ac:dyDescent="0.2">
      <c r="AO35513" s="7"/>
    </row>
    <row r="35514" spans="41:41" ht="12.75" x14ac:dyDescent="0.2">
      <c r="AO35514" s="7"/>
    </row>
    <row r="35515" spans="41:41" ht="12.75" x14ac:dyDescent="0.2">
      <c r="AO35515" s="7"/>
    </row>
    <row r="35516" spans="41:41" ht="12.75" x14ac:dyDescent="0.2">
      <c r="AO35516" s="7"/>
    </row>
    <row r="35517" spans="41:41" ht="12.75" x14ac:dyDescent="0.2">
      <c r="AO35517" s="7"/>
    </row>
    <row r="35518" spans="41:41" ht="12.75" x14ac:dyDescent="0.2">
      <c r="AO35518" s="7"/>
    </row>
    <row r="35519" spans="41:41" ht="12.75" x14ac:dyDescent="0.2">
      <c r="AO35519" s="7"/>
    </row>
    <row r="35520" spans="41:41" ht="12.75" x14ac:dyDescent="0.2">
      <c r="AO35520" s="7"/>
    </row>
    <row r="35521" spans="41:41" ht="12.75" x14ac:dyDescent="0.2">
      <c r="AO35521" s="7"/>
    </row>
    <row r="35522" spans="41:41" ht="12.75" x14ac:dyDescent="0.2">
      <c r="AO35522" s="7"/>
    </row>
    <row r="35523" spans="41:41" ht="12.75" x14ac:dyDescent="0.2">
      <c r="AO35523" s="7"/>
    </row>
    <row r="35524" spans="41:41" ht="12.75" x14ac:dyDescent="0.2">
      <c r="AO35524" s="7"/>
    </row>
    <row r="35525" spans="41:41" ht="12.75" x14ac:dyDescent="0.2">
      <c r="AO35525" s="7"/>
    </row>
    <row r="35526" spans="41:41" ht="12.75" x14ac:dyDescent="0.2">
      <c r="AO35526" s="7"/>
    </row>
    <row r="35527" spans="41:41" ht="12.75" x14ac:dyDescent="0.2">
      <c r="AO35527" s="7"/>
    </row>
    <row r="35528" spans="41:41" ht="12.75" x14ac:dyDescent="0.2">
      <c r="AO35528" s="7"/>
    </row>
    <row r="35529" spans="41:41" ht="12.75" x14ac:dyDescent="0.2">
      <c r="AO35529" s="7"/>
    </row>
    <row r="35530" spans="41:41" ht="12.75" x14ac:dyDescent="0.2">
      <c r="AO35530" s="7"/>
    </row>
    <row r="35531" spans="41:41" ht="12.75" x14ac:dyDescent="0.2">
      <c r="AO35531" s="7"/>
    </row>
    <row r="35532" spans="41:41" ht="12.75" x14ac:dyDescent="0.2">
      <c r="AO35532" s="7"/>
    </row>
    <row r="35533" spans="41:41" ht="12.75" x14ac:dyDescent="0.2">
      <c r="AO35533" s="7"/>
    </row>
    <row r="35534" spans="41:41" ht="12.75" x14ac:dyDescent="0.2">
      <c r="AO35534" s="7"/>
    </row>
    <row r="35535" spans="41:41" ht="12.75" x14ac:dyDescent="0.2">
      <c r="AO35535" s="7"/>
    </row>
    <row r="35536" spans="41:41" ht="12.75" x14ac:dyDescent="0.2">
      <c r="AO35536" s="7"/>
    </row>
    <row r="35537" spans="41:41" ht="12.75" x14ac:dyDescent="0.2">
      <c r="AO35537" s="7"/>
    </row>
    <row r="35538" spans="41:41" ht="12.75" x14ac:dyDescent="0.2">
      <c r="AO35538" s="7"/>
    </row>
    <row r="35539" spans="41:41" ht="12.75" x14ac:dyDescent="0.2">
      <c r="AO35539" s="7"/>
    </row>
    <row r="35540" spans="41:41" ht="12.75" x14ac:dyDescent="0.2">
      <c r="AO35540" s="7"/>
    </row>
    <row r="35541" spans="41:41" ht="12.75" x14ac:dyDescent="0.2">
      <c r="AO35541" s="7"/>
    </row>
    <row r="35542" spans="41:41" ht="12.75" x14ac:dyDescent="0.2">
      <c r="AO35542" s="7"/>
    </row>
    <row r="35543" spans="41:41" ht="12.75" x14ac:dyDescent="0.2">
      <c r="AO35543" s="7"/>
    </row>
    <row r="35544" spans="41:41" ht="12.75" x14ac:dyDescent="0.2">
      <c r="AO35544" s="7"/>
    </row>
    <row r="35545" spans="41:41" ht="12.75" x14ac:dyDescent="0.2">
      <c r="AO35545" s="7"/>
    </row>
    <row r="35546" spans="41:41" ht="12.75" x14ac:dyDescent="0.2">
      <c r="AO35546" s="7"/>
    </row>
    <row r="35547" spans="41:41" ht="12.75" x14ac:dyDescent="0.2">
      <c r="AO35547" s="7"/>
    </row>
    <row r="35548" spans="41:41" ht="12.75" x14ac:dyDescent="0.2">
      <c r="AO35548" s="7"/>
    </row>
    <row r="35549" spans="41:41" ht="12.75" x14ac:dyDescent="0.2">
      <c r="AO35549" s="7"/>
    </row>
    <row r="35550" spans="41:41" ht="12.75" x14ac:dyDescent="0.2">
      <c r="AO35550" s="7"/>
    </row>
    <row r="35551" spans="41:41" ht="12.75" x14ac:dyDescent="0.2">
      <c r="AO35551" s="7"/>
    </row>
    <row r="35552" spans="41:41" ht="12.75" x14ac:dyDescent="0.2">
      <c r="AO35552" s="7"/>
    </row>
    <row r="35553" spans="41:41" ht="12.75" x14ac:dyDescent="0.2">
      <c r="AO35553" s="7"/>
    </row>
    <row r="35554" spans="41:41" ht="12.75" x14ac:dyDescent="0.2">
      <c r="AO35554" s="7"/>
    </row>
    <row r="35555" spans="41:41" ht="12.75" x14ac:dyDescent="0.2">
      <c r="AO35555" s="7"/>
    </row>
    <row r="35556" spans="41:41" ht="12.75" x14ac:dyDescent="0.2">
      <c r="AO35556" s="7"/>
    </row>
    <row r="35557" spans="41:41" ht="12.75" x14ac:dyDescent="0.2">
      <c r="AO35557" s="7"/>
    </row>
    <row r="35558" spans="41:41" ht="12.75" x14ac:dyDescent="0.2">
      <c r="AO35558" s="7"/>
    </row>
    <row r="35559" spans="41:41" ht="12.75" x14ac:dyDescent="0.2">
      <c r="AO35559" s="7"/>
    </row>
    <row r="35560" spans="41:41" ht="12.75" x14ac:dyDescent="0.2">
      <c r="AO35560" s="7"/>
    </row>
    <row r="35561" spans="41:41" ht="12.75" x14ac:dyDescent="0.2">
      <c r="AO35561" s="7"/>
    </row>
    <row r="35562" spans="41:41" ht="12.75" x14ac:dyDescent="0.2">
      <c r="AO35562" s="7"/>
    </row>
    <row r="35563" spans="41:41" ht="12.75" x14ac:dyDescent="0.2">
      <c r="AO35563" s="7"/>
    </row>
    <row r="35564" spans="41:41" ht="12.75" x14ac:dyDescent="0.2">
      <c r="AO35564" s="7"/>
    </row>
    <row r="35565" spans="41:41" ht="12.75" x14ac:dyDescent="0.2">
      <c r="AO35565" s="7"/>
    </row>
    <row r="35566" spans="41:41" ht="12.75" x14ac:dyDescent="0.2">
      <c r="AO35566" s="7"/>
    </row>
    <row r="35567" spans="41:41" ht="12.75" x14ac:dyDescent="0.2">
      <c r="AO35567" s="7"/>
    </row>
    <row r="35568" spans="41:41" ht="12.75" x14ac:dyDescent="0.2">
      <c r="AO35568" s="7"/>
    </row>
    <row r="35569" spans="41:41" ht="12.75" x14ac:dyDescent="0.2">
      <c r="AO35569" s="7"/>
    </row>
    <row r="35570" spans="41:41" ht="12.75" x14ac:dyDescent="0.2">
      <c r="AO35570" s="7"/>
    </row>
    <row r="35571" spans="41:41" ht="12.75" x14ac:dyDescent="0.2">
      <c r="AO35571" s="7"/>
    </row>
    <row r="35572" spans="41:41" ht="12.75" x14ac:dyDescent="0.2">
      <c r="AO35572" s="7"/>
    </row>
    <row r="35573" spans="41:41" ht="12.75" x14ac:dyDescent="0.2">
      <c r="AO35573" s="7"/>
    </row>
    <row r="35574" spans="41:41" ht="12.75" x14ac:dyDescent="0.2">
      <c r="AO35574" s="7"/>
    </row>
    <row r="35575" spans="41:41" ht="12.75" x14ac:dyDescent="0.2">
      <c r="AO35575" s="7"/>
    </row>
    <row r="35576" spans="41:41" ht="12.75" x14ac:dyDescent="0.2">
      <c r="AO35576" s="7"/>
    </row>
    <row r="35577" spans="41:41" ht="12.75" x14ac:dyDescent="0.2">
      <c r="AO35577" s="7"/>
    </row>
    <row r="35578" spans="41:41" ht="12.75" x14ac:dyDescent="0.2">
      <c r="AO35578" s="7"/>
    </row>
    <row r="35579" spans="41:41" ht="12.75" x14ac:dyDescent="0.2">
      <c r="AO35579" s="7"/>
    </row>
    <row r="35580" spans="41:41" ht="12.75" x14ac:dyDescent="0.2">
      <c r="AO35580" s="7"/>
    </row>
    <row r="35581" spans="41:41" ht="12.75" x14ac:dyDescent="0.2">
      <c r="AO35581" s="7"/>
    </row>
    <row r="35582" spans="41:41" ht="12.75" x14ac:dyDescent="0.2">
      <c r="AO35582" s="7"/>
    </row>
    <row r="35583" spans="41:41" ht="12.75" x14ac:dyDescent="0.2">
      <c r="AO35583" s="7"/>
    </row>
    <row r="35584" spans="41:41" ht="12.75" x14ac:dyDescent="0.2">
      <c r="AO35584" s="7"/>
    </row>
    <row r="35585" spans="41:41" ht="12.75" x14ac:dyDescent="0.2">
      <c r="AO35585" s="7"/>
    </row>
    <row r="35586" spans="41:41" ht="12.75" x14ac:dyDescent="0.2">
      <c r="AO35586" s="7"/>
    </row>
    <row r="35587" spans="41:41" ht="12.75" x14ac:dyDescent="0.2">
      <c r="AO35587" s="7"/>
    </row>
    <row r="35588" spans="41:41" ht="12.75" x14ac:dyDescent="0.2">
      <c r="AO35588" s="7"/>
    </row>
    <row r="35589" spans="41:41" ht="12.75" x14ac:dyDescent="0.2">
      <c r="AO35589" s="7"/>
    </row>
    <row r="35590" spans="41:41" ht="12.75" x14ac:dyDescent="0.2">
      <c r="AO35590" s="7"/>
    </row>
    <row r="35591" spans="41:41" ht="12.75" x14ac:dyDescent="0.2">
      <c r="AO35591" s="7"/>
    </row>
    <row r="35592" spans="41:41" ht="12.75" x14ac:dyDescent="0.2">
      <c r="AO35592" s="7"/>
    </row>
    <row r="35593" spans="41:41" ht="12.75" x14ac:dyDescent="0.2">
      <c r="AO35593" s="7"/>
    </row>
    <row r="35594" spans="41:41" ht="12.75" x14ac:dyDescent="0.2">
      <c r="AO35594" s="7"/>
    </row>
    <row r="35595" spans="41:41" ht="12.75" x14ac:dyDescent="0.2">
      <c r="AO35595" s="7"/>
    </row>
    <row r="35596" spans="41:41" ht="12.75" x14ac:dyDescent="0.2">
      <c r="AO35596" s="7"/>
    </row>
    <row r="35597" spans="41:41" ht="12.75" x14ac:dyDescent="0.2">
      <c r="AO35597" s="7"/>
    </row>
    <row r="35598" spans="41:41" ht="12.75" x14ac:dyDescent="0.2">
      <c r="AO35598" s="7"/>
    </row>
    <row r="35599" spans="41:41" ht="12.75" x14ac:dyDescent="0.2">
      <c r="AO35599" s="7"/>
    </row>
    <row r="35600" spans="41:41" ht="12.75" x14ac:dyDescent="0.2">
      <c r="AO35600" s="7"/>
    </row>
    <row r="35601" spans="41:41" ht="12.75" x14ac:dyDescent="0.2">
      <c r="AO35601" s="7"/>
    </row>
    <row r="35602" spans="41:41" ht="12.75" x14ac:dyDescent="0.2">
      <c r="AO35602" s="7"/>
    </row>
    <row r="35603" spans="41:41" ht="12.75" x14ac:dyDescent="0.2">
      <c r="AO35603" s="7"/>
    </row>
    <row r="35604" spans="41:41" ht="12.75" x14ac:dyDescent="0.2">
      <c r="AO35604" s="7"/>
    </row>
    <row r="35605" spans="41:41" ht="12.75" x14ac:dyDescent="0.2">
      <c r="AO35605" s="7"/>
    </row>
    <row r="35606" spans="41:41" ht="12.75" x14ac:dyDescent="0.2">
      <c r="AO35606" s="7"/>
    </row>
    <row r="35607" spans="41:41" ht="12.75" x14ac:dyDescent="0.2">
      <c r="AO35607" s="7"/>
    </row>
    <row r="35608" spans="41:41" ht="12.75" x14ac:dyDescent="0.2">
      <c r="AO35608" s="7"/>
    </row>
    <row r="35609" spans="41:41" ht="12.75" x14ac:dyDescent="0.2">
      <c r="AO35609" s="7"/>
    </row>
    <row r="35610" spans="41:41" ht="12.75" x14ac:dyDescent="0.2">
      <c r="AO35610" s="7"/>
    </row>
    <row r="35611" spans="41:41" ht="12.75" x14ac:dyDescent="0.2">
      <c r="AO35611" s="7"/>
    </row>
    <row r="35612" spans="41:41" ht="12.75" x14ac:dyDescent="0.2">
      <c r="AO35612" s="7"/>
    </row>
    <row r="35613" spans="41:41" ht="12.75" x14ac:dyDescent="0.2">
      <c r="AO35613" s="7"/>
    </row>
    <row r="35614" spans="41:41" ht="12.75" x14ac:dyDescent="0.2">
      <c r="AO35614" s="7"/>
    </row>
    <row r="35615" spans="41:41" ht="12.75" x14ac:dyDescent="0.2">
      <c r="AO35615" s="7"/>
    </row>
    <row r="35616" spans="41:41" ht="12.75" x14ac:dyDescent="0.2">
      <c r="AO35616" s="7"/>
    </row>
    <row r="35617" spans="41:41" ht="12.75" x14ac:dyDescent="0.2">
      <c r="AO35617" s="7"/>
    </row>
    <row r="35618" spans="41:41" ht="12.75" x14ac:dyDescent="0.2">
      <c r="AO35618" s="7"/>
    </row>
    <row r="35619" spans="41:41" ht="12.75" x14ac:dyDescent="0.2">
      <c r="AO35619" s="7"/>
    </row>
    <row r="35620" spans="41:41" ht="12.75" x14ac:dyDescent="0.2">
      <c r="AO35620" s="7"/>
    </row>
    <row r="35621" spans="41:41" ht="12.75" x14ac:dyDescent="0.2">
      <c r="AO35621" s="7"/>
    </row>
    <row r="35622" spans="41:41" ht="12.75" x14ac:dyDescent="0.2">
      <c r="AO35622" s="7"/>
    </row>
    <row r="35623" spans="41:41" ht="12.75" x14ac:dyDescent="0.2">
      <c r="AO35623" s="7"/>
    </row>
    <row r="35624" spans="41:41" ht="12.75" x14ac:dyDescent="0.2">
      <c r="AO35624" s="7"/>
    </row>
    <row r="35625" spans="41:41" ht="12.75" x14ac:dyDescent="0.2">
      <c r="AO35625" s="7"/>
    </row>
    <row r="35626" spans="41:41" ht="12.75" x14ac:dyDescent="0.2">
      <c r="AO35626" s="7"/>
    </row>
    <row r="35627" spans="41:41" ht="12.75" x14ac:dyDescent="0.2">
      <c r="AO35627" s="7"/>
    </row>
    <row r="35628" spans="41:41" ht="12.75" x14ac:dyDescent="0.2">
      <c r="AO35628" s="7"/>
    </row>
    <row r="35629" spans="41:41" ht="12.75" x14ac:dyDescent="0.2">
      <c r="AO35629" s="7"/>
    </row>
    <row r="35630" spans="41:41" ht="12.75" x14ac:dyDescent="0.2">
      <c r="AO35630" s="7"/>
    </row>
    <row r="35631" spans="41:41" ht="12.75" x14ac:dyDescent="0.2">
      <c r="AO35631" s="7"/>
    </row>
    <row r="35632" spans="41:41" ht="12.75" x14ac:dyDescent="0.2">
      <c r="AO35632" s="7"/>
    </row>
    <row r="35633" spans="41:41" ht="12.75" x14ac:dyDescent="0.2">
      <c r="AO35633" s="7"/>
    </row>
    <row r="35634" spans="41:41" ht="12.75" x14ac:dyDescent="0.2">
      <c r="AO35634" s="7"/>
    </row>
    <row r="35635" spans="41:41" ht="12.75" x14ac:dyDescent="0.2">
      <c r="AO35635" s="7"/>
    </row>
    <row r="35636" spans="41:41" ht="12.75" x14ac:dyDescent="0.2">
      <c r="AO35636" s="7"/>
    </row>
    <row r="35637" spans="41:41" ht="12.75" x14ac:dyDescent="0.2">
      <c r="AO35637" s="7"/>
    </row>
    <row r="35638" spans="41:41" ht="12.75" x14ac:dyDescent="0.2">
      <c r="AO35638" s="7"/>
    </row>
    <row r="35639" spans="41:41" ht="12.75" x14ac:dyDescent="0.2">
      <c r="AO35639" s="7"/>
    </row>
    <row r="35640" spans="41:41" ht="12.75" x14ac:dyDescent="0.2">
      <c r="AO35640" s="7"/>
    </row>
    <row r="35641" spans="41:41" ht="12.75" x14ac:dyDescent="0.2">
      <c r="AO35641" s="7"/>
    </row>
    <row r="35642" spans="41:41" ht="12.75" x14ac:dyDescent="0.2">
      <c r="AO35642" s="7"/>
    </row>
    <row r="35643" spans="41:41" ht="12.75" x14ac:dyDescent="0.2">
      <c r="AO35643" s="7"/>
    </row>
    <row r="35644" spans="41:41" ht="12.75" x14ac:dyDescent="0.2">
      <c r="AO35644" s="7"/>
    </row>
    <row r="35645" spans="41:41" ht="12.75" x14ac:dyDescent="0.2">
      <c r="AO35645" s="7"/>
    </row>
    <row r="35646" spans="41:41" ht="12.75" x14ac:dyDescent="0.2">
      <c r="AO35646" s="7"/>
    </row>
    <row r="35647" spans="41:41" ht="12.75" x14ac:dyDescent="0.2">
      <c r="AO35647" s="7"/>
    </row>
    <row r="35648" spans="41:41" ht="12.75" x14ac:dyDescent="0.2">
      <c r="AO35648" s="7"/>
    </row>
    <row r="35649" spans="41:41" ht="12.75" x14ac:dyDescent="0.2">
      <c r="AO35649" s="7"/>
    </row>
    <row r="35650" spans="41:41" ht="12.75" x14ac:dyDescent="0.2">
      <c r="AO35650" s="7"/>
    </row>
    <row r="35651" spans="41:41" ht="12.75" x14ac:dyDescent="0.2">
      <c r="AO35651" s="7"/>
    </row>
    <row r="35652" spans="41:41" ht="12.75" x14ac:dyDescent="0.2">
      <c r="AO35652" s="7"/>
    </row>
    <row r="35653" spans="41:41" ht="12.75" x14ac:dyDescent="0.2">
      <c r="AO35653" s="7"/>
    </row>
    <row r="35654" spans="41:41" ht="12.75" x14ac:dyDescent="0.2">
      <c r="AO35654" s="7"/>
    </row>
    <row r="35655" spans="41:41" ht="12.75" x14ac:dyDescent="0.2">
      <c r="AO35655" s="7"/>
    </row>
    <row r="35656" spans="41:41" ht="12.75" x14ac:dyDescent="0.2">
      <c r="AO35656" s="7"/>
    </row>
    <row r="35657" spans="41:41" ht="12.75" x14ac:dyDescent="0.2">
      <c r="AO35657" s="7"/>
    </row>
    <row r="35658" spans="41:41" ht="12.75" x14ac:dyDescent="0.2">
      <c r="AO35658" s="7"/>
    </row>
    <row r="35659" spans="41:41" ht="12.75" x14ac:dyDescent="0.2">
      <c r="AO35659" s="7"/>
    </row>
    <row r="35660" spans="41:41" ht="12.75" x14ac:dyDescent="0.2">
      <c r="AO35660" s="7"/>
    </row>
    <row r="35661" spans="41:41" ht="12.75" x14ac:dyDescent="0.2">
      <c r="AO35661" s="7"/>
    </row>
    <row r="35662" spans="41:41" ht="12.75" x14ac:dyDescent="0.2">
      <c r="AO35662" s="7"/>
    </row>
    <row r="35663" spans="41:41" ht="12.75" x14ac:dyDescent="0.2">
      <c r="AO35663" s="7"/>
    </row>
    <row r="35664" spans="41:41" ht="12.75" x14ac:dyDescent="0.2">
      <c r="AO35664" s="7"/>
    </row>
    <row r="35665" spans="41:41" ht="12.75" x14ac:dyDescent="0.2">
      <c r="AO35665" s="7"/>
    </row>
    <row r="35666" spans="41:41" ht="12.75" x14ac:dyDescent="0.2">
      <c r="AO35666" s="7"/>
    </row>
    <row r="35667" spans="41:41" ht="12.75" x14ac:dyDescent="0.2">
      <c r="AO35667" s="7"/>
    </row>
    <row r="35668" spans="41:41" ht="12.75" x14ac:dyDescent="0.2">
      <c r="AO35668" s="7"/>
    </row>
    <row r="35669" spans="41:41" ht="12.75" x14ac:dyDescent="0.2">
      <c r="AO35669" s="7"/>
    </row>
    <row r="35670" spans="41:41" ht="12.75" x14ac:dyDescent="0.2">
      <c r="AO35670" s="7"/>
    </row>
    <row r="35671" spans="41:41" ht="12.75" x14ac:dyDescent="0.2">
      <c r="AO35671" s="7"/>
    </row>
    <row r="35672" spans="41:41" ht="12.75" x14ac:dyDescent="0.2">
      <c r="AO35672" s="7"/>
    </row>
    <row r="35673" spans="41:41" ht="12.75" x14ac:dyDescent="0.2">
      <c r="AO35673" s="7"/>
    </row>
    <row r="35674" spans="41:41" ht="12.75" x14ac:dyDescent="0.2">
      <c r="AO35674" s="7"/>
    </row>
    <row r="35675" spans="41:41" ht="12.75" x14ac:dyDescent="0.2">
      <c r="AO35675" s="7"/>
    </row>
    <row r="35676" spans="41:41" ht="12.75" x14ac:dyDescent="0.2">
      <c r="AO35676" s="7"/>
    </row>
    <row r="35677" spans="41:41" ht="12.75" x14ac:dyDescent="0.2">
      <c r="AO35677" s="7"/>
    </row>
    <row r="35678" spans="41:41" ht="12.75" x14ac:dyDescent="0.2">
      <c r="AO35678" s="7"/>
    </row>
    <row r="35679" spans="41:41" ht="12.75" x14ac:dyDescent="0.2">
      <c r="AO35679" s="7"/>
    </row>
    <row r="35680" spans="41:41" ht="12.75" x14ac:dyDescent="0.2">
      <c r="AO35680" s="7"/>
    </row>
    <row r="35681" spans="41:41" ht="12.75" x14ac:dyDescent="0.2">
      <c r="AO35681" s="7"/>
    </row>
    <row r="35682" spans="41:41" ht="12.75" x14ac:dyDescent="0.2">
      <c r="AO35682" s="7"/>
    </row>
    <row r="35683" spans="41:41" ht="12.75" x14ac:dyDescent="0.2">
      <c r="AO35683" s="7"/>
    </row>
    <row r="35684" spans="41:41" ht="12.75" x14ac:dyDescent="0.2">
      <c r="AO35684" s="7"/>
    </row>
    <row r="35685" spans="41:41" ht="12.75" x14ac:dyDescent="0.2">
      <c r="AO35685" s="7"/>
    </row>
    <row r="35686" spans="41:41" ht="12.75" x14ac:dyDescent="0.2">
      <c r="AO35686" s="7"/>
    </row>
    <row r="35687" spans="41:41" ht="12.75" x14ac:dyDescent="0.2">
      <c r="AO35687" s="7"/>
    </row>
    <row r="35688" spans="41:41" ht="12.75" x14ac:dyDescent="0.2">
      <c r="AO35688" s="7"/>
    </row>
    <row r="35689" spans="41:41" ht="12.75" x14ac:dyDescent="0.2">
      <c r="AO35689" s="7"/>
    </row>
    <row r="35690" spans="41:41" ht="12.75" x14ac:dyDescent="0.2">
      <c r="AO35690" s="7"/>
    </row>
    <row r="35691" spans="41:41" ht="12.75" x14ac:dyDescent="0.2">
      <c r="AO35691" s="7"/>
    </row>
    <row r="35692" spans="41:41" ht="12.75" x14ac:dyDescent="0.2">
      <c r="AO35692" s="7"/>
    </row>
    <row r="35693" spans="41:41" ht="12.75" x14ac:dyDescent="0.2">
      <c r="AO35693" s="7"/>
    </row>
    <row r="35694" spans="41:41" ht="12.75" x14ac:dyDescent="0.2">
      <c r="AO35694" s="7"/>
    </row>
    <row r="35695" spans="41:41" ht="12.75" x14ac:dyDescent="0.2">
      <c r="AO35695" s="7"/>
    </row>
    <row r="35696" spans="41:41" ht="12.75" x14ac:dyDescent="0.2">
      <c r="AO35696" s="7"/>
    </row>
    <row r="35697" spans="41:41" ht="12.75" x14ac:dyDescent="0.2">
      <c r="AO35697" s="7"/>
    </row>
    <row r="35698" spans="41:41" ht="12.75" x14ac:dyDescent="0.2">
      <c r="AO35698" s="7"/>
    </row>
    <row r="35699" spans="41:41" ht="12.75" x14ac:dyDescent="0.2">
      <c r="AO35699" s="7"/>
    </row>
    <row r="35700" spans="41:41" ht="12.75" x14ac:dyDescent="0.2">
      <c r="AO35700" s="7"/>
    </row>
    <row r="35701" spans="41:41" ht="12.75" x14ac:dyDescent="0.2">
      <c r="AO35701" s="7"/>
    </row>
    <row r="35702" spans="41:41" ht="12.75" x14ac:dyDescent="0.2">
      <c r="AO35702" s="7"/>
    </row>
    <row r="35703" spans="41:41" ht="12.75" x14ac:dyDescent="0.2">
      <c r="AO35703" s="7"/>
    </row>
    <row r="35704" spans="41:41" ht="12.75" x14ac:dyDescent="0.2">
      <c r="AO35704" s="7"/>
    </row>
    <row r="35705" spans="41:41" ht="12.75" x14ac:dyDescent="0.2">
      <c r="AO35705" s="7"/>
    </row>
    <row r="35706" spans="41:41" ht="12.75" x14ac:dyDescent="0.2">
      <c r="AO35706" s="7"/>
    </row>
    <row r="35707" spans="41:41" ht="12.75" x14ac:dyDescent="0.2">
      <c r="AO35707" s="7"/>
    </row>
    <row r="35708" spans="41:41" ht="12.75" x14ac:dyDescent="0.2">
      <c r="AO35708" s="7"/>
    </row>
    <row r="35709" spans="41:41" ht="12.75" x14ac:dyDescent="0.2">
      <c r="AO35709" s="7"/>
    </row>
    <row r="35710" spans="41:41" ht="12.75" x14ac:dyDescent="0.2">
      <c r="AO35710" s="7"/>
    </row>
    <row r="35711" spans="41:41" ht="12.75" x14ac:dyDescent="0.2">
      <c r="AO35711" s="7"/>
    </row>
    <row r="35712" spans="41:41" ht="12.75" x14ac:dyDescent="0.2">
      <c r="AO35712" s="7"/>
    </row>
    <row r="35713" spans="41:41" ht="12.75" x14ac:dyDescent="0.2">
      <c r="AO35713" s="7"/>
    </row>
    <row r="35714" spans="41:41" ht="12.75" x14ac:dyDescent="0.2">
      <c r="AO35714" s="7"/>
    </row>
    <row r="35715" spans="41:41" ht="12.75" x14ac:dyDescent="0.2">
      <c r="AO35715" s="7"/>
    </row>
    <row r="35716" spans="41:41" ht="12.75" x14ac:dyDescent="0.2">
      <c r="AO35716" s="7"/>
    </row>
    <row r="35717" spans="41:41" ht="12.75" x14ac:dyDescent="0.2">
      <c r="AO35717" s="7"/>
    </row>
    <row r="35718" spans="41:41" ht="12.75" x14ac:dyDescent="0.2">
      <c r="AO35718" s="7"/>
    </row>
    <row r="35719" spans="41:41" ht="12.75" x14ac:dyDescent="0.2">
      <c r="AO35719" s="7"/>
    </row>
    <row r="35720" spans="41:41" ht="12.75" x14ac:dyDescent="0.2">
      <c r="AO35720" s="7"/>
    </row>
    <row r="35721" spans="41:41" ht="12.75" x14ac:dyDescent="0.2">
      <c r="AO35721" s="7"/>
    </row>
    <row r="35722" spans="41:41" ht="12.75" x14ac:dyDescent="0.2">
      <c r="AO35722" s="7"/>
    </row>
    <row r="35723" spans="41:41" ht="12.75" x14ac:dyDescent="0.2">
      <c r="AO35723" s="7"/>
    </row>
    <row r="35724" spans="41:41" ht="12.75" x14ac:dyDescent="0.2">
      <c r="AO35724" s="7"/>
    </row>
    <row r="35725" spans="41:41" ht="12.75" x14ac:dyDescent="0.2">
      <c r="AO35725" s="7"/>
    </row>
    <row r="35726" spans="41:41" ht="12.75" x14ac:dyDescent="0.2">
      <c r="AO35726" s="7"/>
    </row>
    <row r="35727" spans="41:41" ht="12.75" x14ac:dyDescent="0.2">
      <c r="AO35727" s="7"/>
    </row>
    <row r="35728" spans="41:41" ht="12.75" x14ac:dyDescent="0.2">
      <c r="AO35728" s="7"/>
    </row>
    <row r="35729" spans="41:41" ht="12.75" x14ac:dyDescent="0.2">
      <c r="AO35729" s="7"/>
    </row>
    <row r="35730" spans="41:41" ht="12.75" x14ac:dyDescent="0.2">
      <c r="AO35730" s="7"/>
    </row>
    <row r="35731" spans="41:41" ht="12.75" x14ac:dyDescent="0.2">
      <c r="AO35731" s="7"/>
    </row>
    <row r="35732" spans="41:41" ht="12.75" x14ac:dyDescent="0.2">
      <c r="AO35732" s="7"/>
    </row>
    <row r="35733" spans="41:41" ht="12.75" x14ac:dyDescent="0.2">
      <c r="AO35733" s="7"/>
    </row>
    <row r="35734" spans="41:41" ht="12.75" x14ac:dyDescent="0.2">
      <c r="AO35734" s="7"/>
    </row>
    <row r="35735" spans="41:41" ht="12.75" x14ac:dyDescent="0.2">
      <c r="AO35735" s="7"/>
    </row>
    <row r="35736" spans="41:41" ht="12.75" x14ac:dyDescent="0.2">
      <c r="AO35736" s="7"/>
    </row>
    <row r="35737" spans="41:41" ht="12.75" x14ac:dyDescent="0.2">
      <c r="AO35737" s="7"/>
    </row>
    <row r="35738" spans="41:41" ht="12.75" x14ac:dyDescent="0.2">
      <c r="AO35738" s="7"/>
    </row>
    <row r="35739" spans="41:41" ht="12.75" x14ac:dyDescent="0.2">
      <c r="AO35739" s="7"/>
    </row>
    <row r="35740" spans="41:41" ht="12.75" x14ac:dyDescent="0.2">
      <c r="AO35740" s="7"/>
    </row>
    <row r="35741" spans="41:41" ht="12.75" x14ac:dyDescent="0.2">
      <c r="AO35741" s="7"/>
    </row>
    <row r="35742" spans="41:41" ht="12.75" x14ac:dyDescent="0.2">
      <c r="AO35742" s="7"/>
    </row>
    <row r="35743" spans="41:41" ht="12.75" x14ac:dyDescent="0.2">
      <c r="AO35743" s="7"/>
    </row>
    <row r="35744" spans="41:41" ht="12.75" x14ac:dyDescent="0.2">
      <c r="AO35744" s="7"/>
    </row>
    <row r="35745" spans="41:41" ht="12.75" x14ac:dyDescent="0.2">
      <c r="AO35745" s="7"/>
    </row>
    <row r="35746" spans="41:41" ht="12.75" x14ac:dyDescent="0.2">
      <c r="AO35746" s="7"/>
    </row>
    <row r="35747" spans="41:41" ht="12.75" x14ac:dyDescent="0.2">
      <c r="AO35747" s="7"/>
    </row>
    <row r="35748" spans="41:41" ht="12.75" x14ac:dyDescent="0.2">
      <c r="AO35748" s="7"/>
    </row>
    <row r="35749" spans="41:41" ht="12.75" x14ac:dyDescent="0.2">
      <c r="AO35749" s="7"/>
    </row>
    <row r="35750" spans="41:41" ht="12.75" x14ac:dyDescent="0.2">
      <c r="AO35750" s="7"/>
    </row>
    <row r="35751" spans="41:41" ht="12.75" x14ac:dyDescent="0.2">
      <c r="AO35751" s="7"/>
    </row>
    <row r="35752" spans="41:41" ht="12.75" x14ac:dyDescent="0.2">
      <c r="AO35752" s="7"/>
    </row>
    <row r="35753" spans="41:41" ht="12.75" x14ac:dyDescent="0.2">
      <c r="AO35753" s="7"/>
    </row>
    <row r="35754" spans="41:41" ht="12.75" x14ac:dyDescent="0.2">
      <c r="AO35754" s="7"/>
    </row>
    <row r="35755" spans="41:41" ht="12.75" x14ac:dyDescent="0.2">
      <c r="AO35755" s="7"/>
    </row>
    <row r="35756" spans="41:41" ht="12.75" x14ac:dyDescent="0.2">
      <c r="AO35756" s="7"/>
    </row>
    <row r="35757" spans="41:41" ht="12.75" x14ac:dyDescent="0.2">
      <c r="AO35757" s="7"/>
    </row>
    <row r="35758" spans="41:41" ht="12.75" x14ac:dyDescent="0.2">
      <c r="AO35758" s="7"/>
    </row>
    <row r="35759" spans="41:41" ht="12.75" x14ac:dyDescent="0.2">
      <c r="AO35759" s="7"/>
    </row>
    <row r="35760" spans="41:41" ht="12.75" x14ac:dyDescent="0.2">
      <c r="AO35760" s="7"/>
    </row>
    <row r="35761" spans="41:41" ht="12.75" x14ac:dyDescent="0.2">
      <c r="AO35761" s="7"/>
    </row>
    <row r="35762" spans="41:41" ht="12.75" x14ac:dyDescent="0.2">
      <c r="AO35762" s="7"/>
    </row>
    <row r="35763" spans="41:41" ht="12.75" x14ac:dyDescent="0.2">
      <c r="AO35763" s="7"/>
    </row>
    <row r="35764" spans="41:41" ht="12.75" x14ac:dyDescent="0.2">
      <c r="AO35764" s="7"/>
    </row>
    <row r="35765" spans="41:41" ht="12.75" x14ac:dyDescent="0.2">
      <c r="AO35765" s="7"/>
    </row>
    <row r="35766" spans="41:41" ht="12.75" x14ac:dyDescent="0.2">
      <c r="AO35766" s="7"/>
    </row>
    <row r="35767" spans="41:41" ht="12.75" x14ac:dyDescent="0.2">
      <c r="AO35767" s="7"/>
    </row>
    <row r="35768" spans="41:41" ht="12.75" x14ac:dyDescent="0.2">
      <c r="AO35768" s="7"/>
    </row>
    <row r="35769" spans="41:41" ht="12.75" x14ac:dyDescent="0.2">
      <c r="AO35769" s="7"/>
    </row>
    <row r="35770" spans="41:41" ht="12.75" x14ac:dyDescent="0.2">
      <c r="AO35770" s="7"/>
    </row>
    <row r="35771" spans="41:41" ht="12.75" x14ac:dyDescent="0.2">
      <c r="AO35771" s="7"/>
    </row>
    <row r="35772" spans="41:41" ht="12.75" x14ac:dyDescent="0.2">
      <c r="AO35772" s="7"/>
    </row>
    <row r="35773" spans="41:41" ht="12.75" x14ac:dyDescent="0.2">
      <c r="AO35773" s="7"/>
    </row>
    <row r="35774" spans="41:41" ht="12.75" x14ac:dyDescent="0.2">
      <c r="AO35774" s="7"/>
    </row>
    <row r="35775" spans="41:41" ht="12.75" x14ac:dyDescent="0.2">
      <c r="AO35775" s="7"/>
    </row>
    <row r="35776" spans="41:41" ht="12.75" x14ac:dyDescent="0.2">
      <c r="AO35776" s="7"/>
    </row>
    <row r="35777" spans="41:41" ht="12.75" x14ac:dyDescent="0.2">
      <c r="AO35777" s="7"/>
    </row>
    <row r="35778" spans="41:41" ht="12.75" x14ac:dyDescent="0.2">
      <c r="AO35778" s="7"/>
    </row>
    <row r="35779" spans="41:41" ht="12.75" x14ac:dyDescent="0.2">
      <c r="AO35779" s="7"/>
    </row>
    <row r="35780" spans="41:41" ht="12.75" x14ac:dyDescent="0.2">
      <c r="AO35780" s="7"/>
    </row>
    <row r="35781" spans="41:41" ht="12.75" x14ac:dyDescent="0.2">
      <c r="AO35781" s="7"/>
    </row>
    <row r="35782" spans="41:41" ht="12.75" x14ac:dyDescent="0.2">
      <c r="AO35782" s="7"/>
    </row>
    <row r="35783" spans="41:41" ht="12.75" x14ac:dyDescent="0.2">
      <c r="AO35783" s="7"/>
    </row>
    <row r="35784" spans="41:41" ht="12.75" x14ac:dyDescent="0.2">
      <c r="AO35784" s="7"/>
    </row>
    <row r="35785" spans="41:41" ht="12.75" x14ac:dyDescent="0.2">
      <c r="AO35785" s="7"/>
    </row>
    <row r="35786" spans="41:41" ht="12.75" x14ac:dyDescent="0.2">
      <c r="AO35786" s="7"/>
    </row>
    <row r="35787" spans="41:41" ht="12.75" x14ac:dyDescent="0.2">
      <c r="AO35787" s="7"/>
    </row>
    <row r="35788" spans="41:41" ht="12.75" x14ac:dyDescent="0.2">
      <c r="AO35788" s="7"/>
    </row>
    <row r="35789" spans="41:41" ht="12.75" x14ac:dyDescent="0.2">
      <c r="AO35789" s="7"/>
    </row>
    <row r="35790" spans="41:41" ht="12.75" x14ac:dyDescent="0.2">
      <c r="AO35790" s="7"/>
    </row>
    <row r="35791" spans="41:41" ht="12.75" x14ac:dyDescent="0.2">
      <c r="AO35791" s="7"/>
    </row>
    <row r="35792" spans="41:41" ht="12.75" x14ac:dyDescent="0.2">
      <c r="AO35792" s="7"/>
    </row>
    <row r="35793" spans="41:41" ht="12.75" x14ac:dyDescent="0.2">
      <c r="AO35793" s="7"/>
    </row>
    <row r="35794" spans="41:41" ht="12.75" x14ac:dyDescent="0.2">
      <c r="AO35794" s="7"/>
    </row>
    <row r="35795" spans="41:41" ht="12.75" x14ac:dyDescent="0.2">
      <c r="AO35795" s="7"/>
    </row>
    <row r="35796" spans="41:41" ht="12.75" x14ac:dyDescent="0.2">
      <c r="AO35796" s="7"/>
    </row>
    <row r="35797" spans="41:41" ht="12.75" x14ac:dyDescent="0.2">
      <c r="AO35797" s="7"/>
    </row>
    <row r="35798" spans="41:41" ht="12.75" x14ac:dyDescent="0.2">
      <c r="AO35798" s="7"/>
    </row>
    <row r="35799" spans="41:41" ht="12.75" x14ac:dyDescent="0.2">
      <c r="AO35799" s="7"/>
    </row>
    <row r="35800" spans="41:41" ht="12.75" x14ac:dyDescent="0.2">
      <c r="AO35800" s="7"/>
    </row>
    <row r="35801" spans="41:41" ht="12.75" x14ac:dyDescent="0.2">
      <c r="AO35801" s="7"/>
    </row>
    <row r="35802" spans="41:41" ht="12.75" x14ac:dyDescent="0.2">
      <c r="AO35802" s="7"/>
    </row>
    <row r="35803" spans="41:41" ht="12.75" x14ac:dyDescent="0.2">
      <c r="AO35803" s="7"/>
    </row>
    <row r="35804" spans="41:41" ht="12.75" x14ac:dyDescent="0.2">
      <c r="AO35804" s="7"/>
    </row>
    <row r="35805" spans="41:41" ht="12.75" x14ac:dyDescent="0.2">
      <c r="AO35805" s="7"/>
    </row>
    <row r="35806" spans="41:41" ht="12.75" x14ac:dyDescent="0.2">
      <c r="AO35806" s="7"/>
    </row>
    <row r="35807" spans="41:41" ht="12.75" x14ac:dyDescent="0.2">
      <c r="AO35807" s="7"/>
    </row>
    <row r="35808" spans="41:41" ht="12.75" x14ac:dyDescent="0.2">
      <c r="AO35808" s="7"/>
    </row>
    <row r="35809" spans="41:41" ht="12.75" x14ac:dyDescent="0.2">
      <c r="AO35809" s="7"/>
    </row>
    <row r="35810" spans="41:41" ht="12.75" x14ac:dyDescent="0.2">
      <c r="AO35810" s="7"/>
    </row>
    <row r="35811" spans="41:41" ht="12.75" x14ac:dyDescent="0.2">
      <c r="AO35811" s="7"/>
    </row>
    <row r="35812" spans="41:41" ht="12.75" x14ac:dyDescent="0.2">
      <c r="AO35812" s="7"/>
    </row>
    <row r="35813" spans="41:41" ht="12.75" x14ac:dyDescent="0.2">
      <c r="AO35813" s="7"/>
    </row>
    <row r="35814" spans="41:41" ht="12.75" x14ac:dyDescent="0.2">
      <c r="AO35814" s="7"/>
    </row>
    <row r="35815" spans="41:41" ht="12.75" x14ac:dyDescent="0.2">
      <c r="AO35815" s="7"/>
    </row>
    <row r="35816" spans="41:41" ht="12.75" x14ac:dyDescent="0.2">
      <c r="AO35816" s="7"/>
    </row>
    <row r="35817" spans="41:41" ht="12.75" x14ac:dyDescent="0.2">
      <c r="AO35817" s="7"/>
    </row>
    <row r="35818" spans="41:41" ht="12.75" x14ac:dyDescent="0.2">
      <c r="AO35818" s="7"/>
    </row>
    <row r="35819" spans="41:41" ht="12.75" x14ac:dyDescent="0.2">
      <c r="AO35819" s="7"/>
    </row>
    <row r="35820" spans="41:41" ht="12.75" x14ac:dyDescent="0.2">
      <c r="AO35820" s="7"/>
    </row>
    <row r="35821" spans="41:41" ht="12.75" x14ac:dyDescent="0.2">
      <c r="AO35821" s="7"/>
    </row>
    <row r="35822" spans="41:41" ht="12.75" x14ac:dyDescent="0.2">
      <c r="AO35822" s="7"/>
    </row>
    <row r="35823" spans="41:41" ht="12.75" x14ac:dyDescent="0.2">
      <c r="AO35823" s="7"/>
    </row>
    <row r="35824" spans="41:41" ht="12.75" x14ac:dyDescent="0.2">
      <c r="AO35824" s="7"/>
    </row>
    <row r="35825" spans="41:41" ht="12.75" x14ac:dyDescent="0.2">
      <c r="AO35825" s="7"/>
    </row>
    <row r="35826" spans="41:41" ht="12.75" x14ac:dyDescent="0.2">
      <c r="AO35826" s="7"/>
    </row>
    <row r="35827" spans="41:41" ht="12.75" x14ac:dyDescent="0.2">
      <c r="AO35827" s="7"/>
    </row>
    <row r="35828" spans="41:41" ht="12.75" x14ac:dyDescent="0.2">
      <c r="AO35828" s="7"/>
    </row>
    <row r="35829" spans="41:41" ht="12.75" x14ac:dyDescent="0.2">
      <c r="AO35829" s="7"/>
    </row>
    <row r="35830" spans="41:41" ht="12.75" x14ac:dyDescent="0.2">
      <c r="AO35830" s="7"/>
    </row>
    <row r="35831" spans="41:41" ht="12.75" x14ac:dyDescent="0.2">
      <c r="AO35831" s="7"/>
    </row>
    <row r="35832" spans="41:41" ht="12.75" x14ac:dyDescent="0.2">
      <c r="AO35832" s="7"/>
    </row>
    <row r="35833" spans="41:41" ht="12.75" x14ac:dyDescent="0.2">
      <c r="AO35833" s="7"/>
    </row>
    <row r="35834" spans="41:41" ht="12.75" x14ac:dyDescent="0.2">
      <c r="AO35834" s="7"/>
    </row>
    <row r="35835" spans="41:41" ht="12.75" x14ac:dyDescent="0.2">
      <c r="AO35835" s="7"/>
    </row>
    <row r="35836" spans="41:41" ht="12.75" x14ac:dyDescent="0.2">
      <c r="AO35836" s="7"/>
    </row>
    <row r="35837" spans="41:41" ht="12.75" x14ac:dyDescent="0.2">
      <c r="AO35837" s="7"/>
    </row>
    <row r="35838" spans="41:41" ht="12.75" x14ac:dyDescent="0.2">
      <c r="AO35838" s="7"/>
    </row>
    <row r="35839" spans="41:41" ht="12.75" x14ac:dyDescent="0.2">
      <c r="AO35839" s="7"/>
    </row>
    <row r="35840" spans="41:41" ht="12.75" x14ac:dyDescent="0.2">
      <c r="AO35840" s="7"/>
    </row>
    <row r="35841" spans="41:41" ht="12.75" x14ac:dyDescent="0.2">
      <c r="AO35841" s="7"/>
    </row>
    <row r="35842" spans="41:41" ht="12.75" x14ac:dyDescent="0.2">
      <c r="AO35842" s="7"/>
    </row>
    <row r="35843" spans="41:41" ht="12.75" x14ac:dyDescent="0.2">
      <c r="AO35843" s="7"/>
    </row>
    <row r="35844" spans="41:41" ht="12.75" x14ac:dyDescent="0.2">
      <c r="AO35844" s="7"/>
    </row>
    <row r="35845" spans="41:41" ht="12.75" x14ac:dyDescent="0.2">
      <c r="AO35845" s="7"/>
    </row>
    <row r="35846" spans="41:41" ht="12.75" x14ac:dyDescent="0.2">
      <c r="AO35846" s="7"/>
    </row>
    <row r="35847" spans="41:41" ht="12.75" x14ac:dyDescent="0.2">
      <c r="AO35847" s="7"/>
    </row>
    <row r="35848" spans="41:41" ht="12.75" x14ac:dyDescent="0.2">
      <c r="AO35848" s="7"/>
    </row>
    <row r="35849" spans="41:41" ht="12.75" x14ac:dyDescent="0.2">
      <c r="AO35849" s="7"/>
    </row>
    <row r="35850" spans="41:41" ht="12.75" x14ac:dyDescent="0.2">
      <c r="AO35850" s="7"/>
    </row>
    <row r="35851" spans="41:41" ht="12.75" x14ac:dyDescent="0.2">
      <c r="AO35851" s="7"/>
    </row>
    <row r="35852" spans="41:41" ht="12.75" x14ac:dyDescent="0.2">
      <c r="AO35852" s="7"/>
    </row>
    <row r="35853" spans="41:41" ht="12.75" x14ac:dyDescent="0.2">
      <c r="AO35853" s="7"/>
    </row>
    <row r="35854" spans="41:41" ht="12.75" x14ac:dyDescent="0.2">
      <c r="AO35854" s="7"/>
    </row>
    <row r="35855" spans="41:41" ht="12.75" x14ac:dyDescent="0.2">
      <c r="AO35855" s="7"/>
    </row>
    <row r="35856" spans="41:41" ht="12.75" x14ac:dyDescent="0.2">
      <c r="AO35856" s="7"/>
    </row>
    <row r="35857" spans="41:41" ht="12.75" x14ac:dyDescent="0.2">
      <c r="AO35857" s="7"/>
    </row>
    <row r="35858" spans="41:41" ht="12.75" x14ac:dyDescent="0.2">
      <c r="AO35858" s="7"/>
    </row>
    <row r="35859" spans="41:41" ht="12.75" x14ac:dyDescent="0.2">
      <c r="AO35859" s="7"/>
    </row>
    <row r="35860" spans="41:41" ht="12.75" x14ac:dyDescent="0.2">
      <c r="AO35860" s="7"/>
    </row>
    <row r="35861" spans="41:41" ht="12.75" x14ac:dyDescent="0.2">
      <c r="AO35861" s="7"/>
    </row>
    <row r="35862" spans="41:41" ht="12.75" x14ac:dyDescent="0.2">
      <c r="AO35862" s="7"/>
    </row>
    <row r="35863" spans="41:41" ht="12.75" x14ac:dyDescent="0.2">
      <c r="AO35863" s="7"/>
    </row>
    <row r="35864" spans="41:41" ht="12.75" x14ac:dyDescent="0.2">
      <c r="AO35864" s="7"/>
    </row>
    <row r="35865" spans="41:41" ht="12.75" x14ac:dyDescent="0.2">
      <c r="AO35865" s="7"/>
    </row>
    <row r="35866" spans="41:41" ht="12.75" x14ac:dyDescent="0.2">
      <c r="AO35866" s="7"/>
    </row>
    <row r="35867" spans="41:41" ht="12.75" x14ac:dyDescent="0.2">
      <c r="AO35867" s="7"/>
    </row>
    <row r="35868" spans="41:41" ht="12.75" x14ac:dyDescent="0.2">
      <c r="AO35868" s="7"/>
    </row>
    <row r="35869" spans="41:41" ht="12.75" x14ac:dyDescent="0.2">
      <c r="AO35869" s="7"/>
    </row>
    <row r="35870" spans="41:41" ht="12.75" x14ac:dyDescent="0.2">
      <c r="AO35870" s="7"/>
    </row>
    <row r="35871" spans="41:41" ht="12.75" x14ac:dyDescent="0.2">
      <c r="AO35871" s="7"/>
    </row>
    <row r="35872" spans="41:41" ht="12.75" x14ac:dyDescent="0.2">
      <c r="AO35872" s="7"/>
    </row>
    <row r="35873" spans="41:41" ht="12.75" x14ac:dyDescent="0.2">
      <c r="AO35873" s="7"/>
    </row>
    <row r="35874" spans="41:41" ht="12.75" x14ac:dyDescent="0.2">
      <c r="AO35874" s="7"/>
    </row>
    <row r="35875" spans="41:41" ht="12.75" x14ac:dyDescent="0.2">
      <c r="AO35875" s="7"/>
    </row>
    <row r="35876" spans="41:41" ht="12.75" x14ac:dyDescent="0.2">
      <c r="AO35876" s="7"/>
    </row>
    <row r="35877" spans="41:41" ht="12.75" x14ac:dyDescent="0.2">
      <c r="AO35877" s="7"/>
    </row>
    <row r="35878" spans="41:41" ht="12.75" x14ac:dyDescent="0.2">
      <c r="AO35878" s="7"/>
    </row>
    <row r="35879" spans="41:41" ht="12.75" x14ac:dyDescent="0.2">
      <c r="AO35879" s="7"/>
    </row>
    <row r="35880" spans="41:41" ht="12.75" x14ac:dyDescent="0.2">
      <c r="AO35880" s="7"/>
    </row>
    <row r="35881" spans="41:41" ht="12.75" x14ac:dyDescent="0.2">
      <c r="AO35881" s="7"/>
    </row>
    <row r="35882" spans="41:41" ht="12.75" x14ac:dyDescent="0.2">
      <c r="AO35882" s="7"/>
    </row>
    <row r="35883" spans="41:41" ht="12.75" x14ac:dyDescent="0.2">
      <c r="AO35883" s="7"/>
    </row>
    <row r="35884" spans="41:41" ht="12.75" x14ac:dyDescent="0.2">
      <c r="AO35884" s="7"/>
    </row>
    <row r="35885" spans="41:41" ht="12.75" x14ac:dyDescent="0.2">
      <c r="AO35885" s="7"/>
    </row>
    <row r="35886" spans="41:41" ht="12.75" x14ac:dyDescent="0.2">
      <c r="AO35886" s="7"/>
    </row>
    <row r="35887" spans="41:41" ht="12.75" x14ac:dyDescent="0.2">
      <c r="AO35887" s="7"/>
    </row>
    <row r="35888" spans="41:41" ht="12.75" x14ac:dyDescent="0.2">
      <c r="AO35888" s="7"/>
    </row>
    <row r="35889" spans="41:41" ht="12.75" x14ac:dyDescent="0.2">
      <c r="AO35889" s="7"/>
    </row>
    <row r="35890" spans="41:41" ht="12.75" x14ac:dyDescent="0.2">
      <c r="AO35890" s="7"/>
    </row>
    <row r="35891" spans="41:41" ht="12.75" x14ac:dyDescent="0.2">
      <c r="AO35891" s="7"/>
    </row>
    <row r="35892" spans="41:41" ht="12.75" x14ac:dyDescent="0.2">
      <c r="AO35892" s="7"/>
    </row>
    <row r="35893" spans="41:41" ht="12.75" x14ac:dyDescent="0.2">
      <c r="AO35893" s="7"/>
    </row>
    <row r="35894" spans="41:41" ht="12.75" x14ac:dyDescent="0.2">
      <c r="AO35894" s="7"/>
    </row>
    <row r="35895" spans="41:41" ht="12.75" x14ac:dyDescent="0.2">
      <c r="AO35895" s="7"/>
    </row>
    <row r="35896" spans="41:41" ht="12.75" x14ac:dyDescent="0.2">
      <c r="AO35896" s="7"/>
    </row>
    <row r="35897" spans="41:41" ht="12.75" x14ac:dyDescent="0.2">
      <c r="AO35897" s="7"/>
    </row>
    <row r="35898" spans="41:41" ht="12.75" x14ac:dyDescent="0.2">
      <c r="AO35898" s="7"/>
    </row>
    <row r="35899" spans="41:41" ht="12.75" x14ac:dyDescent="0.2">
      <c r="AO35899" s="7"/>
    </row>
    <row r="35900" spans="41:41" ht="12.75" x14ac:dyDescent="0.2">
      <c r="AO35900" s="7"/>
    </row>
    <row r="35901" spans="41:41" ht="12.75" x14ac:dyDescent="0.2">
      <c r="AO35901" s="7"/>
    </row>
    <row r="35902" spans="41:41" ht="12.75" x14ac:dyDescent="0.2">
      <c r="AO35902" s="7"/>
    </row>
    <row r="35903" spans="41:41" ht="12.75" x14ac:dyDescent="0.2">
      <c r="AO35903" s="7"/>
    </row>
    <row r="35904" spans="41:41" ht="12.75" x14ac:dyDescent="0.2">
      <c r="AO35904" s="7"/>
    </row>
    <row r="35905" spans="41:41" ht="12.75" x14ac:dyDescent="0.2">
      <c r="AO35905" s="7"/>
    </row>
    <row r="35906" spans="41:41" ht="12.75" x14ac:dyDescent="0.2">
      <c r="AO35906" s="7"/>
    </row>
    <row r="35907" spans="41:41" ht="12.75" x14ac:dyDescent="0.2">
      <c r="AO35907" s="7"/>
    </row>
    <row r="35908" spans="41:41" ht="12.75" x14ac:dyDescent="0.2">
      <c r="AO35908" s="7"/>
    </row>
    <row r="35909" spans="41:41" ht="12.75" x14ac:dyDescent="0.2">
      <c r="AO35909" s="7"/>
    </row>
    <row r="35910" spans="41:41" ht="12.75" x14ac:dyDescent="0.2">
      <c r="AO35910" s="7"/>
    </row>
    <row r="35911" spans="41:41" ht="12.75" x14ac:dyDescent="0.2">
      <c r="AO35911" s="7"/>
    </row>
    <row r="35912" spans="41:41" ht="12.75" x14ac:dyDescent="0.2">
      <c r="AO35912" s="7"/>
    </row>
    <row r="35913" spans="41:41" ht="12.75" x14ac:dyDescent="0.2">
      <c r="AO35913" s="7"/>
    </row>
    <row r="35914" spans="41:41" ht="12.75" x14ac:dyDescent="0.2">
      <c r="AO35914" s="7"/>
    </row>
    <row r="35915" spans="41:41" ht="12.75" x14ac:dyDescent="0.2">
      <c r="AO35915" s="7"/>
    </row>
    <row r="35916" spans="41:41" ht="12.75" x14ac:dyDescent="0.2">
      <c r="AO35916" s="7"/>
    </row>
    <row r="35917" spans="41:41" ht="12.75" x14ac:dyDescent="0.2">
      <c r="AO35917" s="7"/>
    </row>
    <row r="35918" spans="41:41" ht="12.75" x14ac:dyDescent="0.2">
      <c r="AO35918" s="7"/>
    </row>
    <row r="35919" spans="41:41" ht="12.75" x14ac:dyDescent="0.2">
      <c r="AO35919" s="7"/>
    </row>
    <row r="35920" spans="41:41" ht="12.75" x14ac:dyDescent="0.2">
      <c r="AO35920" s="7"/>
    </row>
    <row r="35921" spans="41:41" ht="12.75" x14ac:dyDescent="0.2">
      <c r="AO35921" s="7"/>
    </row>
    <row r="35922" spans="41:41" ht="12.75" x14ac:dyDescent="0.2">
      <c r="AO35922" s="7"/>
    </row>
    <row r="35923" spans="41:41" ht="12.75" x14ac:dyDescent="0.2">
      <c r="AO35923" s="7"/>
    </row>
    <row r="35924" spans="41:41" ht="12.75" x14ac:dyDescent="0.2">
      <c r="AO35924" s="7"/>
    </row>
    <row r="35925" spans="41:41" ht="12.75" x14ac:dyDescent="0.2">
      <c r="AO35925" s="7"/>
    </row>
    <row r="35926" spans="41:41" ht="12.75" x14ac:dyDescent="0.2">
      <c r="AO35926" s="7"/>
    </row>
    <row r="35927" spans="41:41" ht="12.75" x14ac:dyDescent="0.2">
      <c r="AO35927" s="7"/>
    </row>
    <row r="35928" spans="41:41" ht="12.75" x14ac:dyDescent="0.2">
      <c r="AO35928" s="7"/>
    </row>
    <row r="35929" spans="41:41" ht="12.75" x14ac:dyDescent="0.2">
      <c r="AO35929" s="7"/>
    </row>
    <row r="35930" spans="41:41" ht="12.75" x14ac:dyDescent="0.2">
      <c r="AO35930" s="7"/>
    </row>
    <row r="35931" spans="41:41" ht="12.75" x14ac:dyDescent="0.2">
      <c r="AO35931" s="7"/>
    </row>
    <row r="35932" spans="41:41" ht="12.75" x14ac:dyDescent="0.2">
      <c r="AO35932" s="7"/>
    </row>
    <row r="35933" spans="41:41" ht="12.75" x14ac:dyDescent="0.2">
      <c r="AO35933" s="7"/>
    </row>
    <row r="35934" spans="41:41" ht="12.75" x14ac:dyDescent="0.2">
      <c r="AO35934" s="7"/>
    </row>
    <row r="35935" spans="41:41" ht="12.75" x14ac:dyDescent="0.2">
      <c r="AO35935" s="7"/>
    </row>
    <row r="35936" spans="41:41" ht="12.75" x14ac:dyDescent="0.2">
      <c r="AO35936" s="7"/>
    </row>
    <row r="35937" spans="41:41" ht="12.75" x14ac:dyDescent="0.2">
      <c r="AO35937" s="7"/>
    </row>
    <row r="35938" spans="41:41" ht="12.75" x14ac:dyDescent="0.2">
      <c r="AO35938" s="7"/>
    </row>
    <row r="35939" spans="41:41" ht="12.75" x14ac:dyDescent="0.2">
      <c r="AO35939" s="7"/>
    </row>
    <row r="35940" spans="41:41" ht="12.75" x14ac:dyDescent="0.2">
      <c r="AO35940" s="7"/>
    </row>
    <row r="35941" spans="41:41" ht="12.75" x14ac:dyDescent="0.2">
      <c r="AO35941" s="7"/>
    </row>
    <row r="35942" spans="41:41" ht="12.75" x14ac:dyDescent="0.2">
      <c r="AO35942" s="7"/>
    </row>
    <row r="35943" spans="41:41" ht="12.75" x14ac:dyDescent="0.2">
      <c r="AO35943" s="7"/>
    </row>
    <row r="35944" spans="41:41" ht="12.75" x14ac:dyDescent="0.2">
      <c r="AO35944" s="7"/>
    </row>
    <row r="35945" spans="41:41" ht="12.75" x14ac:dyDescent="0.2">
      <c r="AO35945" s="7"/>
    </row>
    <row r="35946" spans="41:41" ht="12.75" x14ac:dyDescent="0.2">
      <c r="AO35946" s="7"/>
    </row>
    <row r="35947" spans="41:41" ht="12.75" x14ac:dyDescent="0.2">
      <c r="AO35947" s="7"/>
    </row>
    <row r="35948" spans="41:41" ht="12.75" x14ac:dyDescent="0.2">
      <c r="AO35948" s="7"/>
    </row>
    <row r="35949" spans="41:41" ht="12.75" x14ac:dyDescent="0.2">
      <c r="AO35949" s="7"/>
    </row>
    <row r="35950" spans="41:41" ht="12.75" x14ac:dyDescent="0.2">
      <c r="AO35950" s="7"/>
    </row>
    <row r="35951" spans="41:41" ht="12.75" x14ac:dyDescent="0.2">
      <c r="AO35951" s="7"/>
    </row>
    <row r="35952" spans="41:41" ht="12.75" x14ac:dyDescent="0.2">
      <c r="AO35952" s="7"/>
    </row>
    <row r="35953" spans="41:41" ht="12.75" x14ac:dyDescent="0.2">
      <c r="AO35953" s="7"/>
    </row>
    <row r="35954" spans="41:41" ht="12.75" x14ac:dyDescent="0.2">
      <c r="AO35954" s="7"/>
    </row>
    <row r="35955" spans="41:41" ht="12.75" x14ac:dyDescent="0.2">
      <c r="AO35955" s="7"/>
    </row>
    <row r="35956" spans="41:41" ht="12.75" x14ac:dyDescent="0.2">
      <c r="AO35956" s="7"/>
    </row>
    <row r="35957" spans="41:41" ht="12.75" x14ac:dyDescent="0.2">
      <c r="AO35957" s="7"/>
    </row>
    <row r="35958" spans="41:41" ht="12.75" x14ac:dyDescent="0.2">
      <c r="AO35958" s="7"/>
    </row>
    <row r="35959" spans="41:41" ht="12.75" x14ac:dyDescent="0.2">
      <c r="AO35959" s="7"/>
    </row>
    <row r="35960" spans="41:41" ht="12.75" x14ac:dyDescent="0.2">
      <c r="AO35960" s="7"/>
    </row>
    <row r="35961" spans="41:41" ht="12.75" x14ac:dyDescent="0.2">
      <c r="AO35961" s="7"/>
    </row>
    <row r="35962" spans="41:41" ht="12.75" x14ac:dyDescent="0.2">
      <c r="AO35962" s="7"/>
    </row>
    <row r="35963" spans="41:41" ht="12.75" x14ac:dyDescent="0.2">
      <c r="AO35963" s="7"/>
    </row>
    <row r="35964" spans="41:41" ht="12.75" x14ac:dyDescent="0.2">
      <c r="AO35964" s="7"/>
    </row>
    <row r="35965" spans="41:41" ht="12.75" x14ac:dyDescent="0.2">
      <c r="AO35965" s="7"/>
    </row>
    <row r="35966" spans="41:41" ht="12.75" x14ac:dyDescent="0.2">
      <c r="AO35966" s="7"/>
    </row>
    <row r="35967" spans="41:41" ht="12.75" x14ac:dyDescent="0.2">
      <c r="AO35967" s="7"/>
    </row>
    <row r="35968" spans="41:41" ht="12.75" x14ac:dyDescent="0.2">
      <c r="AO35968" s="7"/>
    </row>
    <row r="35969" spans="41:41" ht="12.75" x14ac:dyDescent="0.2">
      <c r="AO35969" s="7"/>
    </row>
    <row r="35970" spans="41:41" ht="12.75" x14ac:dyDescent="0.2">
      <c r="AO35970" s="7"/>
    </row>
    <row r="35971" spans="41:41" ht="12.75" x14ac:dyDescent="0.2">
      <c r="AO35971" s="7"/>
    </row>
    <row r="35972" spans="41:41" ht="12.75" x14ac:dyDescent="0.2">
      <c r="AO35972" s="7"/>
    </row>
    <row r="35973" spans="41:41" ht="12.75" x14ac:dyDescent="0.2">
      <c r="AO35973" s="7"/>
    </row>
    <row r="35974" spans="41:41" ht="12.75" x14ac:dyDescent="0.2">
      <c r="AO35974" s="7"/>
    </row>
    <row r="35975" spans="41:41" ht="12.75" x14ac:dyDescent="0.2">
      <c r="AO35975" s="7"/>
    </row>
    <row r="35976" spans="41:41" ht="12.75" x14ac:dyDescent="0.2">
      <c r="AO35976" s="7"/>
    </row>
    <row r="35977" spans="41:41" ht="12.75" x14ac:dyDescent="0.2">
      <c r="AO35977" s="7"/>
    </row>
    <row r="35978" spans="41:41" ht="12.75" x14ac:dyDescent="0.2">
      <c r="AO35978" s="7"/>
    </row>
    <row r="35979" spans="41:41" ht="12.75" x14ac:dyDescent="0.2">
      <c r="AO35979" s="7"/>
    </row>
    <row r="35980" spans="41:41" ht="12.75" x14ac:dyDescent="0.2">
      <c r="AO35980" s="7"/>
    </row>
    <row r="35981" spans="41:41" ht="12.75" x14ac:dyDescent="0.2">
      <c r="AO35981" s="7"/>
    </row>
    <row r="35982" spans="41:41" ht="12.75" x14ac:dyDescent="0.2">
      <c r="AO35982" s="7"/>
    </row>
    <row r="35983" spans="41:41" ht="12.75" x14ac:dyDescent="0.2">
      <c r="AO35983" s="7"/>
    </row>
    <row r="35984" spans="41:41" ht="12.75" x14ac:dyDescent="0.2">
      <c r="AO35984" s="7"/>
    </row>
    <row r="35985" spans="41:41" ht="12.75" x14ac:dyDescent="0.2">
      <c r="AO35985" s="7"/>
    </row>
    <row r="35986" spans="41:41" ht="12.75" x14ac:dyDescent="0.2">
      <c r="AO35986" s="7"/>
    </row>
    <row r="35987" spans="41:41" ht="12.75" x14ac:dyDescent="0.2">
      <c r="AO35987" s="7"/>
    </row>
    <row r="35988" spans="41:41" ht="12.75" x14ac:dyDescent="0.2">
      <c r="AO35988" s="7"/>
    </row>
    <row r="35989" spans="41:41" ht="12.75" x14ac:dyDescent="0.2">
      <c r="AO35989" s="7"/>
    </row>
    <row r="35990" spans="41:41" ht="12.75" x14ac:dyDescent="0.2">
      <c r="AO35990" s="7"/>
    </row>
    <row r="35991" spans="41:41" ht="12.75" x14ac:dyDescent="0.2">
      <c r="AO35991" s="7"/>
    </row>
    <row r="35992" spans="41:41" ht="12.75" x14ac:dyDescent="0.2">
      <c r="AO35992" s="7"/>
    </row>
    <row r="35993" spans="41:41" ht="12.75" x14ac:dyDescent="0.2">
      <c r="AO35993" s="7"/>
    </row>
    <row r="35994" spans="41:41" ht="12.75" x14ac:dyDescent="0.2">
      <c r="AO35994" s="7"/>
    </row>
    <row r="35995" spans="41:41" ht="12.75" x14ac:dyDescent="0.2">
      <c r="AO35995" s="7"/>
    </row>
    <row r="35996" spans="41:41" ht="12.75" x14ac:dyDescent="0.2">
      <c r="AO35996" s="7"/>
    </row>
    <row r="35997" spans="41:41" ht="12.75" x14ac:dyDescent="0.2">
      <c r="AO35997" s="7"/>
    </row>
    <row r="35998" spans="41:41" ht="12.75" x14ac:dyDescent="0.2">
      <c r="AO35998" s="7"/>
    </row>
    <row r="35999" spans="41:41" ht="12.75" x14ac:dyDescent="0.2">
      <c r="AO35999" s="7"/>
    </row>
    <row r="36000" spans="41:41" ht="12.75" x14ac:dyDescent="0.2">
      <c r="AO36000" s="7"/>
    </row>
    <row r="36001" spans="41:41" ht="12.75" x14ac:dyDescent="0.2">
      <c r="AO36001" s="7"/>
    </row>
    <row r="36002" spans="41:41" ht="12.75" x14ac:dyDescent="0.2">
      <c r="AO36002" s="7"/>
    </row>
    <row r="36003" spans="41:41" ht="12.75" x14ac:dyDescent="0.2">
      <c r="AO36003" s="7"/>
    </row>
    <row r="36004" spans="41:41" ht="12.75" x14ac:dyDescent="0.2">
      <c r="AO36004" s="7"/>
    </row>
    <row r="36005" spans="41:41" ht="12.75" x14ac:dyDescent="0.2">
      <c r="AO36005" s="7"/>
    </row>
    <row r="36006" spans="41:41" ht="12.75" x14ac:dyDescent="0.2">
      <c r="AO36006" s="7"/>
    </row>
    <row r="36007" spans="41:41" ht="12.75" x14ac:dyDescent="0.2">
      <c r="AO36007" s="7"/>
    </row>
    <row r="36008" spans="41:41" ht="12.75" x14ac:dyDescent="0.2">
      <c r="AO36008" s="7"/>
    </row>
    <row r="36009" spans="41:41" ht="12.75" x14ac:dyDescent="0.2">
      <c r="AO36009" s="7"/>
    </row>
    <row r="36010" spans="41:41" ht="12.75" x14ac:dyDescent="0.2">
      <c r="AO36010" s="7"/>
    </row>
    <row r="36011" spans="41:41" ht="12.75" x14ac:dyDescent="0.2">
      <c r="AO36011" s="7"/>
    </row>
    <row r="36012" spans="41:41" ht="12.75" x14ac:dyDescent="0.2">
      <c r="AO36012" s="7"/>
    </row>
    <row r="36013" spans="41:41" ht="12.75" x14ac:dyDescent="0.2">
      <c r="AO36013" s="7"/>
    </row>
    <row r="36014" spans="41:41" ht="12.75" x14ac:dyDescent="0.2">
      <c r="AO36014" s="7"/>
    </row>
    <row r="36015" spans="41:41" ht="12.75" x14ac:dyDescent="0.2">
      <c r="AO36015" s="7"/>
    </row>
    <row r="36016" spans="41:41" ht="12.75" x14ac:dyDescent="0.2">
      <c r="AO36016" s="7"/>
    </row>
    <row r="36017" spans="41:41" ht="12.75" x14ac:dyDescent="0.2">
      <c r="AO36017" s="7"/>
    </row>
    <row r="36018" spans="41:41" ht="12.75" x14ac:dyDescent="0.2">
      <c r="AO36018" s="7"/>
    </row>
    <row r="36019" spans="41:41" ht="12.75" x14ac:dyDescent="0.2">
      <c r="AO36019" s="7"/>
    </row>
    <row r="36020" spans="41:41" ht="12.75" x14ac:dyDescent="0.2">
      <c r="AO36020" s="7"/>
    </row>
    <row r="36021" spans="41:41" ht="12.75" x14ac:dyDescent="0.2">
      <c r="AO36021" s="7"/>
    </row>
    <row r="36022" spans="41:41" ht="12.75" x14ac:dyDescent="0.2">
      <c r="AO36022" s="7"/>
    </row>
    <row r="36023" spans="41:41" ht="12.75" x14ac:dyDescent="0.2">
      <c r="AO36023" s="7"/>
    </row>
    <row r="36024" spans="41:41" ht="12.75" x14ac:dyDescent="0.2">
      <c r="AO36024" s="7"/>
    </row>
    <row r="36025" spans="41:41" ht="12.75" x14ac:dyDescent="0.2">
      <c r="AO36025" s="7"/>
    </row>
    <row r="36026" spans="41:41" ht="12.75" x14ac:dyDescent="0.2">
      <c r="AO36026" s="7"/>
    </row>
    <row r="36027" spans="41:41" ht="12.75" x14ac:dyDescent="0.2">
      <c r="AO36027" s="7"/>
    </row>
    <row r="36028" spans="41:41" ht="12.75" x14ac:dyDescent="0.2">
      <c r="AO36028" s="7"/>
    </row>
    <row r="36029" spans="41:41" ht="12.75" x14ac:dyDescent="0.2">
      <c r="AO36029" s="7"/>
    </row>
    <row r="36030" spans="41:41" ht="12.75" x14ac:dyDescent="0.2">
      <c r="AO36030" s="7"/>
    </row>
    <row r="36031" spans="41:41" ht="12.75" x14ac:dyDescent="0.2">
      <c r="AO36031" s="7"/>
    </row>
    <row r="36032" spans="41:41" ht="12.75" x14ac:dyDescent="0.2">
      <c r="AO36032" s="7"/>
    </row>
    <row r="36033" spans="41:41" ht="12.75" x14ac:dyDescent="0.2">
      <c r="AO36033" s="7"/>
    </row>
    <row r="36034" spans="41:41" ht="12.75" x14ac:dyDescent="0.2">
      <c r="AO36034" s="7"/>
    </row>
    <row r="36035" spans="41:41" ht="12.75" x14ac:dyDescent="0.2">
      <c r="AO36035" s="7"/>
    </row>
    <row r="36036" spans="41:41" ht="12.75" x14ac:dyDescent="0.2">
      <c r="AO36036" s="7"/>
    </row>
    <row r="36037" spans="41:41" ht="12.75" x14ac:dyDescent="0.2">
      <c r="AO36037" s="7"/>
    </row>
    <row r="36038" spans="41:41" ht="12.75" x14ac:dyDescent="0.2">
      <c r="AO36038" s="7"/>
    </row>
    <row r="36039" spans="41:41" ht="12.75" x14ac:dyDescent="0.2">
      <c r="AO36039" s="7"/>
    </row>
    <row r="36040" spans="41:41" ht="12.75" x14ac:dyDescent="0.2">
      <c r="AO36040" s="7"/>
    </row>
    <row r="36041" spans="41:41" ht="12.75" x14ac:dyDescent="0.2">
      <c r="AO36041" s="7"/>
    </row>
    <row r="36042" spans="41:41" ht="12.75" x14ac:dyDescent="0.2">
      <c r="AO36042" s="7"/>
    </row>
    <row r="36043" spans="41:41" ht="12.75" x14ac:dyDescent="0.2">
      <c r="AO36043" s="7"/>
    </row>
    <row r="36044" spans="41:41" ht="12.75" x14ac:dyDescent="0.2">
      <c r="AO36044" s="7"/>
    </row>
    <row r="36045" spans="41:41" ht="12.75" x14ac:dyDescent="0.2">
      <c r="AO36045" s="7"/>
    </row>
    <row r="36046" spans="41:41" ht="12.75" x14ac:dyDescent="0.2">
      <c r="AO36046" s="7"/>
    </row>
    <row r="36047" spans="41:41" ht="12.75" x14ac:dyDescent="0.2">
      <c r="AO36047" s="7"/>
    </row>
    <row r="36048" spans="41:41" ht="12.75" x14ac:dyDescent="0.2">
      <c r="AO36048" s="7"/>
    </row>
    <row r="36049" spans="41:41" ht="12.75" x14ac:dyDescent="0.2">
      <c r="AO36049" s="7"/>
    </row>
    <row r="36050" spans="41:41" ht="12.75" x14ac:dyDescent="0.2">
      <c r="AO36050" s="7"/>
    </row>
    <row r="36051" spans="41:41" ht="12.75" x14ac:dyDescent="0.2">
      <c r="AO36051" s="7"/>
    </row>
    <row r="36052" spans="41:41" ht="12.75" x14ac:dyDescent="0.2">
      <c r="AO36052" s="7"/>
    </row>
    <row r="36053" spans="41:41" ht="12.75" x14ac:dyDescent="0.2">
      <c r="AO36053" s="7"/>
    </row>
    <row r="36054" spans="41:41" ht="12.75" x14ac:dyDescent="0.2">
      <c r="AO36054" s="7"/>
    </row>
    <row r="36055" spans="41:41" ht="12.75" x14ac:dyDescent="0.2">
      <c r="AO36055" s="7"/>
    </row>
    <row r="36056" spans="41:41" ht="12.75" x14ac:dyDescent="0.2">
      <c r="AO36056" s="7"/>
    </row>
    <row r="36057" spans="41:41" ht="12.75" x14ac:dyDescent="0.2">
      <c r="AO36057" s="7"/>
    </row>
    <row r="36058" spans="41:41" ht="12.75" x14ac:dyDescent="0.2">
      <c r="AO36058" s="7"/>
    </row>
    <row r="36059" spans="41:41" ht="12.75" x14ac:dyDescent="0.2">
      <c r="AO36059" s="7"/>
    </row>
    <row r="36060" spans="41:41" ht="12.75" x14ac:dyDescent="0.2">
      <c r="AO36060" s="7"/>
    </row>
    <row r="36061" spans="41:41" ht="12.75" x14ac:dyDescent="0.2">
      <c r="AO36061" s="7"/>
    </row>
    <row r="36062" spans="41:41" ht="12.75" x14ac:dyDescent="0.2">
      <c r="AO36062" s="7"/>
    </row>
    <row r="36063" spans="41:41" ht="12.75" x14ac:dyDescent="0.2">
      <c r="AO36063" s="7"/>
    </row>
    <row r="36064" spans="41:41" ht="12.75" x14ac:dyDescent="0.2">
      <c r="AO36064" s="7"/>
    </row>
    <row r="36065" spans="41:41" ht="12.75" x14ac:dyDescent="0.2">
      <c r="AO36065" s="7"/>
    </row>
    <row r="36066" spans="41:41" ht="12.75" x14ac:dyDescent="0.2">
      <c r="AO36066" s="7"/>
    </row>
    <row r="36067" spans="41:41" ht="12.75" x14ac:dyDescent="0.2">
      <c r="AO36067" s="7"/>
    </row>
    <row r="36068" spans="41:41" ht="12.75" x14ac:dyDescent="0.2">
      <c r="AO36068" s="7"/>
    </row>
    <row r="36069" spans="41:41" ht="12.75" x14ac:dyDescent="0.2">
      <c r="AO36069" s="7"/>
    </row>
    <row r="36070" spans="41:41" ht="12.75" x14ac:dyDescent="0.2">
      <c r="AO36070" s="7"/>
    </row>
    <row r="36071" spans="41:41" ht="12.75" x14ac:dyDescent="0.2">
      <c r="AO36071" s="7"/>
    </row>
    <row r="36072" spans="41:41" ht="12.75" x14ac:dyDescent="0.2">
      <c r="AO36072" s="7"/>
    </row>
    <row r="36073" spans="41:41" ht="12.75" x14ac:dyDescent="0.2">
      <c r="AO36073" s="7"/>
    </row>
    <row r="36074" spans="41:41" ht="12.75" x14ac:dyDescent="0.2">
      <c r="AO36074" s="7"/>
    </row>
    <row r="36075" spans="41:41" ht="12.75" x14ac:dyDescent="0.2">
      <c r="AO36075" s="7"/>
    </row>
    <row r="36076" spans="41:41" ht="12.75" x14ac:dyDescent="0.2">
      <c r="AO36076" s="7"/>
    </row>
    <row r="36077" spans="41:41" ht="12.75" x14ac:dyDescent="0.2">
      <c r="AO36077" s="7"/>
    </row>
    <row r="36078" spans="41:41" ht="12.75" x14ac:dyDescent="0.2">
      <c r="AO36078" s="7"/>
    </row>
    <row r="36079" spans="41:41" ht="12.75" x14ac:dyDescent="0.2">
      <c r="AO36079" s="7"/>
    </row>
    <row r="36080" spans="41:41" ht="12.75" x14ac:dyDescent="0.2">
      <c r="AO36080" s="7"/>
    </row>
    <row r="36081" spans="41:41" ht="12.75" x14ac:dyDescent="0.2">
      <c r="AO36081" s="7"/>
    </row>
    <row r="36082" spans="41:41" ht="12.75" x14ac:dyDescent="0.2">
      <c r="AO36082" s="7"/>
    </row>
    <row r="36083" spans="41:41" ht="12.75" x14ac:dyDescent="0.2">
      <c r="AO36083" s="7"/>
    </row>
    <row r="36084" spans="41:41" ht="12.75" x14ac:dyDescent="0.2">
      <c r="AO36084" s="7"/>
    </row>
    <row r="36085" spans="41:41" ht="12.75" x14ac:dyDescent="0.2">
      <c r="AO36085" s="7"/>
    </row>
    <row r="36086" spans="41:41" ht="12.75" x14ac:dyDescent="0.2">
      <c r="AO36086" s="7"/>
    </row>
    <row r="36087" spans="41:41" ht="12.75" x14ac:dyDescent="0.2">
      <c r="AO36087" s="7"/>
    </row>
    <row r="36088" spans="41:41" ht="12.75" x14ac:dyDescent="0.2">
      <c r="AO36088" s="7"/>
    </row>
    <row r="36089" spans="41:41" ht="12.75" x14ac:dyDescent="0.2">
      <c r="AO36089" s="7"/>
    </row>
    <row r="36090" spans="41:41" ht="12.75" x14ac:dyDescent="0.2">
      <c r="AO36090" s="7"/>
    </row>
    <row r="36091" spans="41:41" ht="12.75" x14ac:dyDescent="0.2">
      <c r="AO36091" s="7"/>
    </row>
    <row r="36092" spans="41:41" ht="12.75" x14ac:dyDescent="0.2">
      <c r="AO36092" s="7"/>
    </row>
    <row r="36093" spans="41:41" ht="12.75" x14ac:dyDescent="0.2">
      <c r="AO36093" s="7"/>
    </row>
    <row r="36094" spans="41:41" ht="12.75" x14ac:dyDescent="0.2">
      <c r="AO36094" s="7"/>
    </row>
    <row r="36095" spans="41:41" ht="12.75" x14ac:dyDescent="0.2">
      <c r="AO36095" s="7"/>
    </row>
    <row r="36096" spans="41:41" ht="12.75" x14ac:dyDescent="0.2">
      <c r="AO36096" s="7"/>
    </row>
    <row r="36097" spans="41:41" ht="12.75" x14ac:dyDescent="0.2">
      <c r="AO36097" s="7"/>
    </row>
    <row r="36098" spans="41:41" ht="12.75" x14ac:dyDescent="0.2">
      <c r="AO36098" s="7"/>
    </row>
    <row r="36099" spans="41:41" ht="12.75" x14ac:dyDescent="0.2">
      <c r="AO36099" s="7"/>
    </row>
    <row r="36100" spans="41:41" ht="12.75" x14ac:dyDescent="0.2">
      <c r="AO36100" s="7"/>
    </row>
    <row r="36101" spans="41:41" ht="12.75" x14ac:dyDescent="0.2">
      <c r="AO36101" s="7"/>
    </row>
    <row r="36102" spans="41:41" ht="12.75" x14ac:dyDescent="0.2">
      <c r="AO36102" s="7"/>
    </row>
    <row r="36103" spans="41:41" ht="12.75" x14ac:dyDescent="0.2">
      <c r="AO36103" s="7"/>
    </row>
    <row r="36104" spans="41:41" ht="12.75" x14ac:dyDescent="0.2">
      <c r="AO36104" s="7"/>
    </row>
    <row r="36105" spans="41:41" ht="12.75" x14ac:dyDescent="0.2">
      <c r="AO36105" s="7"/>
    </row>
    <row r="36106" spans="41:41" ht="12.75" x14ac:dyDescent="0.2">
      <c r="AO36106" s="7"/>
    </row>
    <row r="36107" spans="41:41" ht="12.75" x14ac:dyDescent="0.2">
      <c r="AO36107" s="7"/>
    </row>
    <row r="36108" spans="41:41" ht="12.75" x14ac:dyDescent="0.2">
      <c r="AO36108" s="7"/>
    </row>
    <row r="36109" spans="41:41" ht="12.75" x14ac:dyDescent="0.2">
      <c r="AO36109" s="7"/>
    </row>
    <row r="36110" spans="41:41" ht="12.75" x14ac:dyDescent="0.2">
      <c r="AO36110" s="7"/>
    </row>
    <row r="36111" spans="41:41" ht="12.75" x14ac:dyDescent="0.2">
      <c r="AO36111" s="7"/>
    </row>
    <row r="36112" spans="41:41" ht="12.75" x14ac:dyDescent="0.2">
      <c r="AO36112" s="7"/>
    </row>
    <row r="36113" spans="41:41" ht="12.75" x14ac:dyDescent="0.2">
      <c r="AO36113" s="7"/>
    </row>
    <row r="36114" spans="41:41" ht="12.75" x14ac:dyDescent="0.2">
      <c r="AO36114" s="7"/>
    </row>
    <row r="36115" spans="41:41" ht="12.75" x14ac:dyDescent="0.2">
      <c r="AO36115" s="7"/>
    </row>
    <row r="36116" spans="41:41" ht="12.75" x14ac:dyDescent="0.2">
      <c r="AO36116" s="7"/>
    </row>
    <row r="36117" spans="41:41" ht="12.75" x14ac:dyDescent="0.2">
      <c r="AO36117" s="7"/>
    </row>
    <row r="36118" spans="41:41" ht="12.75" x14ac:dyDescent="0.2">
      <c r="AO36118" s="7"/>
    </row>
    <row r="36119" spans="41:41" ht="12.75" x14ac:dyDescent="0.2">
      <c r="AO36119" s="7"/>
    </row>
    <row r="36120" spans="41:41" ht="12.75" x14ac:dyDescent="0.2">
      <c r="AO36120" s="7"/>
    </row>
    <row r="36121" spans="41:41" ht="12.75" x14ac:dyDescent="0.2">
      <c r="AO36121" s="7"/>
    </row>
    <row r="36122" spans="41:41" ht="12.75" x14ac:dyDescent="0.2">
      <c r="AO36122" s="7"/>
    </row>
    <row r="36123" spans="41:41" ht="12.75" x14ac:dyDescent="0.2">
      <c r="AO36123" s="7"/>
    </row>
    <row r="36124" spans="41:41" ht="12.75" x14ac:dyDescent="0.2">
      <c r="AO36124" s="7"/>
    </row>
    <row r="36125" spans="41:41" ht="12.75" x14ac:dyDescent="0.2">
      <c r="AO36125" s="7"/>
    </row>
    <row r="36126" spans="41:41" ht="12.75" x14ac:dyDescent="0.2">
      <c r="AO36126" s="7"/>
    </row>
    <row r="36127" spans="41:41" ht="12.75" x14ac:dyDescent="0.2">
      <c r="AO36127" s="7"/>
    </row>
    <row r="36128" spans="41:41" ht="12.75" x14ac:dyDescent="0.2">
      <c r="AO36128" s="7"/>
    </row>
    <row r="36129" spans="41:41" ht="12.75" x14ac:dyDescent="0.2">
      <c r="AO36129" s="7"/>
    </row>
    <row r="36130" spans="41:41" ht="12.75" x14ac:dyDescent="0.2">
      <c r="AO36130" s="7"/>
    </row>
    <row r="36131" spans="41:41" ht="12.75" x14ac:dyDescent="0.2">
      <c r="AO36131" s="7"/>
    </row>
    <row r="36132" spans="41:41" ht="12.75" x14ac:dyDescent="0.2">
      <c r="AO36132" s="7"/>
    </row>
    <row r="36133" spans="41:41" ht="12.75" x14ac:dyDescent="0.2">
      <c r="AO36133" s="7"/>
    </row>
    <row r="36134" spans="41:41" ht="12.75" x14ac:dyDescent="0.2">
      <c r="AO36134" s="7"/>
    </row>
    <row r="36135" spans="41:41" ht="12.75" x14ac:dyDescent="0.2">
      <c r="AO36135" s="7"/>
    </row>
    <row r="36136" spans="41:41" ht="12.75" x14ac:dyDescent="0.2">
      <c r="AO36136" s="7"/>
    </row>
    <row r="36137" spans="41:41" ht="12.75" x14ac:dyDescent="0.2">
      <c r="AO36137" s="7"/>
    </row>
    <row r="36138" spans="41:41" ht="12.75" x14ac:dyDescent="0.2">
      <c r="AO36138" s="7"/>
    </row>
    <row r="36139" spans="41:41" ht="12.75" x14ac:dyDescent="0.2">
      <c r="AO36139" s="7"/>
    </row>
    <row r="36140" spans="41:41" ht="12.75" x14ac:dyDescent="0.2">
      <c r="AO36140" s="7"/>
    </row>
    <row r="36141" spans="41:41" ht="12.75" x14ac:dyDescent="0.2">
      <c r="AO36141" s="7"/>
    </row>
    <row r="36142" spans="41:41" ht="12.75" x14ac:dyDescent="0.2">
      <c r="AO36142" s="7"/>
    </row>
    <row r="36143" spans="41:41" ht="12.75" x14ac:dyDescent="0.2">
      <c r="AO36143" s="7"/>
    </row>
    <row r="36144" spans="41:41" ht="12.75" x14ac:dyDescent="0.2">
      <c r="AO36144" s="7"/>
    </row>
    <row r="36145" spans="41:41" ht="12.75" x14ac:dyDescent="0.2">
      <c r="AO36145" s="7"/>
    </row>
    <row r="36146" spans="41:41" ht="12.75" x14ac:dyDescent="0.2">
      <c r="AO36146" s="7"/>
    </row>
    <row r="36147" spans="41:41" ht="12.75" x14ac:dyDescent="0.2">
      <c r="AO36147" s="7"/>
    </row>
    <row r="36148" spans="41:41" ht="12.75" x14ac:dyDescent="0.2">
      <c r="AO36148" s="7"/>
    </row>
    <row r="36149" spans="41:41" ht="12.75" x14ac:dyDescent="0.2">
      <c r="AO36149" s="7"/>
    </row>
    <row r="36150" spans="41:41" ht="12.75" x14ac:dyDescent="0.2">
      <c r="AO36150" s="7"/>
    </row>
    <row r="36151" spans="41:41" ht="12.75" x14ac:dyDescent="0.2">
      <c r="AO36151" s="7"/>
    </row>
    <row r="36152" spans="41:41" ht="12.75" x14ac:dyDescent="0.2">
      <c r="AO36152" s="7"/>
    </row>
    <row r="36153" spans="41:41" ht="12.75" x14ac:dyDescent="0.2">
      <c r="AO36153" s="7"/>
    </row>
    <row r="36154" spans="41:41" ht="12.75" x14ac:dyDescent="0.2">
      <c r="AO36154" s="7"/>
    </row>
    <row r="36155" spans="41:41" ht="12.75" x14ac:dyDescent="0.2">
      <c r="AO36155" s="7"/>
    </row>
    <row r="36156" spans="41:41" ht="12.75" x14ac:dyDescent="0.2">
      <c r="AO36156" s="7"/>
    </row>
    <row r="36157" spans="41:41" ht="12.75" x14ac:dyDescent="0.2">
      <c r="AO36157" s="7"/>
    </row>
    <row r="36158" spans="41:41" ht="12.75" x14ac:dyDescent="0.2">
      <c r="AO36158" s="7"/>
    </row>
    <row r="36159" spans="41:41" ht="12.75" x14ac:dyDescent="0.2">
      <c r="AO36159" s="7"/>
    </row>
    <row r="36160" spans="41:41" ht="12.75" x14ac:dyDescent="0.2">
      <c r="AO36160" s="7"/>
    </row>
    <row r="36161" spans="41:41" ht="12.75" x14ac:dyDescent="0.2">
      <c r="AO36161" s="7"/>
    </row>
    <row r="36162" spans="41:41" ht="12.75" x14ac:dyDescent="0.2">
      <c r="AO36162" s="7"/>
    </row>
    <row r="36163" spans="41:41" ht="12.75" x14ac:dyDescent="0.2">
      <c r="AO36163" s="7"/>
    </row>
    <row r="36164" spans="41:41" ht="12.75" x14ac:dyDescent="0.2">
      <c r="AO36164" s="7"/>
    </row>
    <row r="36165" spans="41:41" ht="12.75" x14ac:dyDescent="0.2">
      <c r="AO36165" s="7"/>
    </row>
    <row r="36166" spans="41:41" ht="12.75" x14ac:dyDescent="0.2">
      <c r="AO36166" s="7"/>
    </row>
    <row r="36167" spans="41:41" ht="12.75" x14ac:dyDescent="0.2">
      <c r="AO36167" s="7"/>
    </row>
    <row r="36168" spans="41:41" ht="12.75" x14ac:dyDescent="0.2">
      <c r="AO36168" s="7"/>
    </row>
    <row r="36169" spans="41:41" ht="12.75" x14ac:dyDescent="0.2">
      <c r="AO36169" s="7"/>
    </row>
    <row r="36170" spans="41:41" ht="12.75" x14ac:dyDescent="0.2">
      <c r="AO36170" s="7"/>
    </row>
    <row r="36171" spans="41:41" ht="12.75" x14ac:dyDescent="0.2">
      <c r="AO36171" s="7"/>
    </row>
    <row r="36172" spans="41:41" ht="12.75" x14ac:dyDescent="0.2">
      <c r="AO36172" s="7"/>
    </row>
    <row r="36173" spans="41:41" ht="12.75" x14ac:dyDescent="0.2">
      <c r="AO36173" s="7"/>
    </row>
    <row r="36174" spans="41:41" ht="12.75" x14ac:dyDescent="0.2">
      <c r="AO36174" s="7"/>
    </row>
    <row r="36175" spans="41:41" ht="12.75" x14ac:dyDescent="0.2">
      <c r="AO36175" s="7"/>
    </row>
    <row r="36176" spans="41:41" ht="12.75" x14ac:dyDescent="0.2">
      <c r="AO36176" s="7"/>
    </row>
    <row r="36177" spans="41:41" ht="12.75" x14ac:dyDescent="0.2">
      <c r="AO36177" s="7"/>
    </row>
    <row r="36178" spans="41:41" ht="12.75" x14ac:dyDescent="0.2">
      <c r="AO36178" s="7"/>
    </row>
    <row r="36179" spans="41:41" ht="12.75" x14ac:dyDescent="0.2">
      <c r="AO36179" s="7"/>
    </row>
    <row r="36180" spans="41:41" ht="12.75" x14ac:dyDescent="0.2">
      <c r="AO36180" s="7"/>
    </row>
    <row r="36181" spans="41:41" ht="12.75" x14ac:dyDescent="0.2">
      <c r="AO36181" s="7"/>
    </row>
    <row r="36182" spans="41:41" ht="12.75" x14ac:dyDescent="0.2">
      <c r="AO36182" s="7"/>
    </row>
    <row r="36183" spans="41:41" ht="12.75" x14ac:dyDescent="0.2">
      <c r="AO36183" s="7"/>
    </row>
    <row r="36184" spans="41:41" ht="12.75" x14ac:dyDescent="0.2">
      <c r="AO36184" s="7"/>
    </row>
    <row r="36185" spans="41:41" ht="12.75" x14ac:dyDescent="0.2">
      <c r="AO36185" s="7"/>
    </row>
    <row r="36186" spans="41:41" ht="12.75" x14ac:dyDescent="0.2">
      <c r="AO36186" s="7"/>
    </row>
    <row r="36187" spans="41:41" ht="12.75" x14ac:dyDescent="0.2">
      <c r="AO36187" s="7"/>
    </row>
    <row r="36188" spans="41:41" ht="12.75" x14ac:dyDescent="0.2">
      <c r="AO36188" s="7"/>
    </row>
    <row r="36189" spans="41:41" ht="12.75" x14ac:dyDescent="0.2">
      <c r="AO36189" s="7"/>
    </row>
    <row r="36190" spans="41:41" ht="12.75" x14ac:dyDescent="0.2">
      <c r="AO36190" s="7"/>
    </row>
    <row r="36191" spans="41:41" ht="12.75" x14ac:dyDescent="0.2">
      <c r="AO36191" s="7"/>
    </row>
    <row r="36192" spans="41:41" ht="12.75" x14ac:dyDescent="0.2">
      <c r="AO36192" s="7"/>
    </row>
    <row r="36193" spans="41:41" ht="12.75" x14ac:dyDescent="0.2">
      <c r="AO36193" s="7"/>
    </row>
    <row r="36194" spans="41:41" ht="12.75" x14ac:dyDescent="0.2">
      <c r="AO36194" s="7"/>
    </row>
    <row r="36195" spans="41:41" ht="12.75" x14ac:dyDescent="0.2">
      <c r="AO36195" s="7"/>
    </row>
    <row r="36196" spans="41:41" ht="12.75" x14ac:dyDescent="0.2">
      <c r="AO36196" s="7"/>
    </row>
    <row r="36197" spans="41:41" ht="12.75" x14ac:dyDescent="0.2">
      <c r="AO36197" s="7"/>
    </row>
    <row r="36198" spans="41:41" ht="12.75" x14ac:dyDescent="0.2">
      <c r="AO36198" s="7"/>
    </row>
    <row r="36199" spans="41:41" ht="12.75" x14ac:dyDescent="0.2">
      <c r="AO36199" s="7"/>
    </row>
    <row r="36200" spans="41:41" ht="12.75" x14ac:dyDescent="0.2">
      <c r="AO36200" s="7"/>
    </row>
    <row r="36201" spans="41:41" ht="12.75" x14ac:dyDescent="0.2">
      <c r="AO36201" s="7"/>
    </row>
    <row r="36202" spans="41:41" ht="12.75" x14ac:dyDescent="0.2">
      <c r="AO36202" s="7"/>
    </row>
    <row r="36203" spans="41:41" ht="12.75" x14ac:dyDescent="0.2">
      <c r="AO36203" s="7"/>
    </row>
    <row r="36204" spans="41:41" ht="12.75" x14ac:dyDescent="0.2">
      <c r="AO36204" s="7"/>
    </row>
    <row r="36205" spans="41:41" ht="12.75" x14ac:dyDescent="0.2">
      <c r="AO36205" s="7"/>
    </row>
    <row r="36206" spans="41:41" ht="12.75" x14ac:dyDescent="0.2">
      <c r="AO36206" s="7"/>
    </row>
    <row r="36207" spans="41:41" ht="12.75" x14ac:dyDescent="0.2">
      <c r="AO36207" s="7"/>
    </row>
    <row r="36208" spans="41:41" ht="12.75" x14ac:dyDescent="0.2">
      <c r="AO36208" s="7"/>
    </row>
    <row r="36209" spans="41:41" ht="12.75" x14ac:dyDescent="0.2">
      <c r="AO36209" s="7"/>
    </row>
    <row r="36210" spans="41:41" ht="12.75" x14ac:dyDescent="0.2">
      <c r="AO36210" s="7"/>
    </row>
    <row r="36211" spans="41:41" ht="12.75" x14ac:dyDescent="0.2">
      <c r="AO36211" s="7"/>
    </row>
    <row r="36212" spans="41:41" ht="12.75" x14ac:dyDescent="0.2">
      <c r="AO36212" s="7"/>
    </row>
    <row r="36213" spans="41:41" ht="12.75" x14ac:dyDescent="0.2">
      <c r="AO36213" s="7"/>
    </row>
    <row r="36214" spans="41:41" ht="12.75" x14ac:dyDescent="0.2">
      <c r="AO36214" s="7"/>
    </row>
    <row r="36215" spans="41:41" ht="12.75" x14ac:dyDescent="0.2">
      <c r="AO36215" s="7"/>
    </row>
    <row r="36216" spans="41:41" ht="12.75" x14ac:dyDescent="0.2">
      <c r="AO36216" s="7"/>
    </row>
    <row r="36217" spans="41:41" ht="12.75" x14ac:dyDescent="0.2">
      <c r="AO36217" s="7"/>
    </row>
    <row r="36218" spans="41:41" ht="12.75" x14ac:dyDescent="0.2">
      <c r="AO36218" s="7"/>
    </row>
    <row r="36219" spans="41:41" ht="12.75" x14ac:dyDescent="0.2">
      <c r="AO36219" s="7"/>
    </row>
    <row r="36220" spans="41:41" ht="12.75" x14ac:dyDescent="0.2">
      <c r="AO36220" s="7"/>
    </row>
    <row r="36221" spans="41:41" ht="12.75" x14ac:dyDescent="0.2">
      <c r="AO36221" s="7"/>
    </row>
    <row r="36222" spans="41:41" ht="12.75" x14ac:dyDescent="0.2">
      <c r="AO36222" s="7"/>
    </row>
    <row r="36223" spans="41:41" ht="12.75" x14ac:dyDescent="0.2">
      <c r="AO36223" s="7"/>
    </row>
    <row r="36224" spans="41:41" ht="12.75" x14ac:dyDescent="0.2">
      <c r="AO36224" s="7"/>
    </row>
    <row r="36225" spans="41:41" ht="12.75" x14ac:dyDescent="0.2">
      <c r="AO36225" s="7"/>
    </row>
    <row r="36226" spans="41:41" ht="12.75" x14ac:dyDescent="0.2">
      <c r="AO36226" s="7"/>
    </row>
    <row r="36227" spans="41:41" ht="12.75" x14ac:dyDescent="0.2">
      <c r="AO36227" s="7"/>
    </row>
    <row r="36228" spans="41:41" ht="12.75" x14ac:dyDescent="0.2">
      <c r="AO36228" s="7"/>
    </row>
    <row r="36229" spans="41:41" ht="12.75" x14ac:dyDescent="0.2">
      <c r="AO36229" s="7"/>
    </row>
    <row r="36230" spans="41:41" ht="12.75" x14ac:dyDescent="0.2">
      <c r="AO36230" s="7"/>
    </row>
    <row r="36231" spans="41:41" ht="12.75" x14ac:dyDescent="0.2">
      <c r="AO36231" s="7"/>
    </row>
    <row r="36232" spans="41:41" ht="12.75" x14ac:dyDescent="0.2">
      <c r="AO36232" s="7"/>
    </row>
    <row r="36233" spans="41:41" ht="12.75" x14ac:dyDescent="0.2">
      <c r="AO36233" s="7"/>
    </row>
    <row r="36234" spans="41:41" ht="12.75" x14ac:dyDescent="0.2">
      <c r="AO36234" s="7"/>
    </row>
    <row r="36235" spans="41:41" ht="12.75" x14ac:dyDescent="0.2">
      <c r="AO36235" s="7"/>
    </row>
    <row r="36236" spans="41:41" ht="12.75" x14ac:dyDescent="0.2">
      <c r="AO36236" s="7"/>
    </row>
    <row r="36237" spans="41:41" ht="12.75" x14ac:dyDescent="0.2">
      <c r="AO36237" s="7"/>
    </row>
    <row r="36238" spans="41:41" ht="12.75" x14ac:dyDescent="0.2">
      <c r="AO36238" s="7"/>
    </row>
    <row r="36239" spans="41:41" ht="12.75" x14ac:dyDescent="0.2">
      <c r="AO36239" s="7"/>
    </row>
    <row r="36240" spans="41:41" ht="12.75" x14ac:dyDescent="0.2">
      <c r="AO36240" s="7"/>
    </row>
    <row r="36241" spans="41:41" ht="12.75" x14ac:dyDescent="0.2">
      <c r="AO36241" s="7"/>
    </row>
    <row r="36242" spans="41:41" ht="12.75" x14ac:dyDescent="0.2">
      <c r="AO36242" s="7"/>
    </row>
    <row r="36243" spans="41:41" ht="12.75" x14ac:dyDescent="0.2">
      <c r="AO36243" s="7"/>
    </row>
    <row r="36244" spans="41:41" ht="12.75" x14ac:dyDescent="0.2">
      <c r="AO36244" s="7"/>
    </row>
    <row r="36245" spans="41:41" ht="12.75" x14ac:dyDescent="0.2">
      <c r="AO36245" s="7"/>
    </row>
    <row r="36246" spans="41:41" ht="12.75" x14ac:dyDescent="0.2">
      <c r="AO36246" s="7"/>
    </row>
    <row r="36247" spans="41:41" ht="12.75" x14ac:dyDescent="0.2">
      <c r="AO36247" s="7"/>
    </row>
    <row r="36248" spans="41:41" ht="12.75" x14ac:dyDescent="0.2">
      <c r="AO36248" s="7"/>
    </row>
    <row r="36249" spans="41:41" ht="12.75" x14ac:dyDescent="0.2">
      <c r="AO36249" s="7"/>
    </row>
    <row r="36250" spans="41:41" ht="12.75" x14ac:dyDescent="0.2">
      <c r="AO36250" s="7"/>
    </row>
    <row r="36251" spans="41:41" ht="12.75" x14ac:dyDescent="0.2">
      <c r="AO36251" s="7"/>
    </row>
    <row r="36252" spans="41:41" ht="12.75" x14ac:dyDescent="0.2">
      <c r="AO36252" s="7"/>
    </row>
    <row r="36253" spans="41:41" ht="12.75" x14ac:dyDescent="0.2">
      <c r="AO36253" s="7"/>
    </row>
    <row r="36254" spans="41:41" ht="12.75" x14ac:dyDescent="0.2">
      <c r="AO36254" s="7"/>
    </row>
    <row r="36255" spans="41:41" ht="12.75" x14ac:dyDescent="0.2">
      <c r="AO36255" s="7"/>
    </row>
    <row r="36256" spans="41:41" ht="12.75" x14ac:dyDescent="0.2">
      <c r="AO36256" s="7"/>
    </row>
    <row r="36257" spans="41:41" ht="12.75" x14ac:dyDescent="0.2">
      <c r="AO36257" s="7"/>
    </row>
    <row r="36258" spans="41:41" ht="12.75" x14ac:dyDescent="0.2">
      <c r="AO36258" s="7"/>
    </row>
    <row r="36259" spans="41:41" ht="12.75" x14ac:dyDescent="0.2">
      <c r="AO36259" s="7"/>
    </row>
    <row r="36260" spans="41:41" ht="12.75" x14ac:dyDescent="0.2">
      <c r="AO36260" s="7"/>
    </row>
    <row r="36261" spans="41:41" ht="12.75" x14ac:dyDescent="0.2">
      <c r="AO36261" s="7"/>
    </row>
    <row r="36262" spans="41:41" ht="12.75" x14ac:dyDescent="0.2">
      <c r="AO36262" s="7"/>
    </row>
    <row r="36263" spans="41:41" ht="12.75" x14ac:dyDescent="0.2">
      <c r="AO36263" s="7"/>
    </row>
    <row r="36264" spans="41:41" ht="12.75" x14ac:dyDescent="0.2">
      <c r="AO36264" s="7"/>
    </row>
    <row r="36265" spans="41:41" ht="12.75" x14ac:dyDescent="0.2">
      <c r="AO36265" s="7"/>
    </row>
    <row r="36266" spans="41:41" ht="12.75" x14ac:dyDescent="0.2">
      <c r="AO36266" s="7"/>
    </row>
    <row r="36267" spans="41:41" ht="12.75" x14ac:dyDescent="0.2">
      <c r="AO36267" s="7"/>
    </row>
    <row r="36268" spans="41:41" ht="12.75" x14ac:dyDescent="0.2">
      <c r="AO36268" s="7"/>
    </row>
    <row r="36269" spans="41:41" ht="12.75" x14ac:dyDescent="0.2">
      <c r="AO36269" s="7"/>
    </row>
    <row r="36270" spans="41:41" ht="12.75" x14ac:dyDescent="0.2">
      <c r="AO36270" s="7"/>
    </row>
    <row r="36271" spans="41:41" ht="12.75" x14ac:dyDescent="0.2">
      <c r="AO36271" s="7"/>
    </row>
    <row r="36272" spans="41:41" ht="12.75" x14ac:dyDescent="0.2">
      <c r="AO36272" s="7"/>
    </row>
    <row r="36273" spans="41:41" ht="12.75" x14ac:dyDescent="0.2">
      <c r="AO36273" s="7"/>
    </row>
    <row r="36274" spans="41:41" ht="12.75" x14ac:dyDescent="0.2">
      <c r="AO36274" s="7"/>
    </row>
    <row r="36275" spans="41:41" ht="12.75" x14ac:dyDescent="0.2">
      <c r="AO36275" s="7"/>
    </row>
    <row r="36276" spans="41:41" ht="12.75" x14ac:dyDescent="0.2">
      <c r="AO36276" s="7"/>
    </row>
    <row r="36277" spans="41:41" ht="12.75" x14ac:dyDescent="0.2">
      <c r="AO36277" s="7"/>
    </row>
    <row r="36278" spans="41:41" ht="12.75" x14ac:dyDescent="0.2">
      <c r="AO36278" s="7"/>
    </row>
    <row r="36279" spans="41:41" ht="12.75" x14ac:dyDescent="0.2">
      <c r="AO36279" s="7"/>
    </row>
    <row r="36280" spans="41:41" ht="12.75" x14ac:dyDescent="0.2">
      <c r="AO36280" s="7"/>
    </row>
    <row r="36281" spans="41:41" ht="12.75" x14ac:dyDescent="0.2">
      <c r="AO36281" s="7"/>
    </row>
    <row r="36282" spans="41:41" ht="12.75" x14ac:dyDescent="0.2">
      <c r="AO36282" s="7"/>
    </row>
    <row r="36283" spans="41:41" ht="12.75" x14ac:dyDescent="0.2">
      <c r="AO36283" s="7"/>
    </row>
    <row r="36284" spans="41:41" ht="12.75" x14ac:dyDescent="0.2">
      <c r="AO36284" s="7"/>
    </row>
    <row r="36285" spans="41:41" ht="12.75" x14ac:dyDescent="0.2">
      <c r="AO36285" s="7"/>
    </row>
    <row r="36286" spans="41:41" ht="12.75" x14ac:dyDescent="0.2">
      <c r="AO36286" s="7"/>
    </row>
    <row r="36287" spans="41:41" ht="12.75" x14ac:dyDescent="0.2">
      <c r="AO36287" s="7"/>
    </row>
    <row r="36288" spans="41:41" ht="12.75" x14ac:dyDescent="0.2">
      <c r="AO36288" s="7"/>
    </row>
    <row r="36289" spans="41:41" ht="12.75" x14ac:dyDescent="0.2">
      <c r="AO36289" s="7"/>
    </row>
    <row r="36290" spans="41:41" ht="12.75" x14ac:dyDescent="0.2">
      <c r="AO36290" s="7"/>
    </row>
    <row r="36291" spans="41:41" ht="12.75" x14ac:dyDescent="0.2">
      <c r="AO36291" s="7"/>
    </row>
    <row r="36292" spans="41:41" ht="12.75" x14ac:dyDescent="0.2">
      <c r="AO36292" s="7"/>
    </row>
    <row r="36293" spans="41:41" ht="12.75" x14ac:dyDescent="0.2">
      <c r="AO36293" s="7"/>
    </row>
    <row r="36294" spans="41:41" ht="12.75" x14ac:dyDescent="0.2">
      <c r="AO36294" s="7"/>
    </row>
    <row r="36295" spans="41:41" ht="12.75" x14ac:dyDescent="0.2">
      <c r="AO36295" s="7"/>
    </row>
    <row r="36296" spans="41:41" ht="12.75" x14ac:dyDescent="0.2">
      <c r="AO36296" s="7"/>
    </row>
    <row r="36297" spans="41:41" ht="12.75" x14ac:dyDescent="0.2">
      <c r="AO36297" s="7"/>
    </row>
    <row r="36298" spans="41:41" ht="12.75" x14ac:dyDescent="0.2">
      <c r="AO36298" s="7"/>
    </row>
    <row r="36299" spans="41:41" ht="12.75" x14ac:dyDescent="0.2">
      <c r="AO36299" s="7"/>
    </row>
    <row r="36300" spans="41:41" ht="12.75" x14ac:dyDescent="0.2">
      <c r="AO36300" s="7"/>
    </row>
    <row r="36301" spans="41:41" ht="12.75" x14ac:dyDescent="0.2">
      <c r="AO36301" s="7"/>
    </row>
    <row r="36302" spans="41:41" ht="12.75" x14ac:dyDescent="0.2">
      <c r="AO36302" s="7"/>
    </row>
    <row r="36303" spans="41:41" ht="12.75" x14ac:dyDescent="0.2">
      <c r="AO36303" s="7"/>
    </row>
    <row r="36304" spans="41:41" ht="12.75" x14ac:dyDescent="0.2">
      <c r="AO36304" s="7"/>
    </row>
    <row r="36305" spans="41:41" ht="12.75" x14ac:dyDescent="0.2">
      <c r="AO36305" s="7"/>
    </row>
    <row r="36306" spans="41:41" ht="12.75" x14ac:dyDescent="0.2">
      <c r="AO36306" s="7"/>
    </row>
    <row r="36307" spans="41:41" ht="12.75" x14ac:dyDescent="0.2">
      <c r="AO36307" s="7"/>
    </row>
    <row r="36308" spans="41:41" ht="12.75" x14ac:dyDescent="0.2">
      <c r="AO36308" s="7"/>
    </row>
    <row r="36309" spans="41:41" ht="12.75" x14ac:dyDescent="0.2">
      <c r="AO36309" s="7"/>
    </row>
    <row r="36310" spans="41:41" ht="12.75" x14ac:dyDescent="0.2">
      <c r="AO36310" s="7"/>
    </row>
    <row r="36311" spans="41:41" ht="12.75" x14ac:dyDescent="0.2">
      <c r="AO36311" s="7"/>
    </row>
    <row r="36312" spans="41:41" ht="12.75" x14ac:dyDescent="0.2">
      <c r="AO36312" s="7"/>
    </row>
    <row r="36313" spans="41:41" ht="12.75" x14ac:dyDescent="0.2">
      <c r="AO36313" s="7"/>
    </row>
    <row r="36314" spans="41:41" ht="12.75" x14ac:dyDescent="0.2">
      <c r="AO36314" s="7"/>
    </row>
    <row r="36315" spans="41:41" ht="12.75" x14ac:dyDescent="0.2">
      <c r="AO36315" s="7"/>
    </row>
    <row r="36316" spans="41:41" ht="12.75" x14ac:dyDescent="0.2">
      <c r="AO36316" s="7"/>
    </row>
    <row r="36317" spans="41:41" ht="12.75" x14ac:dyDescent="0.2">
      <c r="AO36317" s="7"/>
    </row>
    <row r="36318" spans="41:41" ht="12.75" x14ac:dyDescent="0.2">
      <c r="AO36318" s="7"/>
    </row>
    <row r="36319" spans="41:41" ht="12.75" x14ac:dyDescent="0.2">
      <c r="AO36319" s="7"/>
    </row>
    <row r="36320" spans="41:41" ht="12.75" x14ac:dyDescent="0.2">
      <c r="AO36320" s="7"/>
    </row>
    <row r="36321" spans="41:41" ht="12.75" x14ac:dyDescent="0.2">
      <c r="AO36321" s="7"/>
    </row>
    <row r="36322" spans="41:41" ht="12.75" x14ac:dyDescent="0.2">
      <c r="AO36322" s="7"/>
    </row>
    <row r="36323" spans="41:41" ht="12.75" x14ac:dyDescent="0.2">
      <c r="AO36323" s="7"/>
    </row>
    <row r="36324" spans="41:41" ht="12.75" x14ac:dyDescent="0.2">
      <c r="AO36324" s="7"/>
    </row>
    <row r="36325" spans="41:41" ht="12.75" x14ac:dyDescent="0.2">
      <c r="AO36325" s="7"/>
    </row>
    <row r="36326" spans="41:41" ht="12.75" x14ac:dyDescent="0.2">
      <c r="AO36326" s="7"/>
    </row>
    <row r="36327" spans="41:41" ht="12.75" x14ac:dyDescent="0.2">
      <c r="AO36327" s="7"/>
    </row>
    <row r="36328" spans="41:41" ht="12.75" x14ac:dyDescent="0.2">
      <c r="AO36328" s="7"/>
    </row>
    <row r="36329" spans="41:41" ht="12.75" x14ac:dyDescent="0.2">
      <c r="AO36329" s="7"/>
    </row>
    <row r="36330" spans="41:41" ht="12.75" x14ac:dyDescent="0.2">
      <c r="AO36330" s="7"/>
    </row>
    <row r="36331" spans="41:41" ht="12.75" x14ac:dyDescent="0.2">
      <c r="AO36331" s="7"/>
    </row>
    <row r="36332" spans="41:41" ht="12.75" x14ac:dyDescent="0.2">
      <c r="AO36332" s="7"/>
    </row>
    <row r="36333" spans="41:41" ht="12.75" x14ac:dyDescent="0.2">
      <c r="AO36333" s="7"/>
    </row>
    <row r="36334" spans="41:41" ht="12.75" x14ac:dyDescent="0.2">
      <c r="AO36334" s="7"/>
    </row>
    <row r="36335" spans="41:41" ht="12.75" x14ac:dyDescent="0.2">
      <c r="AO36335" s="7"/>
    </row>
    <row r="36336" spans="41:41" ht="12.75" x14ac:dyDescent="0.2">
      <c r="AO36336" s="7"/>
    </row>
    <row r="36337" spans="41:41" ht="12.75" x14ac:dyDescent="0.2">
      <c r="AO36337" s="7"/>
    </row>
    <row r="36338" spans="41:41" ht="12.75" x14ac:dyDescent="0.2">
      <c r="AO36338" s="7"/>
    </row>
    <row r="36339" spans="41:41" ht="12.75" x14ac:dyDescent="0.2">
      <c r="AO36339" s="7"/>
    </row>
    <row r="36340" spans="41:41" ht="12.75" x14ac:dyDescent="0.2">
      <c r="AO36340" s="7"/>
    </row>
    <row r="36341" spans="41:41" ht="12.75" x14ac:dyDescent="0.2">
      <c r="AO36341" s="7"/>
    </row>
    <row r="36342" spans="41:41" ht="12.75" x14ac:dyDescent="0.2">
      <c r="AO36342" s="7"/>
    </row>
    <row r="36343" spans="41:41" ht="12.75" x14ac:dyDescent="0.2">
      <c r="AO36343" s="7"/>
    </row>
    <row r="36344" spans="41:41" ht="12.75" x14ac:dyDescent="0.2">
      <c r="AO36344" s="7"/>
    </row>
    <row r="36345" spans="41:41" ht="12.75" x14ac:dyDescent="0.2">
      <c r="AO36345" s="7"/>
    </row>
    <row r="36346" spans="41:41" ht="12.75" x14ac:dyDescent="0.2">
      <c r="AO36346" s="7"/>
    </row>
    <row r="36347" spans="41:41" ht="12.75" x14ac:dyDescent="0.2">
      <c r="AO36347" s="7"/>
    </row>
    <row r="36348" spans="41:41" ht="12.75" x14ac:dyDescent="0.2">
      <c r="AO36348" s="7"/>
    </row>
    <row r="36349" spans="41:41" ht="12.75" x14ac:dyDescent="0.2">
      <c r="AO36349" s="7"/>
    </row>
    <row r="36350" spans="41:41" ht="12.75" x14ac:dyDescent="0.2">
      <c r="AO36350" s="7"/>
    </row>
    <row r="36351" spans="41:41" ht="12.75" x14ac:dyDescent="0.2">
      <c r="AO36351" s="7"/>
    </row>
    <row r="36352" spans="41:41" ht="12.75" x14ac:dyDescent="0.2">
      <c r="AO36352" s="7"/>
    </row>
    <row r="36353" spans="41:41" ht="12.75" x14ac:dyDescent="0.2">
      <c r="AO36353" s="7"/>
    </row>
    <row r="36354" spans="41:41" ht="12.75" x14ac:dyDescent="0.2">
      <c r="AO36354" s="7"/>
    </row>
    <row r="36355" spans="41:41" ht="12.75" x14ac:dyDescent="0.2">
      <c r="AO36355" s="7"/>
    </row>
    <row r="36356" spans="41:41" ht="12.75" x14ac:dyDescent="0.2">
      <c r="AO36356" s="7"/>
    </row>
    <row r="36357" spans="41:41" ht="12.75" x14ac:dyDescent="0.2">
      <c r="AO36357" s="7"/>
    </row>
    <row r="36358" spans="41:41" ht="12.75" x14ac:dyDescent="0.2">
      <c r="AO36358" s="7"/>
    </row>
    <row r="36359" spans="41:41" ht="12.75" x14ac:dyDescent="0.2">
      <c r="AO36359" s="7"/>
    </row>
    <row r="36360" spans="41:41" ht="12.75" x14ac:dyDescent="0.2">
      <c r="AO36360" s="7"/>
    </row>
    <row r="36361" spans="41:41" ht="12.75" x14ac:dyDescent="0.2">
      <c r="AO36361" s="7"/>
    </row>
    <row r="36362" spans="41:41" ht="12.75" x14ac:dyDescent="0.2">
      <c r="AO36362" s="7"/>
    </row>
    <row r="36363" spans="41:41" ht="12.75" x14ac:dyDescent="0.2">
      <c r="AO36363" s="7"/>
    </row>
    <row r="36364" spans="41:41" ht="12.75" x14ac:dyDescent="0.2">
      <c r="AO36364" s="7"/>
    </row>
    <row r="36365" spans="41:41" ht="12.75" x14ac:dyDescent="0.2">
      <c r="AO36365" s="7"/>
    </row>
    <row r="36366" spans="41:41" ht="12.75" x14ac:dyDescent="0.2">
      <c r="AO36366" s="7"/>
    </row>
    <row r="36367" spans="41:41" ht="12.75" x14ac:dyDescent="0.2">
      <c r="AO36367" s="7"/>
    </row>
    <row r="36368" spans="41:41" ht="12.75" x14ac:dyDescent="0.2">
      <c r="AO36368" s="7"/>
    </row>
    <row r="36369" spans="41:41" ht="12.75" x14ac:dyDescent="0.2">
      <c r="AO36369" s="7"/>
    </row>
    <row r="36370" spans="41:41" ht="12.75" x14ac:dyDescent="0.2">
      <c r="AO36370" s="7"/>
    </row>
    <row r="36371" spans="41:41" ht="12.75" x14ac:dyDescent="0.2">
      <c r="AO36371" s="7"/>
    </row>
    <row r="36372" spans="41:41" ht="12.75" x14ac:dyDescent="0.2">
      <c r="AO36372" s="7"/>
    </row>
    <row r="36373" spans="41:41" ht="12.75" x14ac:dyDescent="0.2">
      <c r="AO36373" s="7"/>
    </row>
    <row r="36374" spans="41:41" ht="12.75" x14ac:dyDescent="0.2">
      <c r="AO36374" s="7"/>
    </row>
    <row r="36375" spans="41:41" ht="12.75" x14ac:dyDescent="0.2">
      <c r="AO36375" s="7"/>
    </row>
    <row r="36376" spans="41:41" ht="12.75" x14ac:dyDescent="0.2">
      <c r="AO36376" s="7"/>
    </row>
    <row r="36377" spans="41:41" ht="12.75" x14ac:dyDescent="0.2">
      <c r="AO36377" s="7"/>
    </row>
    <row r="36378" spans="41:41" ht="12.75" x14ac:dyDescent="0.2">
      <c r="AO36378" s="7"/>
    </row>
    <row r="36379" spans="41:41" ht="12.75" x14ac:dyDescent="0.2">
      <c r="AO36379" s="7"/>
    </row>
    <row r="36380" spans="41:41" ht="12.75" x14ac:dyDescent="0.2">
      <c r="AO36380" s="7"/>
    </row>
    <row r="36381" spans="41:41" ht="12.75" x14ac:dyDescent="0.2">
      <c r="AO36381" s="7"/>
    </row>
    <row r="36382" spans="41:41" ht="12.75" x14ac:dyDescent="0.2">
      <c r="AO36382" s="7"/>
    </row>
    <row r="36383" spans="41:41" ht="12.75" x14ac:dyDescent="0.2">
      <c r="AO36383" s="7"/>
    </row>
    <row r="36384" spans="41:41" ht="12.75" x14ac:dyDescent="0.2">
      <c r="AO36384" s="7"/>
    </row>
    <row r="36385" spans="41:41" ht="12.75" x14ac:dyDescent="0.2">
      <c r="AO36385" s="7"/>
    </row>
    <row r="36386" spans="41:41" ht="12.75" x14ac:dyDescent="0.2">
      <c r="AO36386" s="7"/>
    </row>
    <row r="36387" spans="41:41" ht="12.75" x14ac:dyDescent="0.2">
      <c r="AO36387" s="7"/>
    </row>
    <row r="36388" spans="41:41" ht="12.75" x14ac:dyDescent="0.2">
      <c r="AO36388" s="7"/>
    </row>
    <row r="36389" spans="41:41" ht="12.75" x14ac:dyDescent="0.2">
      <c r="AO36389" s="7"/>
    </row>
    <row r="36390" spans="41:41" ht="12.75" x14ac:dyDescent="0.2">
      <c r="AO36390" s="7"/>
    </row>
    <row r="36391" spans="41:41" ht="12.75" x14ac:dyDescent="0.2">
      <c r="AO36391" s="7"/>
    </row>
    <row r="36392" spans="41:41" ht="12.75" x14ac:dyDescent="0.2">
      <c r="AO36392" s="7"/>
    </row>
    <row r="36393" spans="41:41" ht="12.75" x14ac:dyDescent="0.2">
      <c r="AO36393" s="7"/>
    </row>
    <row r="36394" spans="41:41" ht="12.75" x14ac:dyDescent="0.2">
      <c r="AO36394" s="7"/>
    </row>
    <row r="36395" spans="41:41" ht="12.75" x14ac:dyDescent="0.2">
      <c r="AO36395" s="7"/>
    </row>
    <row r="36396" spans="41:41" ht="12.75" x14ac:dyDescent="0.2">
      <c r="AO36396" s="7"/>
    </row>
    <row r="36397" spans="41:41" ht="12.75" x14ac:dyDescent="0.2">
      <c r="AO36397" s="7"/>
    </row>
    <row r="36398" spans="41:41" ht="12.75" x14ac:dyDescent="0.2">
      <c r="AO36398" s="7"/>
    </row>
    <row r="36399" spans="41:41" ht="12.75" x14ac:dyDescent="0.2">
      <c r="AO36399" s="7"/>
    </row>
    <row r="36400" spans="41:41" ht="12.75" x14ac:dyDescent="0.2">
      <c r="AO36400" s="7"/>
    </row>
    <row r="36401" spans="41:41" ht="12.75" x14ac:dyDescent="0.2">
      <c r="AO36401" s="7"/>
    </row>
    <row r="36402" spans="41:41" ht="12.75" x14ac:dyDescent="0.2">
      <c r="AO36402" s="7"/>
    </row>
    <row r="36403" spans="41:41" ht="12.75" x14ac:dyDescent="0.2">
      <c r="AO36403" s="7"/>
    </row>
    <row r="36404" spans="41:41" ht="12.75" x14ac:dyDescent="0.2">
      <c r="AO36404" s="7"/>
    </row>
    <row r="36405" spans="41:41" ht="12.75" x14ac:dyDescent="0.2">
      <c r="AO36405" s="7"/>
    </row>
    <row r="36406" spans="41:41" ht="12.75" x14ac:dyDescent="0.2">
      <c r="AO36406" s="7"/>
    </row>
    <row r="36407" spans="41:41" ht="12.75" x14ac:dyDescent="0.2">
      <c r="AO36407" s="7"/>
    </row>
    <row r="36408" spans="41:41" ht="12.75" x14ac:dyDescent="0.2">
      <c r="AO36408" s="7"/>
    </row>
    <row r="36409" spans="41:41" ht="12.75" x14ac:dyDescent="0.2">
      <c r="AO36409" s="7"/>
    </row>
    <row r="36410" spans="41:41" ht="12.75" x14ac:dyDescent="0.2">
      <c r="AO36410" s="7"/>
    </row>
    <row r="36411" spans="41:41" ht="12.75" x14ac:dyDescent="0.2">
      <c r="AO36411" s="7"/>
    </row>
    <row r="36412" spans="41:41" ht="12.75" x14ac:dyDescent="0.2">
      <c r="AO36412" s="7"/>
    </row>
    <row r="36413" spans="41:41" ht="12.75" x14ac:dyDescent="0.2">
      <c r="AO36413" s="7"/>
    </row>
    <row r="36414" spans="41:41" ht="12.75" x14ac:dyDescent="0.2">
      <c r="AO36414" s="7"/>
    </row>
    <row r="36415" spans="41:41" ht="12.75" x14ac:dyDescent="0.2">
      <c r="AO36415" s="7"/>
    </row>
    <row r="36416" spans="41:41" ht="12.75" x14ac:dyDescent="0.2">
      <c r="AO36416" s="7"/>
    </row>
    <row r="36417" spans="41:41" ht="12.75" x14ac:dyDescent="0.2">
      <c r="AO36417" s="7"/>
    </row>
    <row r="36418" spans="41:41" ht="12.75" x14ac:dyDescent="0.2">
      <c r="AO36418" s="7"/>
    </row>
    <row r="36419" spans="41:41" ht="12.75" x14ac:dyDescent="0.2">
      <c r="AO36419" s="7"/>
    </row>
    <row r="36420" spans="41:41" ht="12.75" x14ac:dyDescent="0.2">
      <c r="AO36420" s="7"/>
    </row>
    <row r="36421" spans="41:41" ht="12.75" x14ac:dyDescent="0.2">
      <c r="AO36421" s="7"/>
    </row>
    <row r="36422" spans="41:41" ht="12.75" x14ac:dyDescent="0.2">
      <c r="AO36422" s="7"/>
    </row>
    <row r="36423" spans="41:41" ht="12.75" x14ac:dyDescent="0.2">
      <c r="AO36423" s="7"/>
    </row>
    <row r="36424" spans="41:41" ht="12.75" x14ac:dyDescent="0.2">
      <c r="AO36424" s="7"/>
    </row>
    <row r="36425" spans="41:41" ht="12.75" x14ac:dyDescent="0.2">
      <c r="AO36425" s="7"/>
    </row>
    <row r="36426" spans="41:41" ht="12.75" x14ac:dyDescent="0.2">
      <c r="AO36426" s="7"/>
    </row>
    <row r="36427" spans="41:41" ht="12.75" x14ac:dyDescent="0.2">
      <c r="AO36427" s="7"/>
    </row>
    <row r="36428" spans="41:41" ht="12.75" x14ac:dyDescent="0.2">
      <c r="AO36428" s="7"/>
    </row>
    <row r="36429" spans="41:41" ht="12.75" x14ac:dyDescent="0.2">
      <c r="AO36429" s="7"/>
    </row>
    <row r="36430" spans="41:41" ht="12.75" x14ac:dyDescent="0.2">
      <c r="AO36430" s="7"/>
    </row>
    <row r="36431" spans="41:41" ht="12.75" x14ac:dyDescent="0.2">
      <c r="AO36431" s="7"/>
    </row>
    <row r="36432" spans="41:41" ht="12.75" x14ac:dyDescent="0.2">
      <c r="AO36432" s="7"/>
    </row>
    <row r="36433" spans="41:41" ht="12.75" x14ac:dyDescent="0.2">
      <c r="AO36433" s="7"/>
    </row>
    <row r="36434" spans="41:41" ht="12.75" x14ac:dyDescent="0.2">
      <c r="AO36434" s="7"/>
    </row>
    <row r="36435" spans="41:41" ht="12.75" x14ac:dyDescent="0.2">
      <c r="AO36435" s="7"/>
    </row>
    <row r="36436" spans="41:41" ht="12.75" x14ac:dyDescent="0.2">
      <c r="AO36436" s="7"/>
    </row>
    <row r="36437" spans="41:41" ht="12.75" x14ac:dyDescent="0.2">
      <c r="AO36437" s="7"/>
    </row>
    <row r="36438" spans="41:41" ht="12.75" x14ac:dyDescent="0.2">
      <c r="AO36438" s="7"/>
    </row>
    <row r="36439" spans="41:41" ht="12.75" x14ac:dyDescent="0.2">
      <c r="AO36439" s="7"/>
    </row>
    <row r="36440" spans="41:41" ht="12.75" x14ac:dyDescent="0.2">
      <c r="AO36440" s="7"/>
    </row>
    <row r="36441" spans="41:41" ht="12.75" x14ac:dyDescent="0.2">
      <c r="AO36441" s="7"/>
    </row>
    <row r="36442" spans="41:41" ht="12.75" x14ac:dyDescent="0.2">
      <c r="AO36442" s="7"/>
    </row>
    <row r="36443" spans="41:41" ht="12.75" x14ac:dyDescent="0.2">
      <c r="AO36443" s="7"/>
    </row>
    <row r="36444" spans="41:41" ht="12.75" x14ac:dyDescent="0.2">
      <c r="AO36444" s="7"/>
    </row>
    <row r="36445" spans="41:41" ht="12.75" x14ac:dyDescent="0.2">
      <c r="AO36445" s="7"/>
    </row>
    <row r="36446" spans="41:41" ht="12.75" x14ac:dyDescent="0.2">
      <c r="AO36446" s="7"/>
    </row>
    <row r="36447" spans="41:41" ht="12.75" x14ac:dyDescent="0.2">
      <c r="AO36447" s="7"/>
    </row>
    <row r="36448" spans="41:41" ht="12.75" x14ac:dyDescent="0.2">
      <c r="AO36448" s="7"/>
    </row>
    <row r="36449" spans="41:41" ht="12.75" x14ac:dyDescent="0.2">
      <c r="AO36449" s="7"/>
    </row>
    <row r="36450" spans="41:41" ht="12.75" x14ac:dyDescent="0.2">
      <c r="AO36450" s="7"/>
    </row>
    <row r="36451" spans="41:41" ht="12.75" x14ac:dyDescent="0.2">
      <c r="AO36451" s="7"/>
    </row>
    <row r="36452" spans="41:41" ht="12.75" x14ac:dyDescent="0.2">
      <c r="AO36452" s="7"/>
    </row>
    <row r="36453" spans="41:41" ht="12.75" x14ac:dyDescent="0.2">
      <c r="AO36453" s="7"/>
    </row>
    <row r="36454" spans="41:41" ht="12.75" x14ac:dyDescent="0.2">
      <c r="AO36454" s="7"/>
    </row>
    <row r="36455" spans="41:41" ht="12.75" x14ac:dyDescent="0.2">
      <c r="AO36455" s="7"/>
    </row>
    <row r="36456" spans="41:41" ht="12.75" x14ac:dyDescent="0.2">
      <c r="AO36456" s="7"/>
    </row>
    <row r="36457" spans="41:41" ht="12.75" x14ac:dyDescent="0.2">
      <c r="AO36457" s="7"/>
    </row>
    <row r="36458" spans="41:41" ht="12.75" x14ac:dyDescent="0.2">
      <c r="AO36458" s="7"/>
    </row>
    <row r="36459" spans="41:41" ht="12.75" x14ac:dyDescent="0.2">
      <c r="AO36459" s="7"/>
    </row>
    <row r="36460" spans="41:41" ht="12.75" x14ac:dyDescent="0.2">
      <c r="AO36460" s="7"/>
    </row>
    <row r="36461" spans="41:41" ht="12.75" x14ac:dyDescent="0.2">
      <c r="AO36461" s="7"/>
    </row>
    <row r="36462" spans="41:41" ht="12.75" x14ac:dyDescent="0.2">
      <c r="AO36462" s="7"/>
    </row>
    <row r="36463" spans="41:41" ht="12.75" x14ac:dyDescent="0.2">
      <c r="AO36463" s="7"/>
    </row>
    <row r="36464" spans="41:41" ht="12.75" x14ac:dyDescent="0.2">
      <c r="AO36464" s="7"/>
    </row>
    <row r="36465" spans="41:41" ht="12.75" x14ac:dyDescent="0.2">
      <c r="AO36465" s="7"/>
    </row>
    <row r="36466" spans="41:41" ht="12.75" x14ac:dyDescent="0.2">
      <c r="AO36466" s="7"/>
    </row>
    <row r="36467" spans="41:41" ht="12.75" x14ac:dyDescent="0.2">
      <c r="AO36467" s="7"/>
    </row>
    <row r="36468" spans="41:41" ht="12.75" x14ac:dyDescent="0.2">
      <c r="AO36468" s="7"/>
    </row>
    <row r="36469" spans="41:41" ht="12.75" x14ac:dyDescent="0.2">
      <c r="AO36469" s="7"/>
    </row>
    <row r="36470" spans="41:41" ht="12.75" x14ac:dyDescent="0.2">
      <c r="AO36470" s="7"/>
    </row>
    <row r="36471" spans="41:41" ht="12.75" x14ac:dyDescent="0.2">
      <c r="AO36471" s="7"/>
    </row>
    <row r="36472" spans="41:41" ht="12.75" x14ac:dyDescent="0.2">
      <c r="AO36472" s="7"/>
    </row>
    <row r="36473" spans="41:41" ht="12.75" x14ac:dyDescent="0.2">
      <c r="AO36473" s="7"/>
    </row>
    <row r="36474" spans="41:41" ht="12.75" x14ac:dyDescent="0.2">
      <c r="AO36474" s="7"/>
    </row>
    <row r="36475" spans="41:41" ht="12.75" x14ac:dyDescent="0.2">
      <c r="AO36475" s="7"/>
    </row>
    <row r="36476" spans="41:41" ht="12.75" x14ac:dyDescent="0.2">
      <c r="AO36476" s="7"/>
    </row>
    <row r="36477" spans="41:41" ht="12.75" x14ac:dyDescent="0.2">
      <c r="AO36477" s="7"/>
    </row>
    <row r="36478" spans="41:41" ht="12.75" x14ac:dyDescent="0.2">
      <c r="AO36478" s="7"/>
    </row>
    <row r="36479" spans="41:41" ht="12.75" x14ac:dyDescent="0.2">
      <c r="AO36479" s="7"/>
    </row>
    <row r="36480" spans="41:41" ht="12.75" x14ac:dyDescent="0.2">
      <c r="AO36480" s="7"/>
    </row>
    <row r="36481" spans="41:41" ht="12.75" x14ac:dyDescent="0.2">
      <c r="AO36481" s="7"/>
    </row>
    <row r="36482" spans="41:41" ht="12.75" x14ac:dyDescent="0.2">
      <c r="AO36482" s="7"/>
    </row>
    <row r="36483" spans="41:41" ht="12.75" x14ac:dyDescent="0.2">
      <c r="AO36483" s="7"/>
    </row>
    <row r="36484" spans="41:41" ht="12.75" x14ac:dyDescent="0.2">
      <c r="AO36484" s="7"/>
    </row>
    <row r="36485" spans="41:41" ht="12.75" x14ac:dyDescent="0.2">
      <c r="AO36485" s="7"/>
    </row>
    <row r="36486" spans="41:41" ht="12.75" x14ac:dyDescent="0.2">
      <c r="AO36486" s="7"/>
    </row>
    <row r="36487" spans="41:41" ht="12.75" x14ac:dyDescent="0.2">
      <c r="AO36487" s="7"/>
    </row>
    <row r="36488" spans="41:41" ht="12.75" x14ac:dyDescent="0.2">
      <c r="AO36488" s="7"/>
    </row>
    <row r="36489" spans="41:41" ht="12.75" x14ac:dyDescent="0.2">
      <c r="AO36489" s="7"/>
    </row>
    <row r="36490" spans="41:41" ht="12.75" x14ac:dyDescent="0.2">
      <c r="AO36490" s="7"/>
    </row>
    <row r="36491" spans="41:41" ht="12.75" x14ac:dyDescent="0.2">
      <c r="AO36491" s="7"/>
    </row>
    <row r="36492" spans="41:41" ht="12.75" x14ac:dyDescent="0.2">
      <c r="AO36492" s="7"/>
    </row>
    <row r="36493" spans="41:41" ht="12.75" x14ac:dyDescent="0.2">
      <c r="AO36493" s="7"/>
    </row>
    <row r="36494" spans="41:41" ht="12.75" x14ac:dyDescent="0.2">
      <c r="AO36494" s="7"/>
    </row>
    <row r="36495" spans="41:41" ht="12.75" x14ac:dyDescent="0.2">
      <c r="AO36495" s="7"/>
    </row>
    <row r="36496" spans="41:41" ht="12.75" x14ac:dyDescent="0.2">
      <c r="AO36496" s="7"/>
    </row>
    <row r="36497" spans="41:41" ht="12.75" x14ac:dyDescent="0.2">
      <c r="AO36497" s="7"/>
    </row>
    <row r="36498" spans="41:41" ht="12.75" x14ac:dyDescent="0.2">
      <c r="AO36498" s="7"/>
    </row>
    <row r="36499" spans="41:41" ht="12.75" x14ac:dyDescent="0.2">
      <c r="AO36499" s="7"/>
    </row>
    <row r="36500" spans="41:41" ht="12.75" x14ac:dyDescent="0.2">
      <c r="AO36500" s="7"/>
    </row>
    <row r="36501" spans="41:41" ht="12.75" x14ac:dyDescent="0.2">
      <c r="AO36501" s="7"/>
    </row>
    <row r="36502" spans="41:41" ht="12.75" x14ac:dyDescent="0.2">
      <c r="AO36502" s="7"/>
    </row>
    <row r="36503" spans="41:41" ht="12.75" x14ac:dyDescent="0.2">
      <c r="AO36503" s="7"/>
    </row>
    <row r="36504" spans="41:41" ht="12.75" x14ac:dyDescent="0.2">
      <c r="AO36504" s="7"/>
    </row>
    <row r="36505" spans="41:41" ht="12.75" x14ac:dyDescent="0.2">
      <c r="AO36505" s="7"/>
    </row>
    <row r="36506" spans="41:41" ht="12.75" x14ac:dyDescent="0.2">
      <c r="AO36506" s="7"/>
    </row>
    <row r="36507" spans="41:41" ht="12.75" x14ac:dyDescent="0.2">
      <c r="AO36507" s="7"/>
    </row>
    <row r="36508" spans="41:41" ht="12.75" x14ac:dyDescent="0.2">
      <c r="AO36508" s="7"/>
    </row>
    <row r="36509" spans="41:41" ht="12.75" x14ac:dyDescent="0.2">
      <c r="AO36509" s="7"/>
    </row>
    <row r="36510" spans="41:41" ht="12.75" x14ac:dyDescent="0.2">
      <c r="AO36510" s="7"/>
    </row>
    <row r="36511" spans="41:41" ht="12.75" x14ac:dyDescent="0.2">
      <c r="AO36511" s="7"/>
    </row>
    <row r="36512" spans="41:41" ht="12.75" x14ac:dyDescent="0.2">
      <c r="AO36512" s="7"/>
    </row>
    <row r="36513" spans="41:41" ht="12.75" x14ac:dyDescent="0.2">
      <c r="AO36513" s="7"/>
    </row>
    <row r="36514" spans="41:41" ht="12.75" x14ac:dyDescent="0.2">
      <c r="AO36514" s="7"/>
    </row>
    <row r="36515" spans="41:41" ht="12.75" x14ac:dyDescent="0.2">
      <c r="AO36515" s="7"/>
    </row>
    <row r="36516" spans="41:41" ht="12.75" x14ac:dyDescent="0.2">
      <c r="AO36516" s="7"/>
    </row>
    <row r="36517" spans="41:41" ht="12.75" x14ac:dyDescent="0.2">
      <c r="AO36517" s="7"/>
    </row>
    <row r="36518" spans="41:41" ht="12.75" x14ac:dyDescent="0.2">
      <c r="AO36518" s="7"/>
    </row>
    <row r="36519" spans="41:41" ht="12.75" x14ac:dyDescent="0.2">
      <c r="AO36519" s="7"/>
    </row>
    <row r="36520" spans="41:41" ht="12.75" x14ac:dyDescent="0.2">
      <c r="AO36520" s="7"/>
    </row>
    <row r="36521" spans="41:41" ht="12.75" x14ac:dyDescent="0.2">
      <c r="AO36521" s="7"/>
    </row>
    <row r="36522" spans="41:41" ht="12.75" x14ac:dyDescent="0.2">
      <c r="AO36522" s="7"/>
    </row>
    <row r="36523" spans="41:41" ht="12.75" x14ac:dyDescent="0.2">
      <c r="AO36523" s="7"/>
    </row>
    <row r="36524" spans="41:41" ht="12.75" x14ac:dyDescent="0.2">
      <c r="AO36524" s="7"/>
    </row>
    <row r="36525" spans="41:41" ht="12.75" x14ac:dyDescent="0.2">
      <c r="AO36525" s="7"/>
    </row>
    <row r="36526" spans="41:41" ht="12.75" x14ac:dyDescent="0.2">
      <c r="AO36526" s="7"/>
    </row>
    <row r="36527" spans="41:41" ht="12.75" x14ac:dyDescent="0.2">
      <c r="AO36527" s="7"/>
    </row>
    <row r="36528" spans="41:41" ht="12.75" x14ac:dyDescent="0.2">
      <c r="AO36528" s="7"/>
    </row>
    <row r="36529" spans="41:41" ht="12.75" x14ac:dyDescent="0.2">
      <c r="AO36529" s="7"/>
    </row>
    <row r="36530" spans="41:41" ht="12.75" x14ac:dyDescent="0.2">
      <c r="AO36530" s="7"/>
    </row>
    <row r="36531" spans="41:41" ht="12.75" x14ac:dyDescent="0.2">
      <c r="AO36531" s="7"/>
    </row>
    <row r="36532" spans="41:41" ht="12.75" x14ac:dyDescent="0.2">
      <c r="AO36532" s="7"/>
    </row>
    <row r="36533" spans="41:41" ht="12.75" x14ac:dyDescent="0.2">
      <c r="AO36533" s="7"/>
    </row>
    <row r="36534" spans="41:41" ht="12.75" x14ac:dyDescent="0.2">
      <c r="AO36534" s="7"/>
    </row>
    <row r="36535" spans="41:41" ht="12.75" x14ac:dyDescent="0.2">
      <c r="AO36535" s="7"/>
    </row>
    <row r="36536" spans="41:41" ht="12.75" x14ac:dyDescent="0.2">
      <c r="AO36536" s="7"/>
    </row>
    <row r="36537" spans="41:41" ht="12.75" x14ac:dyDescent="0.2">
      <c r="AO36537" s="7"/>
    </row>
    <row r="36538" spans="41:41" ht="12.75" x14ac:dyDescent="0.2">
      <c r="AO36538" s="7"/>
    </row>
    <row r="36539" spans="41:41" ht="12.75" x14ac:dyDescent="0.2">
      <c r="AO36539" s="7"/>
    </row>
    <row r="36540" spans="41:41" ht="12.75" x14ac:dyDescent="0.2">
      <c r="AO36540" s="7"/>
    </row>
    <row r="36541" spans="41:41" ht="12.75" x14ac:dyDescent="0.2">
      <c r="AO36541" s="7"/>
    </row>
    <row r="36542" spans="41:41" ht="12.75" x14ac:dyDescent="0.2">
      <c r="AO36542" s="7"/>
    </row>
    <row r="36543" spans="41:41" ht="12.75" x14ac:dyDescent="0.2">
      <c r="AO36543" s="7"/>
    </row>
    <row r="36544" spans="41:41" ht="12.75" x14ac:dyDescent="0.2">
      <c r="AO36544" s="7"/>
    </row>
    <row r="36545" spans="41:41" ht="12.75" x14ac:dyDescent="0.2">
      <c r="AO36545" s="7"/>
    </row>
    <row r="36546" spans="41:41" ht="12.75" x14ac:dyDescent="0.2">
      <c r="AO36546" s="7"/>
    </row>
    <row r="36547" spans="41:41" ht="12.75" x14ac:dyDescent="0.2">
      <c r="AO36547" s="7"/>
    </row>
    <row r="36548" spans="41:41" ht="12.75" x14ac:dyDescent="0.2">
      <c r="AO36548" s="7"/>
    </row>
    <row r="36549" spans="41:41" ht="12.75" x14ac:dyDescent="0.2">
      <c r="AO36549" s="7"/>
    </row>
    <row r="36550" spans="41:41" ht="12.75" x14ac:dyDescent="0.2">
      <c r="AO36550" s="7"/>
    </row>
    <row r="36551" spans="41:41" ht="12.75" x14ac:dyDescent="0.2">
      <c r="AO36551" s="7"/>
    </row>
    <row r="36552" spans="41:41" ht="12.75" x14ac:dyDescent="0.2">
      <c r="AO36552" s="7"/>
    </row>
    <row r="36553" spans="41:41" ht="12.75" x14ac:dyDescent="0.2">
      <c r="AO36553" s="7"/>
    </row>
    <row r="36554" spans="41:41" ht="12.75" x14ac:dyDescent="0.2">
      <c r="AO36554" s="7"/>
    </row>
    <row r="36555" spans="41:41" ht="12.75" x14ac:dyDescent="0.2">
      <c r="AO36555" s="7"/>
    </row>
    <row r="36556" spans="41:41" ht="12.75" x14ac:dyDescent="0.2">
      <c r="AO36556" s="7"/>
    </row>
    <row r="36557" spans="41:41" ht="12.75" x14ac:dyDescent="0.2">
      <c r="AO36557" s="7"/>
    </row>
    <row r="36558" spans="41:41" ht="12.75" x14ac:dyDescent="0.2">
      <c r="AO36558" s="7"/>
    </row>
    <row r="36559" spans="41:41" ht="12.75" x14ac:dyDescent="0.2">
      <c r="AO36559" s="7"/>
    </row>
    <row r="36560" spans="41:41" ht="12.75" x14ac:dyDescent="0.2">
      <c r="AO36560" s="7"/>
    </row>
    <row r="36561" spans="41:41" ht="12.75" x14ac:dyDescent="0.2">
      <c r="AO36561" s="7"/>
    </row>
    <row r="36562" spans="41:41" ht="12.75" x14ac:dyDescent="0.2">
      <c r="AO36562" s="7"/>
    </row>
    <row r="36563" spans="41:41" ht="12.75" x14ac:dyDescent="0.2">
      <c r="AO36563" s="7"/>
    </row>
    <row r="36564" spans="41:41" ht="12.75" x14ac:dyDescent="0.2">
      <c r="AO36564" s="7"/>
    </row>
    <row r="36565" spans="41:41" ht="12.75" x14ac:dyDescent="0.2">
      <c r="AO36565" s="7"/>
    </row>
    <row r="36566" spans="41:41" ht="12.75" x14ac:dyDescent="0.2">
      <c r="AO36566" s="7"/>
    </row>
    <row r="36567" spans="41:41" ht="12.75" x14ac:dyDescent="0.2">
      <c r="AO36567" s="7"/>
    </row>
    <row r="36568" spans="41:41" ht="12.75" x14ac:dyDescent="0.2">
      <c r="AO36568" s="7"/>
    </row>
    <row r="36569" spans="41:41" ht="12.75" x14ac:dyDescent="0.2">
      <c r="AO36569" s="7"/>
    </row>
    <row r="36570" spans="41:41" ht="12.75" x14ac:dyDescent="0.2">
      <c r="AO36570" s="7"/>
    </row>
    <row r="36571" spans="41:41" ht="12.75" x14ac:dyDescent="0.2">
      <c r="AO36571" s="7"/>
    </row>
    <row r="36572" spans="41:41" ht="12.75" x14ac:dyDescent="0.2">
      <c r="AO36572" s="7"/>
    </row>
    <row r="36573" spans="41:41" ht="12.75" x14ac:dyDescent="0.2">
      <c r="AO36573" s="7"/>
    </row>
    <row r="36574" spans="41:41" ht="12.75" x14ac:dyDescent="0.2">
      <c r="AO36574" s="7"/>
    </row>
    <row r="36575" spans="41:41" ht="12.75" x14ac:dyDescent="0.2">
      <c r="AO36575" s="7"/>
    </row>
    <row r="36576" spans="41:41" ht="12.75" x14ac:dyDescent="0.2">
      <c r="AO36576" s="7"/>
    </row>
    <row r="36577" spans="41:41" ht="12.75" x14ac:dyDescent="0.2">
      <c r="AO36577" s="7"/>
    </row>
    <row r="36578" spans="41:41" ht="12.75" x14ac:dyDescent="0.2">
      <c r="AO36578" s="7"/>
    </row>
    <row r="36579" spans="41:41" ht="12.75" x14ac:dyDescent="0.2">
      <c r="AO36579" s="7"/>
    </row>
    <row r="36580" spans="41:41" ht="12.75" x14ac:dyDescent="0.2">
      <c r="AO36580" s="7"/>
    </row>
    <row r="36581" spans="41:41" ht="12.75" x14ac:dyDescent="0.2">
      <c r="AO36581" s="7"/>
    </row>
    <row r="36582" spans="41:41" ht="12.75" x14ac:dyDescent="0.2">
      <c r="AO36582" s="7"/>
    </row>
    <row r="36583" spans="41:41" ht="12.75" x14ac:dyDescent="0.2">
      <c r="AO36583" s="7"/>
    </row>
    <row r="36584" spans="41:41" ht="12.75" x14ac:dyDescent="0.2">
      <c r="AO36584" s="7"/>
    </row>
    <row r="36585" spans="41:41" ht="12.75" x14ac:dyDescent="0.2">
      <c r="AO36585" s="7"/>
    </row>
    <row r="36586" spans="41:41" ht="12.75" x14ac:dyDescent="0.2">
      <c r="AO36586" s="7"/>
    </row>
    <row r="36587" spans="41:41" ht="12.75" x14ac:dyDescent="0.2">
      <c r="AO36587" s="7"/>
    </row>
    <row r="36588" spans="41:41" ht="12.75" x14ac:dyDescent="0.2">
      <c r="AO36588" s="7"/>
    </row>
    <row r="36589" spans="41:41" ht="12.75" x14ac:dyDescent="0.2">
      <c r="AO36589" s="7"/>
    </row>
    <row r="36590" spans="41:41" ht="12.75" x14ac:dyDescent="0.2">
      <c r="AO36590" s="7"/>
    </row>
    <row r="36591" spans="41:41" ht="12.75" x14ac:dyDescent="0.2">
      <c r="AO36591" s="7"/>
    </row>
    <row r="36592" spans="41:41" ht="12.75" x14ac:dyDescent="0.2">
      <c r="AO36592" s="7"/>
    </row>
    <row r="36593" spans="41:41" ht="12.75" x14ac:dyDescent="0.2">
      <c r="AO36593" s="7"/>
    </row>
    <row r="36594" spans="41:41" ht="12.75" x14ac:dyDescent="0.2">
      <c r="AO36594" s="7"/>
    </row>
    <row r="36595" spans="41:41" ht="12.75" x14ac:dyDescent="0.2">
      <c r="AO36595" s="7"/>
    </row>
    <row r="36596" spans="41:41" ht="12.75" x14ac:dyDescent="0.2">
      <c r="AO36596" s="7"/>
    </row>
    <row r="36597" spans="41:41" ht="12.75" x14ac:dyDescent="0.2">
      <c r="AO36597" s="7"/>
    </row>
    <row r="36598" spans="41:41" ht="12.75" x14ac:dyDescent="0.2">
      <c r="AO36598" s="7"/>
    </row>
    <row r="36599" spans="41:41" ht="12.75" x14ac:dyDescent="0.2">
      <c r="AO36599" s="7"/>
    </row>
    <row r="36600" spans="41:41" ht="12.75" x14ac:dyDescent="0.2">
      <c r="AO36600" s="7"/>
    </row>
    <row r="36601" spans="41:41" ht="12.75" x14ac:dyDescent="0.2">
      <c r="AO36601" s="7"/>
    </row>
    <row r="36602" spans="41:41" ht="12.75" x14ac:dyDescent="0.2">
      <c r="AO36602" s="7"/>
    </row>
    <row r="36603" spans="41:41" ht="12.75" x14ac:dyDescent="0.2">
      <c r="AO36603" s="7"/>
    </row>
    <row r="36604" spans="41:41" ht="12.75" x14ac:dyDescent="0.2">
      <c r="AO36604" s="7"/>
    </row>
    <row r="36605" spans="41:41" ht="12.75" x14ac:dyDescent="0.2">
      <c r="AO36605" s="7"/>
    </row>
    <row r="36606" spans="41:41" ht="12.75" x14ac:dyDescent="0.2">
      <c r="AO36606" s="7"/>
    </row>
    <row r="36607" spans="41:41" ht="12.75" x14ac:dyDescent="0.2">
      <c r="AO36607" s="7"/>
    </row>
    <row r="36608" spans="41:41" ht="12.75" x14ac:dyDescent="0.2">
      <c r="AO36608" s="7"/>
    </row>
    <row r="36609" spans="41:41" ht="12.75" x14ac:dyDescent="0.2">
      <c r="AO36609" s="7"/>
    </row>
    <row r="36610" spans="41:41" ht="12.75" x14ac:dyDescent="0.2">
      <c r="AO36610" s="7"/>
    </row>
    <row r="36611" spans="41:41" ht="12.75" x14ac:dyDescent="0.2">
      <c r="AO36611" s="7"/>
    </row>
    <row r="36612" spans="41:41" ht="12.75" x14ac:dyDescent="0.2">
      <c r="AO36612" s="7"/>
    </row>
    <row r="36613" spans="41:41" ht="12.75" x14ac:dyDescent="0.2">
      <c r="AO36613" s="7"/>
    </row>
    <row r="36614" spans="41:41" ht="12.75" x14ac:dyDescent="0.2">
      <c r="AO36614" s="7"/>
    </row>
    <row r="36615" spans="41:41" ht="12.75" x14ac:dyDescent="0.2">
      <c r="AO36615" s="7"/>
    </row>
    <row r="36616" spans="41:41" ht="12.75" x14ac:dyDescent="0.2">
      <c r="AO36616" s="7"/>
    </row>
    <row r="36617" spans="41:41" ht="12.75" x14ac:dyDescent="0.2">
      <c r="AO36617" s="7"/>
    </row>
    <row r="36618" spans="41:41" ht="12.75" x14ac:dyDescent="0.2">
      <c r="AO36618" s="7"/>
    </row>
    <row r="36619" spans="41:41" ht="12.75" x14ac:dyDescent="0.2">
      <c r="AO36619" s="7"/>
    </row>
    <row r="36620" spans="41:41" ht="12.75" x14ac:dyDescent="0.2">
      <c r="AO36620" s="7"/>
    </row>
    <row r="36621" spans="41:41" ht="12.75" x14ac:dyDescent="0.2">
      <c r="AO36621" s="7"/>
    </row>
    <row r="36622" spans="41:41" ht="12.75" x14ac:dyDescent="0.2">
      <c r="AO36622" s="7"/>
    </row>
    <row r="36623" spans="41:41" ht="12.75" x14ac:dyDescent="0.2">
      <c r="AO36623" s="7"/>
    </row>
    <row r="36624" spans="41:41" ht="12.75" x14ac:dyDescent="0.2">
      <c r="AO36624" s="7"/>
    </row>
    <row r="36625" spans="41:41" ht="12.75" x14ac:dyDescent="0.2">
      <c r="AO36625" s="7"/>
    </row>
    <row r="36626" spans="41:41" ht="12.75" x14ac:dyDescent="0.2">
      <c r="AO36626" s="7"/>
    </row>
    <row r="36627" spans="41:41" ht="12.75" x14ac:dyDescent="0.2">
      <c r="AO36627" s="7"/>
    </row>
    <row r="36628" spans="41:41" ht="12.75" x14ac:dyDescent="0.2">
      <c r="AO36628" s="7"/>
    </row>
    <row r="36629" spans="41:41" ht="12.75" x14ac:dyDescent="0.2">
      <c r="AO36629" s="7"/>
    </row>
    <row r="36630" spans="41:41" ht="12.75" x14ac:dyDescent="0.2">
      <c r="AO36630" s="7"/>
    </row>
    <row r="36631" spans="41:41" ht="12.75" x14ac:dyDescent="0.2">
      <c r="AO36631" s="7"/>
    </row>
    <row r="36632" spans="41:41" ht="12.75" x14ac:dyDescent="0.2">
      <c r="AO36632" s="7"/>
    </row>
    <row r="36633" spans="41:41" ht="12.75" x14ac:dyDescent="0.2">
      <c r="AO36633" s="7"/>
    </row>
    <row r="36634" spans="41:41" ht="12.75" x14ac:dyDescent="0.2">
      <c r="AO36634" s="7"/>
    </row>
    <row r="36635" spans="41:41" ht="12.75" x14ac:dyDescent="0.2">
      <c r="AO36635" s="7"/>
    </row>
    <row r="36636" spans="41:41" ht="12.75" x14ac:dyDescent="0.2">
      <c r="AO36636" s="7"/>
    </row>
    <row r="36637" spans="41:41" ht="12.75" x14ac:dyDescent="0.2">
      <c r="AO36637" s="7"/>
    </row>
    <row r="36638" spans="41:41" ht="12.75" x14ac:dyDescent="0.2">
      <c r="AO36638" s="7"/>
    </row>
    <row r="36639" spans="41:41" ht="12.75" x14ac:dyDescent="0.2">
      <c r="AO36639" s="7"/>
    </row>
    <row r="36640" spans="41:41" ht="12.75" x14ac:dyDescent="0.2">
      <c r="AO36640" s="7"/>
    </row>
    <row r="36641" spans="41:41" ht="12.75" x14ac:dyDescent="0.2">
      <c r="AO36641" s="7"/>
    </row>
    <row r="36642" spans="41:41" ht="12.75" x14ac:dyDescent="0.2">
      <c r="AO36642" s="7"/>
    </row>
    <row r="36643" spans="41:41" ht="12.75" x14ac:dyDescent="0.2">
      <c r="AO36643" s="7"/>
    </row>
    <row r="36644" spans="41:41" ht="12.75" x14ac:dyDescent="0.2">
      <c r="AO36644" s="7"/>
    </row>
    <row r="36645" spans="41:41" ht="12.75" x14ac:dyDescent="0.2">
      <c r="AO36645" s="7"/>
    </row>
    <row r="36646" spans="41:41" ht="12.75" x14ac:dyDescent="0.2">
      <c r="AO36646" s="7"/>
    </row>
    <row r="36647" spans="41:41" ht="12.75" x14ac:dyDescent="0.2">
      <c r="AO36647" s="7"/>
    </row>
    <row r="36648" spans="41:41" ht="12.75" x14ac:dyDescent="0.2">
      <c r="AO36648" s="7"/>
    </row>
    <row r="36649" spans="41:41" ht="12.75" x14ac:dyDescent="0.2">
      <c r="AO36649" s="7"/>
    </row>
    <row r="36650" spans="41:41" ht="12.75" x14ac:dyDescent="0.2">
      <c r="AO36650" s="7"/>
    </row>
    <row r="36651" spans="41:41" ht="12.75" x14ac:dyDescent="0.2">
      <c r="AO36651" s="7"/>
    </row>
    <row r="36652" spans="41:41" ht="12.75" x14ac:dyDescent="0.2">
      <c r="AO36652" s="7"/>
    </row>
    <row r="36653" spans="41:41" ht="12.75" x14ac:dyDescent="0.2">
      <c r="AO36653" s="7"/>
    </row>
    <row r="36654" spans="41:41" ht="12.75" x14ac:dyDescent="0.2">
      <c r="AO36654" s="7"/>
    </row>
    <row r="36655" spans="41:41" ht="12.75" x14ac:dyDescent="0.2">
      <c r="AO36655" s="7"/>
    </row>
    <row r="36656" spans="41:41" ht="12.75" x14ac:dyDescent="0.2">
      <c r="AO36656" s="7"/>
    </row>
    <row r="36657" spans="41:41" ht="12.75" x14ac:dyDescent="0.2">
      <c r="AO36657" s="7"/>
    </row>
    <row r="36658" spans="41:41" ht="12.75" x14ac:dyDescent="0.2">
      <c r="AO36658" s="7"/>
    </row>
    <row r="36659" spans="41:41" ht="12.75" x14ac:dyDescent="0.2">
      <c r="AO36659" s="7"/>
    </row>
    <row r="36660" spans="41:41" ht="12.75" x14ac:dyDescent="0.2">
      <c r="AO36660" s="7"/>
    </row>
    <row r="36661" spans="41:41" ht="12.75" x14ac:dyDescent="0.2">
      <c r="AO36661" s="7"/>
    </row>
    <row r="36662" spans="41:41" ht="12.75" x14ac:dyDescent="0.2">
      <c r="AO36662" s="7"/>
    </row>
    <row r="36663" spans="41:41" ht="12.75" x14ac:dyDescent="0.2">
      <c r="AO36663" s="7"/>
    </row>
    <row r="36664" spans="41:41" ht="12.75" x14ac:dyDescent="0.2">
      <c r="AO36664" s="7"/>
    </row>
    <row r="36665" spans="41:41" ht="12.75" x14ac:dyDescent="0.2">
      <c r="AO36665" s="7"/>
    </row>
    <row r="36666" spans="41:41" ht="12.75" x14ac:dyDescent="0.2">
      <c r="AO36666" s="7"/>
    </row>
    <row r="36667" spans="41:41" ht="12.75" x14ac:dyDescent="0.2">
      <c r="AO36667" s="7"/>
    </row>
    <row r="36668" spans="41:41" ht="12.75" x14ac:dyDescent="0.2">
      <c r="AO36668" s="7"/>
    </row>
    <row r="36669" spans="41:41" ht="12.75" x14ac:dyDescent="0.2">
      <c r="AO36669" s="7"/>
    </row>
    <row r="36670" spans="41:41" ht="12.75" x14ac:dyDescent="0.2">
      <c r="AO36670" s="7"/>
    </row>
    <row r="36671" spans="41:41" ht="12.75" x14ac:dyDescent="0.2">
      <c r="AO36671" s="7"/>
    </row>
    <row r="36672" spans="41:41" ht="12.75" x14ac:dyDescent="0.2">
      <c r="AO36672" s="7"/>
    </row>
    <row r="36673" spans="41:41" ht="12.75" x14ac:dyDescent="0.2">
      <c r="AO36673" s="7"/>
    </row>
    <row r="36674" spans="41:41" ht="12.75" x14ac:dyDescent="0.2">
      <c r="AO36674" s="7"/>
    </row>
    <row r="36675" spans="41:41" ht="12.75" x14ac:dyDescent="0.2">
      <c r="AO36675" s="7"/>
    </row>
    <row r="36676" spans="41:41" ht="12.75" x14ac:dyDescent="0.2">
      <c r="AO36676" s="7"/>
    </row>
    <row r="36677" spans="41:41" ht="12.75" x14ac:dyDescent="0.2">
      <c r="AO36677" s="7"/>
    </row>
    <row r="36678" spans="41:41" ht="12.75" x14ac:dyDescent="0.2">
      <c r="AO36678" s="7"/>
    </row>
    <row r="36679" spans="41:41" ht="12.75" x14ac:dyDescent="0.2">
      <c r="AO36679" s="7"/>
    </row>
    <row r="36680" spans="41:41" ht="12.75" x14ac:dyDescent="0.2">
      <c r="AO36680" s="7"/>
    </row>
    <row r="36681" spans="41:41" ht="12.75" x14ac:dyDescent="0.2">
      <c r="AO36681" s="7"/>
    </row>
    <row r="36682" spans="41:41" ht="12.75" x14ac:dyDescent="0.2">
      <c r="AO36682" s="7"/>
    </row>
    <row r="36683" spans="41:41" ht="12.75" x14ac:dyDescent="0.2">
      <c r="AO36683" s="7"/>
    </row>
    <row r="36684" spans="41:41" ht="12.75" x14ac:dyDescent="0.2">
      <c r="AO36684" s="7"/>
    </row>
    <row r="36685" spans="41:41" ht="12.75" x14ac:dyDescent="0.2">
      <c r="AO36685" s="7"/>
    </row>
    <row r="36686" spans="41:41" ht="12.75" x14ac:dyDescent="0.2">
      <c r="AO36686" s="7"/>
    </row>
    <row r="36687" spans="41:41" ht="12.75" x14ac:dyDescent="0.2">
      <c r="AO36687" s="7"/>
    </row>
    <row r="36688" spans="41:41" ht="12.75" x14ac:dyDescent="0.2">
      <c r="AO36688" s="7"/>
    </row>
    <row r="36689" spans="41:41" ht="12.75" x14ac:dyDescent="0.2">
      <c r="AO36689" s="7"/>
    </row>
    <row r="36690" spans="41:41" ht="12.75" x14ac:dyDescent="0.2">
      <c r="AO36690" s="7"/>
    </row>
    <row r="36691" spans="41:41" ht="12.75" x14ac:dyDescent="0.2">
      <c r="AO36691" s="7"/>
    </row>
    <row r="36692" spans="41:41" ht="12.75" x14ac:dyDescent="0.2">
      <c r="AO36692" s="7"/>
    </row>
    <row r="36693" spans="41:41" ht="12.75" x14ac:dyDescent="0.2">
      <c r="AO36693" s="7"/>
    </row>
    <row r="36694" spans="41:41" ht="12.75" x14ac:dyDescent="0.2">
      <c r="AO36694" s="7"/>
    </row>
    <row r="36695" spans="41:41" ht="12.75" x14ac:dyDescent="0.2">
      <c r="AO36695" s="7"/>
    </row>
    <row r="36696" spans="41:41" ht="12.75" x14ac:dyDescent="0.2">
      <c r="AO36696" s="7"/>
    </row>
    <row r="36697" spans="41:41" ht="12.75" x14ac:dyDescent="0.2">
      <c r="AO36697" s="7"/>
    </row>
    <row r="36698" spans="41:41" ht="12.75" x14ac:dyDescent="0.2">
      <c r="AO36698" s="7"/>
    </row>
    <row r="36699" spans="41:41" ht="12.75" x14ac:dyDescent="0.2">
      <c r="AO36699" s="7"/>
    </row>
    <row r="36700" spans="41:41" ht="12.75" x14ac:dyDescent="0.2">
      <c r="AO36700" s="7"/>
    </row>
    <row r="36701" spans="41:41" ht="12.75" x14ac:dyDescent="0.2">
      <c r="AO36701" s="7"/>
    </row>
    <row r="36702" spans="41:41" ht="12.75" x14ac:dyDescent="0.2">
      <c r="AO36702" s="7"/>
    </row>
    <row r="36703" spans="41:41" ht="12.75" x14ac:dyDescent="0.2">
      <c r="AO36703" s="7"/>
    </row>
    <row r="36704" spans="41:41" ht="12.75" x14ac:dyDescent="0.2">
      <c r="AO36704" s="7"/>
    </row>
    <row r="36705" spans="41:41" ht="12.75" x14ac:dyDescent="0.2">
      <c r="AO36705" s="7"/>
    </row>
    <row r="36706" spans="41:41" ht="12.75" x14ac:dyDescent="0.2">
      <c r="AO36706" s="7"/>
    </row>
    <row r="36707" spans="41:41" ht="12.75" x14ac:dyDescent="0.2">
      <c r="AO36707" s="7"/>
    </row>
    <row r="36708" spans="41:41" ht="12.75" x14ac:dyDescent="0.2">
      <c r="AO36708" s="7"/>
    </row>
    <row r="36709" spans="41:41" ht="12.75" x14ac:dyDescent="0.2">
      <c r="AO36709" s="7"/>
    </row>
    <row r="36710" spans="41:41" ht="12.75" x14ac:dyDescent="0.2">
      <c r="AO36710" s="7"/>
    </row>
    <row r="36711" spans="41:41" ht="12.75" x14ac:dyDescent="0.2">
      <c r="AO36711" s="7"/>
    </row>
    <row r="36712" spans="41:41" ht="12.75" x14ac:dyDescent="0.2">
      <c r="AO36712" s="7"/>
    </row>
    <row r="36713" spans="41:41" ht="12.75" x14ac:dyDescent="0.2">
      <c r="AO36713" s="7"/>
    </row>
    <row r="36714" spans="41:41" ht="12.75" x14ac:dyDescent="0.2">
      <c r="AO36714" s="7"/>
    </row>
    <row r="36715" spans="41:41" ht="12.75" x14ac:dyDescent="0.2">
      <c r="AO36715" s="7"/>
    </row>
    <row r="36716" spans="41:41" ht="12.75" x14ac:dyDescent="0.2">
      <c r="AO36716" s="7"/>
    </row>
    <row r="36717" spans="41:41" ht="12.75" x14ac:dyDescent="0.2">
      <c r="AO36717" s="7"/>
    </row>
    <row r="36718" spans="41:41" ht="12.75" x14ac:dyDescent="0.2">
      <c r="AO36718" s="7"/>
    </row>
    <row r="36719" spans="41:41" ht="12.75" x14ac:dyDescent="0.2">
      <c r="AO36719" s="7"/>
    </row>
    <row r="36720" spans="41:41" ht="12.75" x14ac:dyDescent="0.2">
      <c r="AO36720" s="7"/>
    </row>
    <row r="36721" spans="41:41" ht="12.75" x14ac:dyDescent="0.2">
      <c r="AO36721" s="7"/>
    </row>
    <row r="36722" spans="41:41" ht="12.75" x14ac:dyDescent="0.2">
      <c r="AO36722" s="7"/>
    </row>
    <row r="36723" spans="41:41" ht="12.75" x14ac:dyDescent="0.2">
      <c r="AO36723" s="7"/>
    </row>
    <row r="36724" spans="41:41" ht="12.75" x14ac:dyDescent="0.2">
      <c r="AO36724" s="7"/>
    </row>
    <row r="36725" spans="41:41" ht="12.75" x14ac:dyDescent="0.2">
      <c r="AO36725" s="7"/>
    </row>
    <row r="36726" spans="41:41" ht="12.75" x14ac:dyDescent="0.2">
      <c r="AO36726" s="7"/>
    </row>
    <row r="36727" spans="41:41" ht="12.75" x14ac:dyDescent="0.2">
      <c r="AO36727" s="7"/>
    </row>
    <row r="36728" spans="41:41" ht="12.75" x14ac:dyDescent="0.2">
      <c r="AO36728" s="7"/>
    </row>
    <row r="36729" spans="41:41" ht="12.75" x14ac:dyDescent="0.2">
      <c r="AO36729" s="7"/>
    </row>
    <row r="36730" spans="41:41" ht="12.75" x14ac:dyDescent="0.2">
      <c r="AO36730" s="7"/>
    </row>
    <row r="36731" spans="41:41" ht="12.75" x14ac:dyDescent="0.2">
      <c r="AO36731" s="7"/>
    </row>
    <row r="36732" spans="41:41" ht="12.75" x14ac:dyDescent="0.2">
      <c r="AO36732" s="7"/>
    </row>
    <row r="36733" spans="41:41" ht="12.75" x14ac:dyDescent="0.2">
      <c r="AO36733" s="7"/>
    </row>
    <row r="36734" spans="41:41" ht="12.75" x14ac:dyDescent="0.2">
      <c r="AO36734" s="7"/>
    </row>
    <row r="36735" spans="41:41" ht="12.75" x14ac:dyDescent="0.2">
      <c r="AO36735" s="7"/>
    </row>
    <row r="36736" spans="41:41" ht="12.75" x14ac:dyDescent="0.2">
      <c r="AO36736" s="7"/>
    </row>
    <row r="36737" spans="41:41" ht="12.75" x14ac:dyDescent="0.2">
      <c r="AO36737" s="7"/>
    </row>
    <row r="36738" spans="41:41" ht="12.75" x14ac:dyDescent="0.2">
      <c r="AO36738" s="7"/>
    </row>
    <row r="36739" spans="41:41" ht="12.75" x14ac:dyDescent="0.2">
      <c r="AO36739" s="7"/>
    </row>
    <row r="36740" spans="41:41" ht="12.75" x14ac:dyDescent="0.2">
      <c r="AO36740" s="7"/>
    </row>
    <row r="36741" spans="41:41" ht="12.75" x14ac:dyDescent="0.2">
      <c r="AO36741" s="7"/>
    </row>
    <row r="36742" spans="41:41" ht="12.75" x14ac:dyDescent="0.2">
      <c r="AO36742" s="7"/>
    </row>
    <row r="36743" spans="41:41" ht="12.75" x14ac:dyDescent="0.2">
      <c r="AO36743" s="7"/>
    </row>
    <row r="36744" spans="41:41" ht="12.75" x14ac:dyDescent="0.2">
      <c r="AO36744" s="7"/>
    </row>
    <row r="36745" spans="41:41" ht="12.75" x14ac:dyDescent="0.2">
      <c r="AO36745" s="7"/>
    </row>
    <row r="36746" spans="41:41" ht="12.75" x14ac:dyDescent="0.2">
      <c r="AO36746" s="7"/>
    </row>
    <row r="36747" spans="41:41" ht="12.75" x14ac:dyDescent="0.2">
      <c r="AO36747" s="7"/>
    </row>
    <row r="36748" spans="41:41" ht="12.75" x14ac:dyDescent="0.2">
      <c r="AO36748" s="7"/>
    </row>
    <row r="36749" spans="41:41" ht="12.75" x14ac:dyDescent="0.2">
      <c r="AO36749" s="7"/>
    </row>
    <row r="36750" spans="41:41" ht="12.75" x14ac:dyDescent="0.2">
      <c r="AO36750" s="7"/>
    </row>
    <row r="36751" spans="41:41" ht="12.75" x14ac:dyDescent="0.2">
      <c r="AO36751" s="7"/>
    </row>
    <row r="36752" spans="41:41" ht="12.75" x14ac:dyDescent="0.2">
      <c r="AO36752" s="7"/>
    </row>
    <row r="36753" spans="41:41" ht="12.75" x14ac:dyDescent="0.2">
      <c r="AO36753" s="7"/>
    </row>
    <row r="36754" spans="41:41" ht="12.75" x14ac:dyDescent="0.2">
      <c r="AO36754" s="7"/>
    </row>
    <row r="36755" spans="41:41" ht="12.75" x14ac:dyDescent="0.2">
      <c r="AO36755" s="7"/>
    </row>
    <row r="36756" spans="41:41" ht="12.75" x14ac:dyDescent="0.2">
      <c r="AO36756" s="7"/>
    </row>
    <row r="36757" spans="41:41" ht="12.75" x14ac:dyDescent="0.2">
      <c r="AO36757" s="7"/>
    </row>
    <row r="36758" spans="41:41" ht="12.75" x14ac:dyDescent="0.2">
      <c r="AO36758" s="7"/>
    </row>
    <row r="36759" spans="41:41" ht="12.75" x14ac:dyDescent="0.2">
      <c r="AO36759" s="7"/>
    </row>
    <row r="36760" spans="41:41" ht="12.75" x14ac:dyDescent="0.2">
      <c r="AO36760" s="7"/>
    </row>
    <row r="36761" spans="41:41" ht="12.75" x14ac:dyDescent="0.2">
      <c r="AO36761" s="7"/>
    </row>
    <row r="36762" spans="41:41" ht="12.75" x14ac:dyDescent="0.2">
      <c r="AO36762" s="7"/>
    </row>
    <row r="36763" spans="41:41" ht="12.75" x14ac:dyDescent="0.2">
      <c r="AO36763" s="7"/>
    </row>
    <row r="36764" spans="41:41" ht="12.75" x14ac:dyDescent="0.2">
      <c r="AO36764" s="7"/>
    </row>
    <row r="36765" spans="41:41" ht="12.75" x14ac:dyDescent="0.2">
      <c r="AO36765" s="7"/>
    </row>
    <row r="36766" spans="41:41" ht="12.75" x14ac:dyDescent="0.2">
      <c r="AO36766" s="7"/>
    </row>
    <row r="36767" spans="41:41" ht="12.75" x14ac:dyDescent="0.2">
      <c r="AO36767" s="7"/>
    </row>
    <row r="36768" spans="41:41" ht="12.75" x14ac:dyDescent="0.2">
      <c r="AO36768" s="7"/>
    </row>
    <row r="36769" spans="41:41" ht="12.75" x14ac:dyDescent="0.2">
      <c r="AO36769" s="7"/>
    </row>
    <row r="36770" spans="41:41" ht="12.75" x14ac:dyDescent="0.2">
      <c r="AO36770" s="7"/>
    </row>
    <row r="36771" spans="41:41" ht="12.75" x14ac:dyDescent="0.2">
      <c r="AO36771" s="7"/>
    </row>
    <row r="36772" spans="41:41" ht="12.75" x14ac:dyDescent="0.2">
      <c r="AO36772" s="7"/>
    </row>
    <row r="36773" spans="41:41" ht="12.75" x14ac:dyDescent="0.2">
      <c r="AO36773" s="7"/>
    </row>
    <row r="36774" spans="41:41" ht="12.75" x14ac:dyDescent="0.2">
      <c r="AO36774" s="7"/>
    </row>
    <row r="36775" spans="41:41" ht="12.75" x14ac:dyDescent="0.2">
      <c r="AO36775" s="7"/>
    </row>
    <row r="36776" spans="41:41" ht="12.75" x14ac:dyDescent="0.2">
      <c r="AO36776" s="7"/>
    </row>
    <row r="36777" spans="41:41" ht="12.75" x14ac:dyDescent="0.2">
      <c r="AO36777" s="7"/>
    </row>
    <row r="36778" spans="41:41" ht="12.75" x14ac:dyDescent="0.2">
      <c r="AO36778" s="7"/>
    </row>
    <row r="36779" spans="41:41" ht="12.75" x14ac:dyDescent="0.2">
      <c r="AO36779" s="7"/>
    </row>
    <row r="36780" spans="41:41" ht="12.75" x14ac:dyDescent="0.2">
      <c r="AO36780" s="7"/>
    </row>
    <row r="36781" spans="41:41" ht="12.75" x14ac:dyDescent="0.2">
      <c r="AO36781" s="7"/>
    </row>
    <row r="36782" spans="41:41" ht="12.75" x14ac:dyDescent="0.2">
      <c r="AO36782" s="7"/>
    </row>
    <row r="36783" spans="41:41" ht="12.75" x14ac:dyDescent="0.2">
      <c r="AO36783" s="7"/>
    </row>
    <row r="36784" spans="41:41" ht="12.75" x14ac:dyDescent="0.2">
      <c r="AO36784" s="7"/>
    </row>
    <row r="36785" spans="41:41" ht="12.75" x14ac:dyDescent="0.2">
      <c r="AO36785" s="7"/>
    </row>
    <row r="36786" spans="41:41" ht="12.75" x14ac:dyDescent="0.2">
      <c r="AO36786" s="7"/>
    </row>
    <row r="36787" spans="41:41" ht="12.75" x14ac:dyDescent="0.2">
      <c r="AO36787" s="7"/>
    </row>
    <row r="36788" spans="41:41" ht="12.75" x14ac:dyDescent="0.2">
      <c r="AO36788" s="7"/>
    </row>
    <row r="36789" spans="41:41" ht="12.75" x14ac:dyDescent="0.2">
      <c r="AO36789" s="7"/>
    </row>
    <row r="36790" spans="41:41" ht="12.75" x14ac:dyDescent="0.2">
      <c r="AO36790" s="7"/>
    </row>
    <row r="36791" spans="41:41" ht="12.75" x14ac:dyDescent="0.2">
      <c r="AO36791" s="7"/>
    </row>
    <row r="36792" spans="41:41" ht="12.75" x14ac:dyDescent="0.2">
      <c r="AO36792" s="7"/>
    </row>
    <row r="36793" spans="41:41" ht="12.75" x14ac:dyDescent="0.2">
      <c r="AO36793" s="7"/>
    </row>
    <row r="36794" spans="41:41" ht="12.75" x14ac:dyDescent="0.2">
      <c r="AO36794" s="7"/>
    </row>
    <row r="36795" spans="41:41" ht="12.75" x14ac:dyDescent="0.2">
      <c r="AO36795" s="7"/>
    </row>
    <row r="36796" spans="41:41" ht="12.75" x14ac:dyDescent="0.2">
      <c r="AO36796" s="7"/>
    </row>
    <row r="36797" spans="41:41" ht="12.75" x14ac:dyDescent="0.2">
      <c r="AO36797" s="7"/>
    </row>
    <row r="36798" spans="41:41" ht="12.75" x14ac:dyDescent="0.2">
      <c r="AO36798" s="7"/>
    </row>
    <row r="36799" spans="41:41" ht="12.75" x14ac:dyDescent="0.2">
      <c r="AO36799" s="7"/>
    </row>
    <row r="36800" spans="41:41" ht="12.75" x14ac:dyDescent="0.2">
      <c r="AO36800" s="7"/>
    </row>
    <row r="36801" spans="41:41" ht="12.75" x14ac:dyDescent="0.2">
      <c r="AO36801" s="7"/>
    </row>
    <row r="36802" spans="41:41" ht="12.75" x14ac:dyDescent="0.2">
      <c r="AO36802" s="7"/>
    </row>
    <row r="36803" spans="41:41" ht="12.75" x14ac:dyDescent="0.2">
      <c r="AO36803" s="7"/>
    </row>
    <row r="36804" spans="41:41" ht="12.75" x14ac:dyDescent="0.2">
      <c r="AO36804" s="7"/>
    </row>
    <row r="36805" spans="41:41" ht="12.75" x14ac:dyDescent="0.2">
      <c r="AO36805" s="7"/>
    </row>
    <row r="36806" spans="41:41" ht="12.75" x14ac:dyDescent="0.2">
      <c r="AO36806" s="7"/>
    </row>
    <row r="36807" spans="41:41" ht="12.75" x14ac:dyDescent="0.2">
      <c r="AO36807" s="7"/>
    </row>
    <row r="36808" spans="41:41" ht="12.75" x14ac:dyDescent="0.2">
      <c r="AO36808" s="7"/>
    </row>
    <row r="36809" spans="41:41" ht="12.75" x14ac:dyDescent="0.2">
      <c r="AO36809" s="7"/>
    </row>
    <row r="36810" spans="41:41" ht="12.75" x14ac:dyDescent="0.2">
      <c r="AO36810" s="7"/>
    </row>
    <row r="36811" spans="41:41" ht="12.75" x14ac:dyDescent="0.2">
      <c r="AO36811" s="7"/>
    </row>
    <row r="36812" spans="41:41" ht="12.75" x14ac:dyDescent="0.2">
      <c r="AO36812" s="7"/>
    </row>
    <row r="36813" spans="41:41" ht="12.75" x14ac:dyDescent="0.2">
      <c r="AO36813" s="7"/>
    </row>
    <row r="36814" spans="41:41" ht="12.75" x14ac:dyDescent="0.2">
      <c r="AO36814" s="7"/>
    </row>
    <row r="36815" spans="41:41" ht="12.75" x14ac:dyDescent="0.2">
      <c r="AO36815" s="7"/>
    </row>
    <row r="36816" spans="41:41" ht="12.75" x14ac:dyDescent="0.2">
      <c r="AO36816" s="7"/>
    </row>
    <row r="36817" spans="41:41" ht="12.75" x14ac:dyDescent="0.2">
      <c r="AO36817" s="7"/>
    </row>
    <row r="36818" spans="41:41" ht="12.75" x14ac:dyDescent="0.2">
      <c r="AO36818" s="7"/>
    </row>
    <row r="36819" spans="41:41" ht="12.75" x14ac:dyDescent="0.2">
      <c r="AO36819" s="7"/>
    </row>
    <row r="36820" spans="41:41" ht="12.75" x14ac:dyDescent="0.2">
      <c r="AO36820" s="7"/>
    </row>
    <row r="36821" spans="41:41" ht="12.75" x14ac:dyDescent="0.2">
      <c r="AO36821" s="7"/>
    </row>
    <row r="36822" spans="41:41" ht="12.75" x14ac:dyDescent="0.2">
      <c r="AO36822" s="7"/>
    </row>
    <row r="36823" spans="41:41" ht="12.75" x14ac:dyDescent="0.2">
      <c r="AO36823" s="7"/>
    </row>
    <row r="36824" spans="41:41" ht="12.75" x14ac:dyDescent="0.2">
      <c r="AO36824" s="7"/>
    </row>
    <row r="36825" spans="41:41" ht="12.75" x14ac:dyDescent="0.2">
      <c r="AO36825" s="7"/>
    </row>
    <row r="36826" spans="41:41" ht="12.75" x14ac:dyDescent="0.2">
      <c r="AO36826" s="7"/>
    </row>
    <row r="36827" spans="41:41" ht="12.75" x14ac:dyDescent="0.2">
      <c r="AO36827" s="7"/>
    </row>
    <row r="36828" spans="41:41" ht="12.75" x14ac:dyDescent="0.2">
      <c r="AO36828" s="7"/>
    </row>
    <row r="36829" spans="41:41" ht="12.75" x14ac:dyDescent="0.2">
      <c r="AO36829" s="7"/>
    </row>
    <row r="36830" spans="41:41" ht="12.75" x14ac:dyDescent="0.2">
      <c r="AO36830" s="7"/>
    </row>
    <row r="36831" spans="41:41" ht="12.75" x14ac:dyDescent="0.2">
      <c r="AO36831" s="7"/>
    </row>
    <row r="36832" spans="41:41" ht="12.75" x14ac:dyDescent="0.2">
      <c r="AO36832" s="7"/>
    </row>
    <row r="36833" spans="41:41" ht="12.75" x14ac:dyDescent="0.2">
      <c r="AO36833" s="7"/>
    </row>
    <row r="36834" spans="41:41" ht="12.75" x14ac:dyDescent="0.2">
      <c r="AO36834" s="7"/>
    </row>
    <row r="36835" spans="41:41" ht="12.75" x14ac:dyDescent="0.2">
      <c r="AO36835" s="7"/>
    </row>
    <row r="36836" spans="41:41" ht="12.75" x14ac:dyDescent="0.2">
      <c r="AO36836" s="7"/>
    </row>
    <row r="36837" spans="41:41" ht="12.75" x14ac:dyDescent="0.2">
      <c r="AO36837" s="7"/>
    </row>
    <row r="36838" spans="41:41" ht="12.75" x14ac:dyDescent="0.2">
      <c r="AO36838" s="7"/>
    </row>
    <row r="36839" spans="41:41" ht="12.75" x14ac:dyDescent="0.2">
      <c r="AO36839" s="7"/>
    </row>
    <row r="36840" spans="41:41" ht="12.75" x14ac:dyDescent="0.2">
      <c r="AO36840" s="7"/>
    </row>
    <row r="36841" spans="41:41" ht="12.75" x14ac:dyDescent="0.2">
      <c r="AO36841" s="7"/>
    </row>
    <row r="36842" spans="41:41" ht="12.75" x14ac:dyDescent="0.2">
      <c r="AO36842" s="7"/>
    </row>
    <row r="36843" spans="41:41" ht="12.75" x14ac:dyDescent="0.2">
      <c r="AO36843" s="7"/>
    </row>
    <row r="36844" spans="41:41" ht="12.75" x14ac:dyDescent="0.2">
      <c r="AO36844" s="7"/>
    </row>
    <row r="36845" spans="41:41" ht="12.75" x14ac:dyDescent="0.2">
      <c r="AO36845" s="7"/>
    </row>
    <row r="36846" spans="41:41" ht="12.75" x14ac:dyDescent="0.2">
      <c r="AO36846" s="7"/>
    </row>
    <row r="36847" spans="41:41" ht="12.75" x14ac:dyDescent="0.2">
      <c r="AO36847" s="7"/>
    </row>
    <row r="36848" spans="41:41" ht="12.75" x14ac:dyDescent="0.2">
      <c r="AO36848" s="7"/>
    </row>
    <row r="36849" spans="41:41" ht="12.75" x14ac:dyDescent="0.2">
      <c r="AO36849" s="7"/>
    </row>
    <row r="36850" spans="41:41" ht="12.75" x14ac:dyDescent="0.2">
      <c r="AO36850" s="7"/>
    </row>
    <row r="36851" spans="41:41" ht="12.75" x14ac:dyDescent="0.2">
      <c r="AO36851" s="7"/>
    </row>
    <row r="36852" spans="41:41" ht="12.75" x14ac:dyDescent="0.2">
      <c r="AO36852" s="7"/>
    </row>
    <row r="36853" spans="41:41" ht="12.75" x14ac:dyDescent="0.2">
      <c r="AO36853" s="7"/>
    </row>
    <row r="36854" spans="41:41" ht="12.75" x14ac:dyDescent="0.2">
      <c r="AO36854" s="7"/>
    </row>
    <row r="36855" spans="41:41" ht="12.75" x14ac:dyDescent="0.2">
      <c r="AO36855" s="7"/>
    </row>
    <row r="36856" spans="41:41" ht="12.75" x14ac:dyDescent="0.2">
      <c r="AO36856" s="7"/>
    </row>
    <row r="36857" spans="41:41" ht="12.75" x14ac:dyDescent="0.2">
      <c r="AO36857" s="7"/>
    </row>
    <row r="36858" spans="41:41" ht="12.75" x14ac:dyDescent="0.2">
      <c r="AO36858" s="7"/>
    </row>
    <row r="36859" spans="41:41" ht="12.75" x14ac:dyDescent="0.2">
      <c r="AO36859" s="7"/>
    </row>
    <row r="36860" spans="41:41" ht="12.75" x14ac:dyDescent="0.2">
      <c r="AO36860" s="7"/>
    </row>
    <row r="36861" spans="41:41" ht="12.75" x14ac:dyDescent="0.2">
      <c r="AO36861" s="7"/>
    </row>
    <row r="36862" spans="41:41" ht="12.75" x14ac:dyDescent="0.2">
      <c r="AO36862" s="7"/>
    </row>
    <row r="36863" spans="41:41" ht="12.75" x14ac:dyDescent="0.2">
      <c r="AO36863" s="7"/>
    </row>
    <row r="36864" spans="41:41" ht="12.75" x14ac:dyDescent="0.2">
      <c r="AO36864" s="7"/>
    </row>
    <row r="36865" spans="41:41" ht="12.75" x14ac:dyDescent="0.2">
      <c r="AO36865" s="7"/>
    </row>
    <row r="36866" spans="41:41" ht="12.75" x14ac:dyDescent="0.2">
      <c r="AO36866" s="7"/>
    </row>
    <row r="36867" spans="41:41" ht="12.75" x14ac:dyDescent="0.2">
      <c r="AO36867" s="7"/>
    </row>
    <row r="36868" spans="41:41" ht="12.75" x14ac:dyDescent="0.2">
      <c r="AO36868" s="7"/>
    </row>
    <row r="36869" spans="41:41" ht="12.75" x14ac:dyDescent="0.2">
      <c r="AO36869" s="7"/>
    </row>
    <row r="36870" spans="41:41" ht="12.75" x14ac:dyDescent="0.2">
      <c r="AO36870" s="7"/>
    </row>
    <row r="36871" spans="41:41" ht="12.75" x14ac:dyDescent="0.2">
      <c r="AO36871" s="7"/>
    </row>
    <row r="36872" spans="41:41" ht="12.75" x14ac:dyDescent="0.2">
      <c r="AO36872" s="7"/>
    </row>
    <row r="36873" spans="41:41" ht="12.75" x14ac:dyDescent="0.2">
      <c r="AO36873" s="7"/>
    </row>
    <row r="36874" spans="41:41" ht="12.75" x14ac:dyDescent="0.2">
      <c r="AO36874" s="7"/>
    </row>
    <row r="36875" spans="41:41" ht="12.75" x14ac:dyDescent="0.2">
      <c r="AO36875" s="7"/>
    </row>
    <row r="36876" spans="41:41" ht="12.75" x14ac:dyDescent="0.2">
      <c r="AO36876" s="7"/>
    </row>
    <row r="36877" spans="41:41" ht="12.75" x14ac:dyDescent="0.2">
      <c r="AO36877" s="7"/>
    </row>
    <row r="36878" spans="41:41" ht="12.75" x14ac:dyDescent="0.2">
      <c r="AO36878" s="7"/>
    </row>
    <row r="36879" spans="41:41" ht="12.75" x14ac:dyDescent="0.2">
      <c r="AO36879" s="7"/>
    </row>
    <row r="36880" spans="41:41" ht="12.75" x14ac:dyDescent="0.2">
      <c r="AO36880" s="7"/>
    </row>
    <row r="36881" spans="41:41" ht="12.75" x14ac:dyDescent="0.2">
      <c r="AO36881" s="7"/>
    </row>
    <row r="36882" spans="41:41" ht="12.75" x14ac:dyDescent="0.2">
      <c r="AO36882" s="7"/>
    </row>
    <row r="36883" spans="41:41" ht="12.75" x14ac:dyDescent="0.2">
      <c r="AO36883" s="7"/>
    </row>
    <row r="36884" spans="41:41" ht="12.75" x14ac:dyDescent="0.2">
      <c r="AO36884" s="7"/>
    </row>
    <row r="36885" spans="41:41" ht="12.75" x14ac:dyDescent="0.2">
      <c r="AO36885" s="7"/>
    </row>
    <row r="36886" spans="41:41" ht="12.75" x14ac:dyDescent="0.2">
      <c r="AO36886" s="7"/>
    </row>
    <row r="36887" spans="41:41" ht="12.75" x14ac:dyDescent="0.2">
      <c r="AO36887" s="7"/>
    </row>
    <row r="36888" spans="41:41" ht="12.75" x14ac:dyDescent="0.2">
      <c r="AO36888" s="7"/>
    </row>
    <row r="36889" spans="41:41" ht="12.75" x14ac:dyDescent="0.2">
      <c r="AO36889" s="7"/>
    </row>
    <row r="36890" spans="41:41" ht="12.75" x14ac:dyDescent="0.2">
      <c r="AO36890" s="7"/>
    </row>
    <row r="36891" spans="41:41" ht="12.75" x14ac:dyDescent="0.2">
      <c r="AO36891" s="7"/>
    </row>
    <row r="36892" spans="41:41" ht="12.75" x14ac:dyDescent="0.2">
      <c r="AO36892" s="7"/>
    </row>
    <row r="36893" spans="41:41" ht="12.75" x14ac:dyDescent="0.2">
      <c r="AO36893" s="7"/>
    </row>
    <row r="36894" spans="41:41" ht="12.75" x14ac:dyDescent="0.2">
      <c r="AO36894" s="7"/>
    </row>
    <row r="36895" spans="41:41" ht="12.75" x14ac:dyDescent="0.2">
      <c r="AO36895" s="7"/>
    </row>
    <row r="36896" spans="41:41" ht="12.75" x14ac:dyDescent="0.2">
      <c r="AO36896" s="7"/>
    </row>
    <row r="36897" spans="41:41" ht="12.75" x14ac:dyDescent="0.2">
      <c r="AO36897" s="7"/>
    </row>
    <row r="36898" spans="41:41" ht="12.75" x14ac:dyDescent="0.2">
      <c r="AO36898" s="7"/>
    </row>
    <row r="36899" spans="41:41" ht="12.75" x14ac:dyDescent="0.2">
      <c r="AO36899" s="7"/>
    </row>
    <row r="36900" spans="41:41" ht="12.75" x14ac:dyDescent="0.2">
      <c r="AO36900" s="7"/>
    </row>
    <row r="36901" spans="41:41" ht="12.75" x14ac:dyDescent="0.2">
      <c r="AO36901" s="7"/>
    </row>
    <row r="36902" spans="41:41" ht="12.75" x14ac:dyDescent="0.2">
      <c r="AO36902" s="7"/>
    </row>
    <row r="36903" spans="41:41" ht="12.75" x14ac:dyDescent="0.2">
      <c r="AO36903" s="7"/>
    </row>
    <row r="36904" spans="41:41" ht="12.75" x14ac:dyDescent="0.2">
      <c r="AO36904" s="7"/>
    </row>
    <row r="36905" spans="41:41" ht="12.75" x14ac:dyDescent="0.2">
      <c r="AO36905" s="7"/>
    </row>
    <row r="36906" spans="41:41" ht="12.75" x14ac:dyDescent="0.2">
      <c r="AO36906" s="7"/>
    </row>
    <row r="36907" spans="41:41" ht="12.75" x14ac:dyDescent="0.2">
      <c r="AO36907" s="7"/>
    </row>
    <row r="36908" spans="41:41" ht="12.75" x14ac:dyDescent="0.2">
      <c r="AO36908" s="7"/>
    </row>
    <row r="36909" spans="41:41" ht="12.75" x14ac:dyDescent="0.2">
      <c r="AO36909" s="7"/>
    </row>
    <row r="36910" spans="41:41" ht="12.75" x14ac:dyDescent="0.2">
      <c r="AO36910" s="7"/>
    </row>
    <row r="36911" spans="41:41" ht="12.75" x14ac:dyDescent="0.2">
      <c r="AO36911" s="7"/>
    </row>
    <row r="36912" spans="41:41" ht="12.75" x14ac:dyDescent="0.2">
      <c r="AO36912" s="7"/>
    </row>
    <row r="36913" spans="41:41" ht="12.75" x14ac:dyDescent="0.2">
      <c r="AO36913" s="7"/>
    </row>
    <row r="36914" spans="41:41" ht="12.75" x14ac:dyDescent="0.2">
      <c r="AO36914" s="7"/>
    </row>
    <row r="36915" spans="41:41" ht="12.75" x14ac:dyDescent="0.2">
      <c r="AO36915" s="7"/>
    </row>
    <row r="36916" spans="41:41" ht="12.75" x14ac:dyDescent="0.2">
      <c r="AO36916" s="7"/>
    </row>
    <row r="36917" spans="41:41" ht="12.75" x14ac:dyDescent="0.2">
      <c r="AO36917" s="7"/>
    </row>
    <row r="36918" spans="41:41" ht="12.75" x14ac:dyDescent="0.2">
      <c r="AO36918" s="7"/>
    </row>
    <row r="36919" spans="41:41" ht="12.75" x14ac:dyDescent="0.2">
      <c r="AO36919" s="7"/>
    </row>
    <row r="36920" spans="41:41" ht="12.75" x14ac:dyDescent="0.2">
      <c r="AO36920" s="7"/>
    </row>
    <row r="36921" spans="41:41" ht="12.75" x14ac:dyDescent="0.2">
      <c r="AO36921" s="7"/>
    </row>
    <row r="36922" spans="41:41" ht="12.75" x14ac:dyDescent="0.2">
      <c r="AO36922" s="7"/>
    </row>
    <row r="36923" spans="41:41" ht="12.75" x14ac:dyDescent="0.2">
      <c r="AO36923" s="7"/>
    </row>
    <row r="36924" spans="41:41" ht="12.75" x14ac:dyDescent="0.2">
      <c r="AO36924" s="7"/>
    </row>
    <row r="36925" spans="41:41" ht="12.75" x14ac:dyDescent="0.2">
      <c r="AO36925" s="7"/>
    </row>
    <row r="36926" spans="41:41" ht="12.75" x14ac:dyDescent="0.2">
      <c r="AO36926" s="7"/>
    </row>
    <row r="36927" spans="41:41" ht="12.75" x14ac:dyDescent="0.2">
      <c r="AO36927" s="7"/>
    </row>
    <row r="36928" spans="41:41" ht="12.75" x14ac:dyDescent="0.2">
      <c r="AO36928" s="7"/>
    </row>
    <row r="36929" spans="41:41" ht="12.75" x14ac:dyDescent="0.2">
      <c r="AO36929" s="7"/>
    </row>
    <row r="36930" spans="41:41" ht="12.75" x14ac:dyDescent="0.2">
      <c r="AO36930" s="7"/>
    </row>
    <row r="36931" spans="41:41" ht="12.75" x14ac:dyDescent="0.2">
      <c r="AO36931" s="7"/>
    </row>
    <row r="36932" spans="41:41" ht="12.75" x14ac:dyDescent="0.2">
      <c r="AO36932" s="7"/>
    </row>
    <row r="36933" spans="41:41" ht="12.75" x14ac:dyDescent="0.2">
      <c r="AO36933" s="7"/>
    </row>
    <row r="36934" spans="41:41" ht="12.75" x14ac:dyDescent="0.2">
      <c r="AO36934" s="7"/>
    </row>
    <row r="36935" spans="41:41" ht="12.75" x14ac:dyDescent="0.2">
      <c r="AO36935" s="7"/>
    </row>
    <row r="36936" spans="41:41" ht="12.75" x14ac:dyDescent="0.2">
      <c r="AO36936" s="7"/>
    </row>
    <row r="36937" spans="41:41" ht="12.75" x14ac:dyDescent="0.2">
      <c r="AO36937" s="7"/>
    </row>
    <row r="36938" spans="41:41" ht="12.75" x14ac:dyDescent="0.2">
      <c r="AO36938" s="7"/>
    </row>
    <row r="36939" spans="41:41" ht="12.75" x14ac:dyDescent="0.2">
      <c r="AO36939" s="7"/>
    </row>
    <row r="36940" spans="41:41" ht="12.75" x14ac:dyDescent="0.2">
      <c r="AO36940" s="7"/>
    </row>
    <row r="36941" spans="41:41" ht="12.75" x14ac:dyDescent="0.2">
      <c r="AO36941" s="7"/>
    </row>
    <row r="36942" spans="41:41" ht="12.75" x14ac:dyDescent="0.2">
      <c r="AO36942" s="7"/>
    </row>
    <row r="36943" spans="41:41" ht="12.75" x14ac:dyDescent="0.2">
      <c r="AO36943" s="7"/>
    </row>
    <row r="36944" spans="41:41" ht="12.75" x14ac:dyDescent="0.2">
      <c r="AO36944" s="7"/>
    </row>
    <row r="36945" spans="41:41" ht="12.75" x14ac:dyDescent="0.2">
      <c r="AO36945" s="7"/>
    </row>
    <row r="36946" spans="41:41" ht="12.75" x14ac:dyDescent="0.2">
      <c r="AO36946" s="7"/>
    </row>
    <row r="36947" spans="41:41" ht="12.75" x14ac:dyDescent="0.2">
      <c r="AO36947" s="7"/>
    </row>
    <row r="36948" spans="41:41" ht="12.75" x14ac:dyDescent="0.2">
      <c r="AO36948" s="7"/>
    </row>
    <row r="36949" spans="41:41" ht="12.75" x14ac:dyDescent="0.2">
      <c r="AO36949" s="7"/>
    </row>
    <row r="36950" spans="41:41" ht="12.75" x14ac:dyDescent="0.2">
      <c r="AO36950" s="7"/>
    </row>
    <row r="36951" spans="41:41" ht="12.75" x14ac:dyDescent="0.2">
      <c r="AO36951" s="7"/>
    </row>
    <row r="36952" spans="41:41" ht="12.75" x14ac:dyDescent="0.2">
      <c r="AO36952" s="7"/>
    </row>
    <row r="36953" spans="41:41" ht="12.75" x14ac:dyDescent="0.2">
      <c r="AO36953" s="7"/>
    </row>
    <row r="36954" spans="41:41" ht="12.75" x14ac:dyDescent="0.2">
      <c r="AO36954" s="7"/>
    </row>
    <row r="36955" spans="41:41" ht="12.75" x14ac:dyDescent="0.2">
      <c r="AO36955" s="7"/>
    </row>
    <row r="36956" spans="41:41" ht="12.75" x14ac:dyDescent="0.2">
      <c r="AO36956" s="7"/>
    </row>
    <row r="36957" spans="41:41" ht="12.75" x14ac:dyDescent="0.2">
      <c r="AO36957" s="7"/>
    </row>
    <row r="36958" spans="41:41" ht="12.75" x14ac:dyDescent="0.2">
      <c r="AO36958" s="7"/>
    </row>
    <row r="36959" spans="41:41" ht="12.75" x14ac:dyDescent="0.2">
      <c r="AO36959" s="7"/>
    </row>
    <row r="36960" spans="41:41" ht="12.75" x14ac:dyDescent="0.2">
      <c r="AO36960" s="7"/>
    </row>
    <row r="36961" spans="41:41" ht="12.75" x14ac:dyDescent="0.2">
      <c r="AO36961" s="7"/>
    </row>
    <row r="36962" spans="41:41" ht="12.75" x14ac:dyDescent="0.2">
      <c r="AO36962" s="7"/>
    </row>
    <row r="36963" spans="41:41" ht="12.75" x14ac:dyDescent="0.2">
      <c r="AO36963" s="7"/>
    </row>
    <row r="36964" spans="41:41" ht="12.75" x14ac:dyDescent="0.2">
      <c r="AO36964" s="7"/>
    </row>
    <row r="36965" spans="41:41" ht="12.75" x14ac:dyDescent="0.2">
      <c r="AO36965" s="7"/>
    </row>
    <row r="36966" spans="41:41" ht="12.75" x14ac:dyDescent="0.2">
      <c r="AO36966" s="7"/>
    </row>
    <row r="36967" spans="41:41" ht="12.75" x14ac:dyDescent="0.2">
      <c r="AO36967" s="7"/>
    </row>
    <row r="36968" spans="41:41" ht="12.75" x14ac:dyDescent="0.2">
      <c r="AO36968" s="7"/>
    </row>
    <row r="36969" spans="41:41" ht="12.75" x14ac:dyDescent="0.2">
      <c r="AO36969" s="7"/>
    </row>
    <row r="36970" spans="41:41" ht="12.75" x14ac:dyDescent="0.2">
      <c r="AO36970" s="7"/>
    </row>
    <row r="36971" spans="41:41" ht="12.75" x14ac:dyDescent="0.2">
      <c r="AO36971" s="7"/>
    </row>
    <row r="36972" spans="41:41" ht="12.75" x14ac:dyDescent="0.2">
      <c r="AO36972" s="7"/>
    </row>
    <row r="36973" spans="41:41" ht="12.75" x14ac:dyDescent="0.2">
      <c r="AO36973" s="7"/>
    </row>
    <row r="36974" spans="41:41" ht="12.75" x14ac:dyDescent="0.2">
      <c r="AO36974" s="7"/>
    </row>
    <row r="36975" spans="41:41" ht="12.75" x14ac:dyDescent="0.2">
      <c r="AO36975" s="7"/>
    </row>
    <row r="36976" spans="41:41" ht="12.75" x14ac:dyDescent="0.2">
      <c r="AO36976" s="7"/>
    </row>
    <row r="36977" spans="41:41" ht="12.75" x14ac:dyDescent="0.2">
      <c r="AO36977" s="7"/>
    </row>
    <row r="36978" spans="41:41" ht="12.75" x14ac:dyDescent="0.2">
      <c r="AO36978" s="7"/>
    </row>
    <row r="36979" spans="41:41" ht="12.75" x14ac:dyDescent="0.2">
      <c r="AO36979" s="7"/>
    </row>
    <row r="36980" spans="41:41" ht="12.75" x14ac:dyDescent="0.2">
      <c r="AO36980" s="7"/>
    </row>
    <row r="36981" spans="41:41" ht="12.75" x14ac:dyDescent="0.2">
      <c r="AO36981" s="7"/>
    </row>
    <row r="36982" spans="41:41" ht="12.75" x14ac:dyDescent="0.2">
      <c r="AO36982" s="7"/>
    </row>
    <row r="36983" spans="41:41" ht="12.75" x14ac:dyDescent="0.2">
      <c r="AO36983" s="7"/>
    </row>
    <row r="36984" spans="41:41" ht="12.75" x14ac:dyDescent="0.2">
      <c r="AO36984" s="7"/>
    </row>
    <row r="36985" spans="41:41" ht="12.75" x14ac:dyDescent="0.2">
      <c r="AO36985" s="7"/>
    </row>
    <row r="36986" spans="41:41" ht="12.75" x14ac:dyDescent="0.2">
      <c r="AO36986" s="7"/>
    </row>
    <row r="36987" spans="41:41" ht="12.75" x14ac:dyDescent="0.2">
      <c r="AO36987" s="7"/>
    </row>
    <row r="36988" spans="41:41" ht="12.75" x14ac:dyDescent="0.2">
      <c r="AO36988" s="7"/>
    </row>
    <row r="36989" spans="41:41" ht="12.75" x14ac:dyDescent="0.2">
      <c r="AO36989" s="7"/>
    </row>
    <row r="36990" spans="41:41" ht="12.75" x14ac:dyDescent="0.2">
      <c r="AO36990" s="7"/>
    </row>
    <row r="36991" spans="41:41" ht="12.75" x14ac:dyDescent="0.2">
      <c r="AO36991" s="7"/>
    </row>
    <row r="36992" spans="41:41" ht="12.75" x14ac:dyDescent="0.2">
      <c r="AO36992" s="7"/>
    </row>
    <row r="36993" spans="41:41" ht="12.75" x14ac:dyDescent="0.2">
      <c r="AO36993" s="7"/>
    </row>
    <row r="36994" spans="41:41" ht="12.75" x14ac:dyDescent="0.2">
      <c r="AO36994" s="7"/>
    </row>
    <row r="36995" spans="41:41" ht="12.75" x14ac:dyDescent="0.2">
      <c r="AO36995" s="7"/>
    </row>
    <row r="36996" spans="41:41" ht="12.75" x14ac:dyDescent="0.2">
      <c r="AO36996" s="7"/>
    </row>
    <row r="36997" spans="41:41" ht="12.75" x14ac:dyDescent="0.2">
      <c r="AO36997" s="7"/>
    </row>
    <row r="36998" spans="41:41" ht="12.75" x14ac:dyDescent="0.2">
      <c r="AO36998" s="7"/>
    </row>
    <row r="36999" spans="41:41" ht="12.75" x14ac:dyDescent="0.2">
      <c r="AO36999" s="7"/>
    </row>
    <row r="37000" spans="41:41" ht="12.75" x14ac:dyDescent="0.2">
      <c r="AO37000" s="7"/>
    </row>
    <row r="37001" spans="41:41" ht="12.75" x14ac:dyDescent="0.2">
      <c r="AO37001" s="7"/>
    </row>
    <row r="37002" spans="41:41" ht="12.75" x14ac:dyDescent="0.2">
      <c r="AO37002" s="7"/>
    </row>
    <row r="37003" spans="41:41" ht="12.75" x14ac:dyDescent="0.2">
      <c r="AO37003" s="7"/>
    </row>
    <row r="37004" spans="41:41" ht="12.75" x14ac:dyDescent="0.2">
      <c r="AO37004" s="7"/>
    </row>
    <row r="37005" spans="41:41" ht="12.75" x14ac:dyDescent="0.2">
      <c r="AO37005" s="7"/>
    </row>
    <row r="37006" spans="41:41" ht="12.75" x14ac:dyDescent="0.2">
      <c r="AO37006" s="7"/>
    </row>
    <row r="37007" spans="41:41" ht="12.75" x14ac:dyDescent="0.2">
      <c r="AO37007" s="7"/>
    </row>
    <row r="37008" spans="41:41" ht="12.75" x14ac:dyDescent="0.2">
      <c r="AO37008" s="7"/>
    </row>
    <row r="37009" spans="41:41" ht="12.75" x14ac:dyDescent="0.2">
      <c r="AO37009" s="7"/>
    </row>
    <row r="37010" spans="41:41" ht="12.75" x14ac:dyDescent="0.2">
      <c r="AO37010" s="7"/>
    </row>
    <row r="37011" spans="41:41" ht="12.75" x14ac:dyDescent="0.2">
      <c r="AO37011" s="7"/>
    </row>
    <row r="37012" spans="41:41" ht="12.75" x14ac:dyDescent="0.2">
      <c r="AO37012" s="7"/>
    </row>
    <row r="37013" spans="41:41" ht="12.75" x14ac:dyDescent="0.2">
      <c r="AO37013" s="7"/>
    </row>
    <row r="37014" spans="41:41" ht="12.75" x14ac:dyDescent="0.2">
      <c r="AO37014" s="7"/>
    </row>
    <row r="37015" spans="41:41" ht="12.75" x14ac:dyDescent="0.2">
      <c r="AO37015" s="7"/>
    </row>
    <row r="37016" spans="41:41" ht="12.75" x14ac:dyDescent="0.2">
      <c r="AO37016" s="7"/>
    </row>
    <row r="37017" spans="41:41" ht="12.75" x14ac:dyDescent="0.2">
      <c r="AO37017" s="7"/>
    </row>
    <row r="37018" spans="41:41" ht="12.75" x14ac:dyDescent="0.2">
      <c r="AO37018" s="7"/>
    </row>
    <row r="37019" spans="41:41" ht="12.75" x14ac:dyDescent="0.2">
      <c r="AO37019" s="7"/>
    </row>
    <row r="37020" spans="41:41" ht="12.75" x14ac:dyDescent="0.2">
      <c r="AO37020" s="7"/>
    </row>
    <row r="37021" spans="41:41" ht="12.75" x14ac:dyDescent="0.2">
      <c r="AO37021" s="7"/>
    </row>
    <row r="37022" spans="41:41" ht="12.75" x14ac:dyDescent="0.2">
      <c r="AO37022" s="7"/>
    </row>
    <row r="37023" spans="41:41" ht="12.75" x14ac:dyDescent="0.2">
      <c r="AO37023" s="7"/>
    </row>
    <row r="37024" spans="41:41" ht="12.75" x14ac:dyDescent="0.2">
      <c r="AO37024" s="7"/>
    </row>
    <row r="37025" spans="41:41" ht="12.75" x14ac:dyDescent="0.2">
      <c r="AO37025" s="7"/>
    </row>
    <row r="37026" spans="41:41" ht="12.75" x14ac:dyDescent="0.2">
      <c r="AO37026" s="7"/>
    </row>
    <row r="37027" spans="41:41" ht="12.75" x14ac:dyDescent="0.2">
      <c r="AO37027" s="7"/>
    </row>
    <row r="37028" spans="41:41" ht="12.75" x14ac:dyDescent="0.2">
      <c r="AO37028" s="7"/>
    </row>
    <row r="37029" spans="41:41" ht="12.75" x14ac:dyDescent="0.2">
      <c r="AO37029" s="7"/>
    </row>
    <row r="37030" spans="41:41" ht="12.75" x14ac:dyDescent="0.2">
      <c r="AO37030" s="7"/>
    </row>
    <row r="37031" spans="41:41" ht="12.75" x14ac:dyDescent="0.2">
      <c r="AO37031" s="7"/>
    </row>
    <row r="37032" spans="41:41" ht="12.75" x14ac:dyDescent="0.2">
      <c r="AO37032" s="7"/>
    </row>
    <row r="37033" spans="41:41" ht="12.75" x14ac:dyDescent="0.2">
      <c r="AO37033" s="7"/>
    </row>
    <row r="37034" spans="41:41" ht="12.75" x14ac:dyDescent="0.2">
      <c r="AO37034" s="7"/>
    </row>
    <row r="37035" spans="41:41" ht="12.75" x14ac:dyDescent="0.2">
      <c r="AO37035" s="7"/>
    </row>
    <row r="37036" spans="41:41" ht="12.75" x14ac:dyDescent="0.2">
      <c r="AO37036" s="7"/>
    </row>
    <row r="37037" spans="41:41" ht="12.75" x14ac:dyDescent="0.2">
      <c r="AO37037" s="7"/>
    </row>
    <row r="37038" spans="41:41" ht="12.75" x14ac:dyDescent="0.2">
      <c r="AO37038" s="7"/>
    </row>
    <row r="37039" spans="41:41" ht="12.75" x14ac:dyDescent="0.2">
      <c r="AO37039" s="7"/>
    </row>
    <row r="37040" spans="41:41" ht="12.75" x14ac:dyDescent="0.2">
      <c r="AO37040" s="7"/>
    </row>
    <row r="37041" spans="41:41" ht="12.75" x14ac:dyDescent="0.2">
      <c r="AO37041" s="7"/>
    </row>
    <row r="37042" spans="41:41" ht="12.75" x14ac:dyDescent="0.2">
      <c r="AO37042" s="7"/>
    </row>
    <row r="37043" spans="41:41" ht="12.75" x14ac:dyDescent="0.2">
      <c r="AO37043" s="7"/>
    </row>
    <row r="37044" spans="41:41" ht="12.75" x14ac:dyDescent="0.2">
      <c r="AO37044" s="7"/>
    </row>
    <row r="37045" spans="41:41" ht="12.75" x14ac:dyDescent="0.2">
      <c r="AO37045" s="7"/>
    </row>
    <row r="37046" spans="41:41" ht="12.75" x14ac:dyDescent="0.2">
      <c r="AO37046" s="7"/>
    </row>
    <row r="37047" spans="41:41" ht="12.75" x14ac:dyDescent="0.2">
      <c r="AO37047" s="7"/>
    </row>
    <row r="37048" spans="41:41" ht="12.75" x14ac:dyDescent="0.2">
      <c r="AO37048" s="7"/>
    </row>
    <row r="37049" spans="41:41" ht="12.75" x14ac:dyDescent="0.2">
      <c r="AO37049" s="7"/>
    </row>
    <row r="37050" spans="41:41" ht="12.75" x14ac:dyDescent="0.2">
      <c r="AO37050" s="7"/>
    </row>
    <row r="37051" spans="41:41" ht="12.75" x14ac:dyDescent="0.2">
      <c r="AO37051" s="7"/>
    </row>
    <row r="37052" spans="41:41" ht="12.75" x14ac:dyDescent="0.2">
      <c r="AO37052" s="7"/>
    </row>
    <row r="37053" spans="41:41" ht="12.75" x14ac:dyDescent="0.2">
      <c r="AO37053" s="7"/>
    </row>
    <row r="37054" spans="41:41" ht="12.75" x14ac:dyDescent="0.2">
      <c r="AO37054" s="7"/>
    </row>
    <row r="37055" spans="41:41" ht="12.75" x14ac:dyDescent="0.2">
      <c r="AO37055" s="7"/>
    </row>
    <row r="37056" spans="41:41" ht="12.75" x14ac:dyDescent="0.2">
      <c r="AO37056" s="7"/>
    </row>
    <row r="37057" spans="41:41" ht="12.75" x14ac:dyDescent="0.2">
      <c r="AO37057" s="7"/>
    </row>
    <row r="37058" spans="41:41" ht="12.75" x14ac:dyDescent="0.2">
      <c r="AO37058" s="7"/>
    </row>
    <row r="37059" spans="41:41" ht="12.75" x14ac:dyDescent="0.2">
      <c r="AO37059" s="7"/>
    </row>
    <row r="37060" spans="41:41" ht="12.75" x14ac:dyDescent="0.2">
      <c r="AO37060" s="7"/>
    </row>
    <row r="37061" spans="41:41" ht="12.75" x14ac:dyDescent="0.2">
      <c r="AO37061" s="7"/>
    </row>
    <row r="37062" spans="41:41" ht="12.75" x14ac:dyDescent="0.2">
      <c r="AO37062" s="7"/>
    </row>
    <row r="37063" spans="41:41" ht="12.75" x14ac:dyDescent="0.2">
      <c r="AO37063" s="7"/>
    </row>
    <row r="37064" spans="41:41" ht="12.75" x14ac:dyDescent="0.2">
      <c r="AO37064" s="7"/>
    </row>
    <row r="37065" spans="41:41" ht="12.75" x14ac:dyDescent="0.2">
      <c r="AO37065" s="7"/>
    </row>
    <row r="37066" spans="41:41" ht="12.75" x14ac:dyDescent="0.2">
      <c r="AO37066" s="7"/>
    </row>
    <row r="37067" spans="41:41" ht="12.75" x14ac:dyDescent="0.2">
      <c r="AO37067" s="7"/>
    </row>
    <row r="37068" spans="41:41" ht="12.75" x14ac:dyDescent="0.2">
      <c r="AO37068" s="7"/>
    </row>
    <row r="37069" spans="41:41" ht="12.75" x14ac:dyDescent="0.2">
      <c r="AO37069" s="7"/>
    </row>
    <row r="37070" spans="41:41" ht="12.75" x14ac:dyDescent="0.2">
      <c r="AO37070" s="7"/>
    </row>
    <row r="37071" spans="41:41" ht="12.75" x14ac:dyDescent="0.2">
      <c r="AO37071" s="7"/>
    </row>
    <row r="37072" spans="41:41" ht="12.75" x14ac:dyDescent="0.2">
      <c r="AO37072" s="7"/>
    </row>
    <row r="37073" spans="41:41" ht="12.75" x14ac:dyDescent="0.2">
      <c r="AO37073" s="7"/>
    </row>
    <row r="37074" spans="41:41" ht="12.75" x14ac:dyDescent="0.2">
      <c r="AO37074" s="7"/>
    </row>
    <row r="37075" spans="41:41" ht="12.75" x14ac:dyDescent="0.2">
      <c r="AO37075" s="7"/>
    </row>
    <row r="37076" spans="41:41" ht="12.75" x14ac:dyDescent="0.2">
      <c r="AO37076" s="7"/>
    </row>
    <row r="37077" spans="41:41" ht="12.75" x14ac:dyDescent="0.2">
      <c r="AO37077" s="7"/>
    </row>
    <row r="37078" spans="41:41" ht="12.75" x14ac:dyDescent="0.2">
      <c r="AO37078" s="7"/>
    </row>
    <row r="37079" spans="41:41" ht="12.75" x14ac:dyDescent="0.2">
      <c r="AO37079" s="7"/>
    </row>
    <row r="37080" spans="41:41" ht="12.75" x14ac:dyDescent="0.2">
      <c r="AO37080" s="7"/>
    </row>
    <row r="37081" spans="41:41" ht="12.75" x14ac:dyDescent="0.2">
      <c r="AO37081" s="7"/>
    </row>
    <row r="37082" spans="41:41" ht="12.75" x14ac:dyDescent="0.2">
      <c r="AO37082" s="7"/>
    </row>
    <row r="37083" spans="41:41" ht="12.75" x14ac:dyDescent="0.2">
      <c r="AO37083" s="7"/>
    </row>
    <row r="37084" spans="41:41" ht="12.75" x14ac:dyDescent="0.2">
      <c r="AO37084" s="7"/>
    </row>
    <row r="37085" spans="41:41" ht="12.75" x14ac:dyDescent="0.2">
      <c r="AO37085" s="7"/>
    </row>
    <row r="37086" spans="41:41" ht="12.75" x14ac:dyDescent="0.2">
      <c r="AO37086" s="7"/>
    </row>
    <row r="37087" spans="41:41" ht="12.75" x14ac:dyDescent="0.2">
      <c r="AO37087" s="7"/>
    </row>
    <row r="37088" spans="41:41" ht="12.75" x14ac:dyDescent="0.2">
      <c r="AO37088" s="7"/>
    </row>
    <row r="37089" spans="41:41" ht="12.75" x14ac:dyDescent="0.2">
      <c r="AO37089" s="7"/>
    </row>
    <row r="37090" spans="41:41" ht="12.75" x14ac:dyDescent="0.2">
      <c r="AO37090" s="7"/>
    </row>
    <row r="37091" spans="41:41" ht="12.75" x14ac:dyDescent="0.2">
      <c r="AO37091" s="7"/>
    </row>
    <row r="37092" spans="41:41" ht="12.75" x14ac:dyDescent="0.2">
      <c r="AO37092" s="7"/>
    </row>
    <row r="37093" spans="41:41" ht="12.75" x14ac:dyDescent="0.2">
      <c r="AO37093" s="7"/>
    </row>
    <row r="37094" spans="41:41" ht="12.75" x14ac:dyDescent="0.2">
      <c r="AO37094" s="7"/>
    </row>
    <row r="37095" spans="41:41" ht="12.75" x14ac:dyDescent="0.2">
      <c r="AO37095" s="7"/>
    </row>
    <row r="37096" spans="41:41" ht="12.75" x14ac:dyDescent="0.2">
      <c r="AO37096" s="7"/>
    </row>
    <row r="37097" spans="41:41" ht="12.75" x14ac:dyDescent="0.2">
      <c r="AO37097" s="7"/>
    </row>
    <row r="37098" spans="41:41" ht="12.75" x14ac:dyDescent="0.2">
      <c r="AO37098" s="7"/>
    </row>
    <row r="37099" spans="41:41" ht="12.75" x14ac:dyDescent="0.2">
      <c r="AO37099" s="7"/>
    </row>
    <row r="37100" spans="41:41" ht="12.75" x14ac:dyDescent="0.2">
      <c r="AO37100" s="7"/>
    </row>
    <row r="37101" spans="41:41" ht="12.75" x14ac:dyDescent="0.2">
      <c r="AO37101" s="7"/>
    </row>
    <row r="37102" spans="41:41" ht="12.75" x14ac:dyDescent="0.2">
      <c r="AO37102" s="7"/>
    </row>
    <row r="37103" spans="41:41" ht="12.75" x14ac:dyDescent="0.2">
      <c r="AO37103" s="7"/>
    </row>
    <row r="37104" spans="41:41" ht="12.75" x14ac:dyDescent="0.2">
      <c r="AO37104" s="7"/>
    </row>
    <row r="37105" spans="41:41" ht="12.75" x14ac:dyDescent="0.2">
      <c r="AO37105" s="7"/>
    </row>
    <row r="37106" spans="41:41" ht="12.75" x14ac:dyDescent="0.2">
      <c r="AO37106" s="7"/>
    </row>
    <row r="37107" spans="41:41" ht="12.75" x14ac:dyDescent="0.2">
      <c r="AO37107" s="7"/>
    </row>
    <row r="37108" spans="41:41" ht="12.75" x14ac:dyDescent="0.2">
      <c r="AO37108" s="7"/>
    </row>
    <row r="37109" spans="41:41" ht="12.75" x14ac:dyDescent="0.2">
      <c r="AO37109" s="7"/>
    </row>
    <row r="37110" spans="41:41" ht="12.75" x14ac:dyDescent="0.2">
      <c r="AO37110" s="7"/>
    </row>
    <row r="37111" spans="41:41" ht="12.75" x14ac:dyDescent="0.2">
      <c r="AO37111" s="7"/>
    </row>
    <row r="37112" spans="41:41" ht="12.75" x14ac:dyDescent="0.2">
      <c r="AO37112" s="7"/>
    </row>
    <row r="37113" spans="41:41" ht="12.75" x14ac:dyDescent="0.2">
      <c r="AO37113" s="7"/>
    </row>
    <row r="37114" spans="41:41" ht="12.75" x14ac:dyDescent="0.2">
      <c r="AO37114" s="7"/>
    </row>
    <row r="37115" spans="41:41" ht="12.75" x14ac:dyDescent="0.2">
      <c r="AO37115" s="7"/>
    </row>
    <row r="37116" spans="41:41" ht="12.75" x14ac:dyDescent="0.2">
      <c r="AO37116" s="7"/>
    </row>
    <row r="37117" spans="41:41" ht="12.75" x14ac:dyDescent="0.2">
      <c r="AO37117" s="7"/>
    </row>
    <row r="37118" spans="41:41" ht="12.75" x14ac:dyDescent="0.2">
      <c r="AO37118" s="7"/>
    </row>
    <row r="37119" spans="41:41" ht="12.75" x14ac:dyDescent="0.2">
      <c r="AO37119" s="7"/>
    </row>
    <row r="37120" spans="41:41" ht="12.75" x14ac:dyDescent="0.2">
      <c r="AO37120" s="7"/>
    </row>
    <row r="37121" spans="41:41" ht="12.75" x14ac:dyDescent="0.2">
      <c r="AO37121" s="7"/>
    </row>
    <row r="37122" spans="41:41" ht="12.75" x14ac:dyDescent="0.2">
      <c r="AO37122" s="7"/>
    </row>
    <row r="37123" spans="41:41" ht="12.75" x14ac:dyDescent="0.2">
      <c r="AO37123" s="7"/>
    </row>
    <row r="37124" spans="41:41" ht="12.75" x14ac:dyDescent="0.2">
      <c r="AO37124" s="7"/>
    </row>
    <row r="37125" spans="41:41" ht="12.75" x14ac:dyDescent="0.2">
      <c r="AO37125" s="7"/>
    </row>
    <row r="37126" spans="41:41" ht="12.75" x14ac:dyDescent="0.2">
      <c r="AO37126" s="7"/>
    </row>
    <row r="37127" spans="41:41" ht="12.75" x14ac:dyDescent="0.2">
      <c r="AO37127" s="7"/>
    </row>
    <row r="37128" spans="41:41" ht="12.75" x14ac:dyDescent="0.2">
      <c r="AO37128" s="7"/>
    </row>
    <row r="37129" spans="41:41" ht="12.75" x14ac:dyDescent="0.2">
      <c r="AO37129" s="7"/>
    </row>
    <row r="37130" spans="41:41" ht="12.75" x14ac:dyDescent="0.2">
      <c r="AO37130" s="7"/>
    </row>
    <row r="37131" spans="41:41" ht="12.75" x14ac:dyDescent="0.2">
      <c r="AO37131" s="7"/>
    </row>
    <row r="37132" spans="41:41" ht="12.75" x14ac:dyDescent="0.2">
      <c r="AO37132" s="7"/>
    </row>
    <row r="37133" spans="41:41" ht="12.75" x14ac:dyDescent="0.2">
      <c r="AO37133" s="7"/>
    </row>
    <row r="37134" spans="41:41" ht="12.75" x14ac:dyDescent="0.2">
      <c r="AO37134" s="7"/>
    </row>
    <row r="37135" spans="41:41" ht="12.75" x14ac:dyDescent="0.2">
      <c r="AO37135" s="7"/>
    </row>
    <row r="37136" spans="41:41" ht="12.75" x14ac:dyDescent="0.2">
      <c r="AO37136" s="7"/>
    </row>
    <row r="37137" spans="41:41" ht="12.75" x14ac:dyDescent="0.2">
      <c r="AO37137" s="7"/>
    </row>
    <row r="37138" spans="41:41" ht="12.75" x14ac:dyDescent="0.2">
      <c r="AO37138" s="7"/>
    </row>
    <row r="37139" spans="41:41" ht="12.75" x14ac:dyDescent="0.2">
      <c r="AO37139" s="7"/>
    </row>
    <row r="37140" spans="41:41" ht="12.75" x14ac:dyDescent="0.2">
      <c r="AO37140" s="7"/>
    </row>
    <row r="37141" spans="41:41" ht="12.75" x14ac:dyDescent="0.2">
      <c r="AO37141" s="7"/>
    </row>
    <row r="37142" spans="41:41" ht="12.75" x14ac:dyDescent="0.2">
      <c r="AO37142" s="7"/>
    </row>
    <row r="37143" spans="41:41" ht="12.75" x14ac:dyDescent="0.2">
      <c r="AO37143" s="7"/>
    </row>
    <row r="37144" spans="41:41" ht="12.75" x14ac:dyDescent="0.2">
      <c r="AO37144" s="7"/>
    </row>
    <row r="37145" spans="41:41" ht="12.75" x14ac:dyDescent="0.2">
      <c r="AO37145" s="7"/>
    </row>
    <row r="37146" spans="41:41" ht="12.75" x14ac:dyDescent="0.2">
      <c r="AO37146" s="7"/>
    </row>
    <row r="37147" spans="41:41" ht="12.75" x14ac:dyDescent="0.2">
      <c r="AO37147" s="7"/>
    </row>
    <row r="37148" spans="41:41" ht="12.75" x14ac:dyDescent="0.2">
      <c r="AO37148" s="7"/>
    </row>
    <row r="37149" spans="41:41" ht="12.75" x14ac:dyDescent="0.2">
      <c r="AO37149" s="7"/>
    </row>
    <row r="37150" spans="41:41" ht="12.75" x14ac:dyDescent="0.2">
      <c r="AO37150" s="7"/>
    </row>
    <row r="37151" spans="41:41" ht="12.75" x14ac:dyDescent="0.2">
      <c r="AO37151" s="7"/>
    </row>
    <row r="37152" spans="41:41" ht="12.75" x14ac:dyDescent="0.2">
      <c r="AO37152" s="7"/>
    </row>
    <row r="37153" spans="41:41" ht="12.75" x14ac:dyDescent="0.2">
      <c r="AO37153" s="7"/>
    </row>
    <row r="37154" spans="41:41" ht="12.75" x14ac:dyDescent="0.2">
      <c r="AO37154" s="7"/>
    </row>
    <row r="37155" spans="41:41" ht="12.75" x14ac:dyDescent="0.2">
      <c r="AO37155" s="7"/>
    </row>
    <row r="37156" spans="41:41" ht="12.75" x14ac:dyDescent="0.2">
      <c r="AO37156" s="7"/>
    </row>
    <row r="37157" spans="41:41" ht="12.75" x14ac:dyDescent="0.2">
      <c r="AO37157" s="7"/>
    </row>
    <row r="37158" spans="41:41" ht="12.75" x14ac:dyDescent="0.2">
      <c r="AO37158" s="7"/>
    </row>
    <row r="37159" spans="41:41" ht="12.75" x14ac:dyDescent="0.2">
      <c r="AO37159" s="7"/>
    </row>
    <row r="37160" spans="41:41" ht="12.75" x14ac:dyDescent="0.2">
      <c r="AO37160" s="7"/>
    </row>
    <row r="37161" spans="41:41" ht="12.75" x14ac:dyDescent="0.2">
      <c r="AO37161" s="7"/>
    </row>
    <row r="37162" spans="41:41" ht="12.75" x14ac:dyDescent="0.2">
      <c r="AO37162" s="7"/>
    </row>
    <row r="37163" spans="41:41" ht="12.75" x14ac:dyDescent="0.2">
      <c r="AO37163" s="7"/>
    </row>
    <row r="37164" spans="41:41" ht="12.75" x14ac:dyDescent="0.2">
      <c r="AO37164" s="7"/>
    </row>
    <row r="37165" spans="41:41" ht="12.75" x14ac:dyDescent="0.2">
      <c r="AO37165" s="7"/>
    </row>
    <row r="37166" spans="41:41" ht="12.75" x14ac:dyDescent="0.2">
      <c r="AO37166" s="7"/>
    </row>
    <row r="37167" spans="41:41" ht="12.75" x14ac:dyDescent="0.2">
      <c r="AO37167" s="7"/>
    </row>
    <row r="37168" spans="41:41" ht="12.75" x14ac:dyDescent="0.2">
      <c r="AO37168" s="7"/>
    </row>
    <row r="37169" spans="41:41" ht="12.75" x14ac:dyDescent="0.2">
      <c r="AO37169" s="7"/>
    </row>
    <row r="37170" spans="41:41" ht="12.75" x14ac:dyDescent="0.2">
      <c r="AO37170" s="7"/>
    </row>
    <row r="37171" spans="41:41" ht="12.75" x14ac:dyDescent="0.2">
      <c r="AO37171" s="7"/>
    </row>
    <row r="37172" spans="41:41" ht="12.75" x14ac:dyDescent="0.2">
      <c r="AO37172" s="7"/>
    </row>
    <row r="37173" spans="41:41" ht="12.75" x14ac:dyDescent="0.2">
      <c r="AO37173" s="7"/>
    </row>
    <row r="37174" spans="41:41" ht="12.75" x14ac:dyDescent="0.2">
      <c r="AO37174" s="7"/>
    </row>
    <row r="37175" spans="41:41" ht="12.75" x14ac:dyDescent="0.2">
      <c r="AO37175" s="7"/>
    </row>
    <row r="37176" spans="41:41" ht="12.75" x14ac:dyDescent="0.2">
      <c r="AO37176" s="7"/>
    </row>
    <row r="37177" spans="41:41" ht="12.75" x14ac:dyDescent="0.2">
      <c r="AO37177" s="7"/>
    </row>
    <row r="37178" spans="41:41" ht="12.75" x14ac:dyDescent="0.2">
      <c r="AO37178" s="7"/>
    </row>
    <row r="37179" spans="41:41" ht="12.75" x14ac:dyDescent="0.2">
      <c r="AO37179" s="7"/>
    </row>
    <row r="37180" spans="41:41" ht="12.75" x14ac:dyDescent="0.2">
      <c r="AO37180" s="7"/>
    </row>
    <row r="37181" spans="41:41" ht="12.75" x14ac:dyDescent="0.2">
      <c r="AO37181" s="7"/>
    </row>
    <row r="37182" spans="41:41" ht="12.75" x14ac:dyDescent="0.2">
      <c r="AO37182" s="7"/>
    </row>
    <row r="37183" spans="41:41" ht="12.75" x14ac:dyDescent="0.2">
      <c r="AO37183" s="7"/>
    </row>
    <row r="37184" spans="41:41" ht="12.75" x14ac:dyDescent="0.2">
      <c r="AO37184" s="7"/>
    </row>
    <row r="37185" spans="41:41" ht="12.75" x14ac:dyDescent="0.2">
      <c r="AO37185" s="7"/>
    </row>
    <row r="37186" spans="41:41" ht="12.75" x14ac:dyDescent="0.2">
      <c r="AO37186" s="7"/>
    </row>
    <row r="37187" spans="41:41" ht="12.75" x14ac:dyDescent="0.2">
      <c r="AO37187" s="7"/>
    </row>
    <row r="37188" spans="41:41" ht="12.75" x14ac:dyDescent="0.2">
      <c r="AO37188" s="7"/>
    </row>
    <row r="37189" spans="41:41" ht="12.75" x14ac:dyDescent="0.2">
      <c r="AO37189" s="7"/>
    </row>
    <row r="37190" spans="41:41" ht="12.75" x14ac:dyDescent="0.2">
      <c r="AO37190" s="7"/>
    </row>
    <row r="37191" spans="41:41" ht="12.75" x14ac:dyDescent="0.2">
      <c r="AO37191" s="7"/>
    </row>
    <row r="37192" spans="41:41" ht="12.75" x14ac:dyDescent="0.2">
      <c r="AO37192" s="7"/>
    </row>
    <row r="37193" spans="41:41" ht="12.75" x14ac:dyDescent="0.2">
      <c r="AO37193" s="7"/>
    </row>
    <row r="37194" spans="41:41" ht="12.75" x14ac:dyDescent="0.2">
      <c r="AO37194" s="7"/>
    </row>
    <row r="37195" spans="41:41" ht="12.75" x14ac:dyDescent="0.2">
      <c r="AO37195" s="7"/>
    </row>
    <row r="37196" spans="41:41" ht="12.75" x14ac:dyDescent="0.2">
      <c r="AO37196" s="7"/>
    </row>
    <row r="37197" spans="41:41" ht="12.75" x14ac:dyDescent="0.2">
      <c r="AO37197" s="7"/>
    </row>
    <row r="37198" spans="41:41" ht="12.75" x14ac:dyDescent="0.2">
      <c r="AO37198" s="7"/>
    </row>
    <row r="37199" spans="41:41" ht="12.75" x14ac:dyDescent="0.2">
      <c r="AO37199" s="7"/>
    </row>
    <row r="37200" spans="41:41" ht="12.75" x14ac:dyDescent="0.2">
      <c r="AO37200" s="7"/>
    </row>
    <row r="37201" spans="41:41" ht="12.75" x14ac:dyDescent="0.2">
      <c r="AO37201" s="7"/>
    </row>
    <row r="37202" spans="41:41" ht="12.75" x14ac:dyDescent="0.2">
      <c r="AO37202" s="7"/>
    </row>
    <row r="37203" spans="41:41" ht="12.75" x14ac:dyDescent="0.2">
      <c r="AO37203" s="7"/>
    </row>
    <row r="37204" spans="41:41" ht="12.75" x14ac:dyDescent="0.2">
      <c r="AO37204" s="7"/>
    </row>
    <row r="37205" spans="41:41" ht="12.75" x14ac:dyDescent="0.2">
      <c r="AO37205" s="7"/>
    </row>
    <row r="37206" spans="41:41" ht="12.75" x14ac:dyDescent="0.2">
      <c r="AO37206" s="7"/>
    </row>
    <row r="37207" spans="41:41" ht="12.75" x14ac:dyDescent="0.2">
      <c r="AO37207" s="7"/>
    </row>
    <row r="37208" spans="41:41" ht="12.75" x14ac:dyDescent="0.2">
      <c r="AO37208" s="7"/>
    </row>
    <row r="37209" spans="41:41" ht="12.75" x14ac:dyDescent="0.2">
      <c r="AO37209" s="7"/>
    </row>
    <row r="37210" spans="41:41" ht="12.75" x14ac:dyDescent="0.2">
      <c r="AO37210" s="7"/>
    </row>
    <row r="37211" spans="41:41" ht="12.75" x14ac:dyDescent="0.2">
      <c r="AO37211" s="7"/>
    </row>
    <row r="37212" spans="41:41" ht="12.75" x14ac:dyDescent="0.2">
      <c r="AO37212" s="7"/>
    </row>
    <row r="37213" spans="41:41" ht="12.75" x14ac:dyDescent="0.2">
      <c r="AO37213" s="7"/>
    </row>
    <row r="37214" spans="41:41" ht="12.75" x14ac:dyDescent="0.2">
      <c r="AO37214" s="7"/>
    </row>
    <row r="37215" spans="41:41" ht="12.75" x14ac:dyDescent="0.2">
      <c r="AO37215" s="7"/>
    </row>
    <row r="37216" spans="41:41" ht="12.75" x14ac:dyDescent="0.2">
      <c r="AO37216" s="7"/>
    </row>
    <row r="37217" spans="41:41" ht="12.75" x14ac:dyDescent="0.2">
      <c r="AO37217" s="7"/>
    </row>
    <row r="37218" spans="41:41" ht="12.75" x14ac:dyDescent="0.2">
      <c r="AO37218" s="7"/>
    </row>
    <row r="37219" spans="41:41" ht="12.75" x14ac:dyDescent="0.2">
      <c r="AO37219" s="7"/>
    </row>
    <row r="37220" spans="41:41" ht="12.75" x14ac:dyDescent="0.2">
      <c r="AO37220" s="7"/>
    </row>
    <row r="37221" spans="41:41" ht="12.75" x14ac:dyDescent="0.2">
      <c r="AO37221" s="7"/>
    </row>
    <row r="37222" spans="41:41" ht="12.75" x14ac:dyDescent="0.2">
      <c r="AO37222" s="7"/>
    </row>
    <row r="37223" spans="41:41" ht="12.75" x14ac:dyDescent="0.2">
      <c r="AO37223" s="7"/>
    </row>
    <row r="37224" spans="41:41" ht="12.75" x14ac:dyDescent="0.2">
      <c r="AO37224" s="7"/>
    </row>
    <row r="37225" spans="41:41" ht="12.75" x14ac:dyDescent="0.2">
      <c r="AO37225" s="7"/>
    </row>
    <row r="37226" spans="41:41" ht="12.75" x14ac:dyDescent="0.2">
      <c r="AO37226" s="7"/>
    </row>
    <row r="37227" spans="41:41" ht="12.75" x14ac:dyDescent="0.2">
      <c r="AO37227" s="7"/>
    </row>
    <row r="37228" spans="41:41" ht="12.75" x14ac:dyDescent="0.2">
      <c r="AO37228" s="7"/>
    </row>
    <row r="37229" spans="41:41" ht="12.75" x14ac:dyDescent="0.2">
      <c r="AO37229" s="7"/>
    </row>
    <row r="37230" spans="41:41" ht="12.75" x14ac:dyDescent="0.2">
      <c r="AO37230" s="7"/>
    </row>
    <row r="37231" spans="41:41" ht="12.75" x14ac:dyDescent="0.2">
      <c r="AO37231" s="7"/>
    </row>
    <row r="37232" spans="41:41" ht="12.75" x14ac:dyDescent="0.2">
      <c r="AO37232" s="7"/>
    </row>
    <row r="37233" spans="41:41" ht="12.75" x14ac:dyDescent="0.2">
      <c r="AO37233" s="7"/>
    </row>
    <row r="37234" spans="41:41" ht="12.75" x14ac:dyDescent="0.2">
      <c r="AO37234" s="7"/>
    </row>
    <row r="37235" spans="41:41" ht="12.75" x14ac:dyDescent="0.2">
      <c r="AO37235" s="7"/>
    </row>
    <row r="37236" spans="41:41" ht="12.75" x14ac:dyDescent="0.2">
      <c r="AO37236" s="7"/>
    </row>
    <row r="37237" spans="41:41" ht="12.75" x14ac:dyDescent="0.2">
      <c r="AO37237" s="7"/>
    </row>
    <row r="37238" spans="41:41" ht="12.75" x14ac:dyDescent="0.2">
      <c r="AO37238" s="7"/>
    </row>
    <row r="37239" spans="41:41" ht="12.75" x14ac:dyDescent="0.2">
      <c r="AO37239" s="7"/>
    </row>
    <row r="37240" spans="41:41" ht="12.75" x14ac:dyDescent="0.2">
      <c r="AO37240" s="7"/>
    </row>
    <row r="37241" spans="41:41" ht="12.75" x14ac:dyDescent="0.2">
      <c r="AO37241" s="7"/>
    </row>
    <row r="37242" spans="41:41" ht="12.75" x14ac:dyDescent="0.2">
      <c r="AO37242" s="7"/>
    </row>
    <row r="37243" spans="41:41" ht="12.75" x14ac:dyDescent="0.2">
      <c r="AO37243" s="7"/>
    </row>
    <row r="37244" spans="41:41" ht="12.75" x14ac:dyDescent="0.2">
      <c r="AO37244" s="7"/>
    </row>
    <row r="37245" spans="41:41" ht="12.75" x14ac:dyDescent="0.2">
      <c r="AO37245" s="7"/>
    </row>
    <row r="37246" spans="41:41" ht="12.75" x14ac:dyDescent="0.2">
      <c r="AO37246" s="7"/>
    </row>
    <row r="37247" spans="41:41" ht="12.75" x14ac:dyDescent="0.2">
      <c r="AO37247" s="7"/>
    </row>
    <row r="37248" spans="41:41" ht="12.75" x14ac:dyDescent="0.2">
      <c r="AO37248" s="7"/>
    </row>
    <row r="37249" spans="41:41" ht="12.75" x14ac:dyDescent="0.2">
      <c r="AO37249" s="7"/>
    </row>
    <row r="37250" spans="41:41" ht="12.75" x14ac:dyDescent="0.2">
      <c r="AO37250" s="7"/>
    </row>
    <row r="37251" spans="41:41" ht="12.75" x14ac:dyDescent="0.2">
      <c r="AO37251" s="7"/>
    </row>
    <row r="37252" spans="41:41" ht="12.75" x14ac:dyDescent="0.2">
      <c r="AO37252" s="7"/>
    </row>
    <row r="37253" spans="41:41" ht="12.75" x14ac:dyDescent="0.2">
      <c r="AO37253" s="7"/>
    </row>
    <row r="37254" spans="41:41" ht="12.75" x14ac:dyDescent="0.2">
      <c r="AO37254" s="7"/>
    </row>
    <row r="37255" spans="41:41" ht="12.75" x14ac:dyDescent="0.2">
      <c r="AO37255" s="7"/>
    </row>
    <row r="37256" spans="41:41" ht="12.75" x14ac:dyDescent="0.2">
      <c r="AO37256" s="7"/>
    </row>
    <row r="37257" spans="41:41" ht="12.75" x14ac:dyDescent="0.2">
      <c r="AO37257" s="7"/>
    </row>
    <row r="37258" spans="41:41" ht="12.75" x14ac:dyDescent="0.2">
      <c r="AO37258" s="7"/>
    </row>
    <row r="37259" spans="41:41" ht="12.75" x14ac:dyDescent="0.2">
      <c r="AO37259" s="7"/>
    </row>
    <row r="37260" spans="41:41" ht="12.75" x14ac:dyDescent="0.2">
      <c r="AO37260" s="7"/>
    </row>
    <row r="37261" spans="41:41" ht="12.75" x14ac:dyDescent="0.2">
      <c r="AO37261" s="7"/>
    </row>
    <row r="37262" spans="41:41" ht="12.75" x14ac:dyDescent="0.2">
      <c r="AO37262" s="7"/>
    </row>
    <row r="37263" spans="41:41" ht="12.75" x14ac:dyDescent="0.2">
      <c r="AO37263" s="7"/>
    </row>
    <row r="37264" spans="41:41" ht="12.75" x14ac:dyDescent="0.2">
      <c r="AO37264" s="7"/>
    </row>
    <row r="37265" spans="41:41" ht="12.75" x14ac:dyDescent="0.2">
      <c r="AO37265" s="7"/>
    </row>
    <row r="37266" spans="41:41" ht="12.75" x14ac:dyDescent="0.2">
      <c r="AO37266" s="7"/>
    </row>
    <row r="37267" spans="41:41" ht="12.75" x14ac:dyDescent="0.2">
      <c r="AO37267" s="7"/>
    </row>
    <row r="37268" spans="41:41" ht="12.75" x14ac:dyDescent="0.2">
      <c r="AO37268" s="7"/>
    </row>
    <row r="37269" spans="41:41" ht="12.75" x14ac:dyDescent="0.2">
      <c r="AO37269" s="7"/>
    </row>
    <row r="37270" spans="41:41" ht="12.75" x14ac:dyDescent="0.2">
      <c r="AO37270" s="7"/>
    </row>
    <row r="37271" spans="41:41" ht="12.75" x14ac:dyDescent="0.2">
      <c r="AO37271" s="7"/>
    </row>
    <row r="37272" spans="41:41" ht="12.75" x14ac:dyDescent="0.2">
      <c r="AO37272" s="7"/>
    </row>
    <row r="37273" spans="41:41" ht="12.75" x14ac:dyDescent="0.2">
      <c r="AO37273" s="7"/>
    </row>
    <row r="37274" spans="41:41" ht="12.75" x14ac:dyDescent="0.2">
      <c r="AO37274" s="7"/>
    </row>
    <row r="37275" spans="41:41" ht="12.75" x14ac:dyDescent="0.2">
      <c r="AO37275" s="7"/>
    </row>
    <row r="37276" spans="41:41" ht="12.75" x14ac:dyDescent="0.2">
      <c r="AO37276" s="7"/>
    </row>
    <row r="37277" spans="41:41" ht="12.75" x14ac:dyDescent="0.2">
      <c r="AO37277" s="7"/>
    </row>
    <row r="37278" spans="41:41" ht="12.75" x14ac:dyDescent="0.2">
      <c r="AO37278" s="7"/>
    </row>
    <row r="37279" spans="41:41" ht="12.75" x14ac:dyDescent="0.2">
      <c r="AO37279" s="7"/>
    </row>
    <row r="37280" spans="41:41" ht="12.75" x14ac:dyDescent="0.2">
      <c r="AO37280" s="7"/>
    </row>
    <row r="37281" spans="41:41" ht="12.75" x14ac:dyDescent="0.2">
      <c r="AO37281" s="7"/>
    </row>
    <row r="37282" spans="41:41" ht="12.75" x14ac:dyDescent="0.2">
      <c r="AO37282" s="7"/>
    </row>
    <row r="37283" spans="41:41" ht="12.75" x14ac:dyDescent="0.2">
      <c r="AO37283" s="7"/>
    </row>
    <row r="37284" spans="41:41" ht="12.75" x14ac:dyDescent="0.2">
      <c r="AO37284" s="7"/>
    </row>
    <row r="37285" spans="41:41" ht="12.75" x14ac:dyDescent="0.2">
      <c r="AO37285" s="7"/>
    </row>
    <row r="37286" spans="41:41" ht="12.75" x14ac:dyDescent="0.2">
      <c r="AO37286" s="7"/>
    </row>
    <row r="37287" spans="41:41" ht="12.75" x14ac:dyDescent="0.2">
      <c r="AO37287" s="7"/>
    </row>
    <row r="37288" spans="41:41" ht="12.75" x14ac:dyDescent="0.2">
      <c r="AO37288" s="7"/>
    </row>
    <row r="37289" spans="41:41" ht="12.75" x14ac:dyDescent="0.2">
      <c r="AO37289" s="7"/>
    </row>
    <row r="37290" spans="41:41" ht="12.75" x14ac:dyDescent="0.2">
      <c r="AO37290" s="7"/>
    </row>
    <row r="37291" spans="41:41" ht="12.75" x14ac:dyDescent="0.2">
      <c r="AO37291" s="7"/>
    </row>
    <row r="37292" spans="41:41" ht="12.75" x14ac:dyDescent="0.2">
      <c r="AO37292" s="7"/>
    </row>
    <row r="37293" spans="41:41" ht="12.75" x14ac:dyDescent="0.2">
      <c r="AO37293" s="7"/>
    </row>
    <row r="37294" spans="41:41" ht="12.75" x14ac:dyDescent="0.2">
      <c r="AO37294" s="7"/>
    </row>
    <row r="37295" spans="41:41" ht="12.75" x14ac:dyDescent="0.2">
      <c r="AO37295" s="7"/>
    </row>
    <row r="37296" spans="41:41" ht="12.75" x14ac:dyDescent="0.2">
      <c r="AO37296" s="7"/>
    </row>
    <row r="37297" spans="41:41" ht="12.75" x14ac:dyDescent="0.2">
      <c r="AO37297" s="7"/>
    </row>
    <row r="37298" spans="41:41" ht="12.75" x14ac:dyDescent="0.2">
      <c r="AO37298" s="7"/>
    </row>
    <row r="37299" spans="41:41" ht="12.75" x14ac:dyDescent="0.2">
      <c r="AO37299" s="7"/>
    </row>
    <row r="37300" spans="41:41" ht="12.75" x14ac:dyDescent="0.2">
      <c r="AO37300" s="7"/>
    </row>
    <row r="37301" spans="41:41" ht="12.75" x14ac:dyDescent="0.2">
      <c r="AO37301" s="7"/>
    </row>
    <row r="37302" spans="41:41" ht="12.75" x14ac:dyDescent="0.2">
      <c r="AO37302" s="7"/>
    </row>
    <row r="37303" spans="41:41" ht="12.75" x14ac:dyDescent="0.2">
      <c r="AO37303" s="7"/>
    </row>
    <row r="37304" spans="41:41" ht="12.75" x14ac:dyDescent="0.2">
      <c r="AO37304" s="7"/>
    </row>
    <row r="37305" spans="41:41" ht="12.75" x14ac:dyDescent="0.2">
      <c r="AO37305" s="7"/>
    </row>
    <row r="37306" spans="41:41" ht="12.75" x14ac:dyDescent="0.2">
      <c r="AO37306" s="7"/>
    </row>
    <row r="37307" spans="41:41" ht="12.75" x14ac:dyDescent="0.2">
      <c r="AO37307" s="7"/>
    </row>
    <row r="37308" spans="41:41" ht="12.75" x14ac:dyDescent="0.2">
      <c r="AO37308" s="7"/>
    </row>
    <row r="37309" spans="41:41" ht="12.75" x14ac:dyDescent="0.2">
      <c r="AO37309" s="7"/>
    </row>
    <row r="37310" spans="41:41" ht="12.75" x14ac:dyDescent="0.2">
      <c r="AO37310" s="7"/>
    </row>
    <row r="37311" spans="41:41" ht="12.75" x14ac:dyDescent="0.2">
      <c r="AO37311" s="7"/>
    </row>
    <row r="37312" spans="41:41" ht="12.75" x14ac:dyDescent="0.2">
      <c r="AO37312" s="7"/>
    </row>
    <row r="37313" spans="41:41" ht="12.75" x14ac:dyDescent="0.2">
      <c r="AO37313" s="7"/>
    </row>
    <row r="37314" spans="41:41" ht="12.75" x14ac:dyDescent="0.2">
      <c r="AO37314" s="7"/>
    </row>
    <row r="37315" spans="41:41" ht="12.75" x14ac:dyDescent="0.2">
      <c r="AO37315" s="7"/>
    </row>
    <row r="37316" spans="41:41" ht="12.75" x14ac:dyDescent="0.2">
      <c r="AO37316" s="7"/>
    </row>
    <row r="37317" spans="41:41" ht="12.75" x14ac:dyDescent="0.2">
      <c r="AO37317" s="7"/>
    </row>
    <row r="37318" spans="41:41" ht="12.75" x14ac:dyDescent="0.2">
      <c r="AO37318" s="7"/>
    </row>
    <row r="37319" spans="41:41" ht="12.75" x14ac:dyDescent="0.2">
      <c r="AO37319" s="7"/>
    </row>
    <row r="37320" spans="41:41" ht="12.75" x14ac:dyDescent="0.2">
      <c r="AO37320" s="7"/>
    </row>
    <row r="37321" spans="41:41" ht="12.75" x14ac:dyDescent="0.2">
      <c r="AO37321" s="7"/>
    </row>
    <row r="37322" spans="41:41" ht="12.75" x14ac:dyDescent="0.2">
      <c r="AO37322" s="7"/>
    </row>
    <row r="37323" spans="41:41" ht="12.75" x14ac:dyDescent="0.2">
      <c r="AO37323" s="7"/>
    </row>
    <row r="37324" spans="41:41" ht="12.75" x14ac:dyDescent="0.2">
      <c r="AO37324" s="7"/>
    </row>
    <row r="37325" spans="41:41" ht="12.75" x14ac:dyDescent="0.2">
      <c r="AO37325" s="7"/>
    </row>
    <row r="37326" spans="41:41" ht="12.75" x14ac:dyDescent="0.2">
      <c r="AO37326" s="7"/>
    </row>
    <row r="37327" spans="41:41" ht="12.75" x14ac:dyDescent="0.2">
      <c r="AO37327" s="7"/>
    </row>
    <row r="37328" spans="41:41" ht="12.75" x14ac:dyDescent="0.2">
      <c r="AO37328" s="7"/>
    </row>
    <row r="37329" spans="41:41" ht="12.75" x14ac:dyDescent="0.2">
      <c r="AO37329" s="7"/>
    </row>
    <row r="37330" spans="41:41" ht="12.75" x14ac:dyDescent="0.2">
      <c r="AO37330" s="7"/>
    </row>
    <row r="37331" spans="41:41" ht="12.75" x14ac:dyDescent="0.2">
      <c r="AO37331" s="7"/>
    </row>
    <row r="37332" spans="41:41" ht="12.75" x14ac:dyDescent="0.2">
      <c r="AO37332" s="7"/>
    </row>
    <row r="37333" spans="41:41" ht="12.75" x14ac:dyDescent="0.2">
      <c r="AO37333" s="7"/>
    </row>
    <row r="37334" spans="41:41" ht="12.75" x14ac:dyDescent="0.2">
      <c r="AO37334" s="7"/>
    </row>
    <row r="37335" spans="41:41" ht="12.75" x14ac:dyDescent="0.2">
      <c r="AO37335" s="7"/>
    </row>
    <row r="37336" spans="41:41" ht="12.75" x14ac:dyDescent="0.2">
      <c r="AO37336" s="7"/>
    </row>
    <row r="37337" spans="41:41" ht="12.75" x14ac:dyDescent="0.2">
      <c r="AO37337" s="7"/>
    </row>
    <row r="37338" spans="41:41" ht="12.75" x14ac:dyDescent="0.2">
      <c r="AO37338" s="7"/>
    </row>
    <row r="37339" spans="41:41" ht="12.75" x14ac:dyDescent="0.2">
      <c r="AO37339" s="7"/>
    </row>
    <row r="37340" spans="41:41" ht="12.75" x14ac:dyDescent="0.2">
      <c r="AO37340" s="7"/>
    </row>
    <row r="37341" spans="41:41" ht="12.75" x14ac:dyDescent="0.2">
      <c r="AO37341" s="7"/>
    </row>
    <row r="37342" spans="41:41" ht="12.75" x14ac:dyDescent="0.2">
      <c r="AO37342" s="7"/>
    </row>
    <row r="37343" spans="41:41" ht="12.75" x14ac:dyDescent="0.2">
      <c r="AO37343" s="7"/>
    </row>
    <row r="37344" spans="41:41" ht="12.75" x14ac:dyDescent="0.2">
      <c r="AO37344" s="7"/>
    </row>
    <row r="37345" spans="41:41" ht="12.75" x14ac:dyDescent="0.2">
      <c r="AO37345" s="7"/>
    </row>
    <row r="37346" spans="41:41" ht="12.75" x14ac:dyDescent="0.2">
      <c r="AO37346" s="7"/>
    </row>
    <row r="37347" spans="41:41" ht="12.75" x14ac:dyDescent="0.2">
      <c r="AO37347" s="7"/>
    </row>
    <row r="37348" spans="41:41" ht="12.75" x14ac:dyDescent="0.2">
      <c r="AO37348" s="7"/>
    </row>
    <row r="37349" spans="41:41" ht="12.75" x14ac:dyDescent="0.2">
      <c r="AO37349" s="7"/>
    </row>
    <row r="37350" spans="41:41" ht="12.75" x14ac:dyDescent="0.2">
      <c r="AO37350" s="7"/>
    </row>
    <row r="37351" spans="41:41" ht="12.75" x14ac:dyDescent="0.2">
      <c r="AO37351" s="7"/>
    </row>
    <row r="37352" spans="41:41" ht="12.75" x14ac:dyDescent="0.2">
      <c r="AO37352" s="7"/>
    </row>
    <row r="37353" spans="41:41" ht="12.75" x14ac:dyDescent="0.2">
      <c r="AO37353" s="7"/>
    </row>
    <row r="37354" spans="41:41" ht="12.75" x14ac:dyDescent="0.2">
      <c r="AO37354" s="7"/>
    </row>
    <row r="37355" spans="41:41" ht="12.75" x14ac:dyDescent="0.2">
      <c r="AO37355" s="7"/>
    </row>
    <row r="37356" spans="41:41" ht="12.75" x14ac:dyDescent="0.2">
      <c r="AO37356" s="7"/>
    </row>
    <row r="37357" spans="41:41" ht="12.75" x14ac:dyDescent="0.2">
      <c r="AO37357" s="7"/>
    </row>
    <row r="37358" spans="41:41" ht="12.75" x14ac:dyDescent="0.2">
      <c r="AO37358" s="7"/>
    </row>
    <row r="37359" spans="41:41" ht="12.75" x14ac:dyDescent="0.2">
      <c r="AO37359" s="7"/>
    </row>
    <row r="37360" spans="41:41" ht="12.75" x14ac:dyDescent="0.2">
      <c r="AO37360" s="7"/>
    </row>
    <row r="37361" spans="41:41" ht="12.75" x14ac:dyDescent="0.2">
      <c r="AO37361" s="7"/>
    </row>
    <row r="37362" spans="41:41" ht="12.75" x14ac:dyDescent="0.2">
      <c r="AO37362" s="7"/>
    </row>
    <row r="37363" spans="41:41" ht="12.75" x14ac:dyDescent="0.2">
      <c r="AO37363" s="7"/>
    </row>
    <row r="37364" spans="41:41" ht="12.75" x14ac:dyDescent="0.2">
      <c r="AO37364" s="7"/>
    </row>
    <row r="37365" spans="41:41" ht="12.75" x14ac:dyDescent="0.2">
      <c r="AO37365" s="7"/>
    </row>
    <row r="37366" spans="41:41" ht="12.75" x14ac:dyDescent="0.2">
      <c r="AO37366" s="7"/>
    </row>
    <row r="37367" spans="41:41" ht="12.75" x14ac:dyDescent="0.2">
      <c r="AO37367" s="7"/>
    </row>
    <row r="37368" spans="41:41" ht="12.75" x14ac:dyDescent="0.2">
      <c r="AO37368" s="7"/>
    </row>
    <row r="37369" spans="41:41" ht="12.75" x14ac:dyDescent="0.2">
      <c r="AO37369" s="7"/>
    </row>
    <row r="37370" spans="41:41" ht="12.75" x14ac:dyDescent="0.2">
      <c r="AO37370" s="7"/>
    </row>
    <row r="37371" spans="41:41" ht="12.75" x14ac:dyDescent="0.2">
      <c r="AO37371" s="7"/>
    </row>
    <row r="37372" spans="41:41" ht="12.75" x14ac:dyDescent="0.2">
      <c r="AO37372" s="7"/>
    </row>
    <row r="37373" spans="41:41" ht="12.75" x14ac:dyDescent="0.2">
      <c r="AO37373" s="7"/>
    </row>
    <row r="37374" spans="41:41" ht="12.75" x14ac:dyDescent="0.2">
      <c r="AO37374" s="7"/>
    </row>
    <row r="37375" spans="41:41" ht="12.75" x14ac:dyDescent="0.2">
      <c r="AO37375" s="7"/>
    </row>
    <row r="37376" spans="41:41" ht="12.75" x14ac:dyDescent="0.2">
      <c r="AO37376" s="7"/>
    </row>
    <row r="37377" spans="41:41" ht="12.75" x14ac:dyDescent="0.2">
      <c r="AO37377" s="7"/>
    </row>
    <row r="37378" spans="41:41" ht="12.75" x14ac:dyDescent="0.2">
      <c r="AO37378" s="7"/>
    </row>
    <row r="37379" spans="41:41" ht="12.75" x14ac:dyDescent="0.2">
      <c r="AO37379" s="7"/>
    </row>
    <row r="37380" spans="41:41" ht="12.75" x14ac:dyDescent="0.2">
      <c r="AO37380" s="7"/>
    </row>
    <row r="37381" spans="41:41" ht="12.75" x14ac:dyDescent="0.2">
      <c r="AO37381" s="7"/>
    </row>
    <row r="37382" spans="41:41" ht="12.75" x14ac:dyDescent="0.2">
      <c r="AO37382" s="7"/>
    </row>
    <row r="37383" spans="41:41" ht="12.75" x14ac:dyDescent="0.2">
      <c r="AO37383" s="7"/>
    </row>
    <row r="37384" spans="41:41" ht="12.75" x14ac:dyDescent="0.2">
      <c r="AO37384" s="7"/>
    </row>
    <row r="37385" spans="41:41" ht="12.75" x14ac:dyDescent="0.2">
      <c r="AO37385" s="7"/>
    </row>
    <row r="37386" spans="41:41" ht="12.75" x14ac:dyDescent="0.2">
      <c r="AO37386" s="7"/>
    </row>
    <row r="37387" spans="41:41" ht="12.75" x14ac:dyDescent="0.2">
      <c r="AO37387" s="7"/>
    </row>
    <row r="37388" spans="41:41" ht="12.75" x14ac:dyDescent="0.2">
      <c r="AO37388" s="7"/>
    </row>
    <row r="37389" spans="41:41" ht="12.75" x14ac:dyDescent="0.2">
      <c r="AO37389" s="7"/>
    </row>
    <row r="37390" spans="41:41" ht="12.75" x14ac:dyDescent="0.2">
      <c r="AO37390" s="7"/>
    </row>
    <row r="37391" spans="41:41" ht="12.75" x14ac:dyDescent="0.2">
      <c r="AO37391" s="7"/>
    </row>
    <row r="37392" spans="41:41" ht="12.75" x14ac:dyDescent="0.2">
      <c r="AO37392" s="7"/>
    </row>
    <row r="37393" spans="41:41" ht="12.75" x14ac:dyDescent="0.2">
      <c r="AO37393" s="7"/>
    </row>
    <row r="37394" spans="41:41" ht="12.75" x14ac:dyDescent="0.2">
      <c r="AO37394" s="7"/>
    </row>
    <row r="37395" spans="41:41" ht="12.75" x14ac:dyDescent="0.2">
      <c r="AO37395" s="7"/>
    </row>
    <row r="37396" spans="41:41" ht="12.75" x14ac:dyDescent="0.2">
      <c r="AO37396" s="7"/>
    </row>
    <row r="37397" spans="41:41" ht="12.75" x14ac:dyDescent="0.2">
      <c r="AO37397" s="7"/>
    </row>
    <row r="37398" spans="41:41" ht="12.75" x14ac:dyDescent="0.2">
      <c r="AO37398" s="7"/>
    </row>
    <row r="37399" spans="41:41" ht="12.75" x14ac:dyDescent="0.2">
      <c r="AO37399" s="7"/>
    </row>
    <row r="37400" spans="41:41" ht="12.75" x14ac:dyDescent="0.2">
      <c r="AO37400" s="7"/>
    </row>
    <row r="37401" spans="41:41" ht="12.75" x14ac:dyDescent="0.2">
      <c r="AO37401" s="7"/>
    </row>
    <row r="37402" spans="41:41" ht="12.75" x14ac:dyDescent="0.2">
      <c r="AO37402" s="7"/>
    </row>
    <row r="37403" spans="41:41" ht="12.75" x14ac:dyDescent="0.2">
      <c r="AO37403" s="7"/>
    </row>
    <row r="37404" spans="41:41" ht="12.75" x14ac:dyDescent="0.2">
      <c r="AO37404" s="7"/>
    </row>
    <row r="37405" spans="41:41" ht="12.75" x14ac:dyDescent="0.2">
      <c r="AO37405" s="7"/>
    </row>
    <row r="37406" spans="41:41" ht="12.75" x14ac:dyDescent="0.2">
      <c r="AO37406" s="7"/>
    </row>
    <row r="37407" spans="41:41" ht="12.75" x14ac:dyDescent="0.2">
      <c r="AO37407" s="7"/>
    </row>
    <row r="37408" spans="41:41" ht="12.75" x14ac:dyDescent="0.2">
      <c r="AO37408" s="7"/>
    </row>
    <row r="37409" spans="41:41" ht="12.75" x14ac:dyDescent="0.2">
      <c r="AO37409" s="7"/>
    </row>
    <row r="37410" spans="41:41" ht="12.75" x14ac:dyDescent="0.2">
      <c r="AO37410" s="7"/>
    </row>
    <row r="37411" spans="41:41" ht="12.75" x14ac:dyDescent="0.2">
      <c r="AO37411" s="7"/>
    </row>
    <row r="37412" spans="41:41" ht="12.75" x14ac:dyDescent="0.2">
      <c r="AO37412" s="7"/>
    </row>
    <row r="37413" spans="41:41" ht="12.75" x14ac:dyDescent="0.2">
      <c r="AO37413" s="7"/>
    </row>
    <row r="37414" spans="41:41" ht="12.75" x14ac:dyDescent="0.2">
      <c r="AO37414" s="7"/>
    </row>
    <row r="37415" spans="41:41" ht="12.75" x14ac:dyDescent="0.2">
      <c r="AO37415" s="7"/>
    </row>
    <row r="37416" spans="41:41" ht="12.75" x14ac:dyDescent="0.2">
      <c r="AO37416" s="7"/>
    </row>
    <row r="37417" spans="41:41" ht="12.75" x14ac:dyDescent="0.2">
      <c r="AO37417" s="7"/>
    </row>
    <row r="37418" spans="41:41" ht="12.75" x14ac:dyDescent="0.2">
      <c r="AO37418" s="7"/>
    </row>
    <row r="37419" spans="41:41" ht="12.75" x14ac:dyDescent="0.2">
      <c r="AO37419" s="7"/>
    </row>
    <row r="37420" spans="41:41" ht="12.75" x14ac:dyDescent="0.2">
      <c r="AO37420" s="7"/>
    </row>
    <row r="37421" spans="41:41" ht="12.75" x14ac:dyDescent="0.2">
      <c r="AO37421" s="7"/>
    </row>
    <row r="37422" spans="41:41" ht="12.75" x14ac:dyDescent="0.2">
      <c r="AO37422" s="7"/>
    </row>
    <row r="37423" spans="41:41" ht="12.75" x14ac:dyDescent="0.2">
      <c r="AO37423" s="7"/>
    </row>
    <row r="37424" spans="41:41" ht="12.75" x14ac:dyDescent="0.2">
      <c r="AO37424" s="7"/>
    </row>
    <row r="37425" spans="41:41" ht="12.75" x14ac:dyDescent="0.2">
      <c r="AO37425" s="7"/>
    </row>
    <row r="37426" spans="41:41" ht="12.75" x14ac:dyDescent="0.2">
      <c r="AO37426" s="7"/>
    </row>
    <row r="37427" spans="41:41" ht="12.75" x14ac:dyDescent="0.2">
      <c r="AO37427" s="7"/>
    </row>
    <row r="37428" spans="41:41" ht="12.75" x14ac:dyDescent="0.2">
      <c r="AO37428" s="7"/>
    </row>
    <row r="37429" spans="41:41" ht="12.75" x14ac:dyDescent="0.2">
      <c r="AO37429" s="7"/>
    </row>
    <row r="37430" spans="41:41" ht="12.75" x14ac:dyDescent="0.2">
      <c r="AO37430" s="7"/>
    </row>
    <row r="37431" spans="41:41" ht="12.75" x14ac:dyDescent="0.2">
      <c r="AO37431" s="7"/>
    </row>
    <row r="37432" spans="41:41" ht="12.75" x14ac:dyDescent="0.2">
      <c r="AO37432" s="7"/>
    </row>
    <row r="37433" spans="41:41" ht="12.75" x14ac:dyDescent="0.2">
      <c r="AO37433" s="7"/>
    </row>
    <row r="37434" spans="41:41" ht="12.75" x14ac:dyDescent="0.2">
      <c r="AO37434" s="7"/>
    </row>
    <row r="37435" spans="41:41" ht="12.75" x14ac:dyDescent="0.2">
      <c r="AO37435" s="7"/>
    </row>
    <row r="37436" spans="41:41" ht="12.75" x14ac:dyDescent="0.2">
      <c r="AO37436" s="7"/>
    </row>
    <row r="37437" spans="41:41" ht="12.75" x14ac:dyDescent="0.2">
      <c r="AO37437" s="7"/>
    </row>
    <row r="37438" spans="41:41" ht="12.75" x14ac:dyDescent="0.2">
      <c r="AO37438" s="7"/>
    </row>
    <row r="37439" spans="41:41" ht="12.75" x14ac:dyDescent="0.2">
      <c r="AO37439" s="7"/>
    </row>
    <row r="37440" spans="41:41" ht="12.75" x14ac:dyDescent="0.2">
      <c r="AO37440" s="7"/>
    </row>
    <row r="37441" spans="41:41" ht="12.75" x14ac:dyDescent="0.2">
      <c r="AO37441" s="7"/>
    </row>
    <row r="37442" spans="41:41" ht="12.75" x14ac:dyDescent="0.2">
      <c r="AO37442" s="7"/>
    </row>
    <row r="37443" spans="41:41" ht="12.75" x14ac:dyDescent="0.2">
      <c r="AO37443" s="7"/>
    </row>
    <row r="37444" spans="41:41" ht="12.75" x14ac:dyDescent="0.2">
      <c r="AO37444" s="7"/>
    </row>
    <row r="37445" spans="41:41" ht="12.75" x14ac:dyDescent="0.2">
      <c r="AO37445" s="7"/>
    </row>
    <row r="37446" spans="41:41" ht="12.75" x14ac:dyDescent="0.2">
      <c r="AO37446" s="7"/>
    </row>
    <row r="37447" spans="41:41" ht="12.75" x14ac:dyDescent="0.2">
      <c r="AO37447" s="7"/>
    </row>
    <row r="37448" spans="41:41" ht="12.75" x14ac:dyDescent="0.2">
      <c r="AO37448" s="7"/>
    </row>
    <row r="37449" spans="41:41" ht="12.75" x14ac:dyDescent="0.2">
      <c r="AO37449" s="7"/>
    </row>
    <row r="37450" spans="41:41" ht="12.75" x14ac:dyDescent="0.2">
      <c r="AO37450" s="7"/>
    </row>
    <row r="37451" spans="41:41" ht="12.75" x14ac:dyDescent="0.2">
      <c r="AO37451" s="7"/>
    </row>
    <row r="37452" spans="41:41" ht="12.75" x14ac:dyDescent="0.2">
      <c r="AO37452" s="7"/>
    </row>
    <row r="37453" spans="41:41" ht="12.75" x14ac:dyDescent="0.2">
      <c r="AO37453" s="7"/>
    </row>
    <row r="37454" spans="41:41" ht="12.75" x14ac:dyDescent="0.2">
      <c r="AO37454" s="7"/>
    </row>
    <row r="37455" spans="41:41" ht="12.75" x14ac:dyDescent="0.2">
      <c r="AO37455" s="7"/>
    </row>
    <row r="37456" spans="41:41" ht="12.75" x14ac:dyDescent="0.2">
      <c r="AO37456" s="7"/>
    </row>
    <row r="37457" spans="41:41" ht="12.75" x14ac:dyDescent="0.2">
      <c r="AO37457" s="7"/>
    </row>
    <row r="37458" spans="41:41" ht="12.75" x14ac:dyDescent="0.2">
      <c r="AO37458" s="7"/>
    </row>
    <row r="37459" spans="41:41" ht="12.75" x14ac:dyDescent="0.2">
      <c r="AO37459" s="7"/>
    </row>
    <row r="37460" spans="41:41" ht="12.75" x14ac:dyDescent="0.2">
      <c r="AO37460" s="7"/>
    </row>
    <row r="37461" spans="41:41" ht="12.75" x14ac:dyDescent="0.2">
      <c r="AO37461" s="7"/>
    </row>
    <row r="37462" spans="41:41" ht="12.75" x14ac:dyDescent="0.2">
      <c r="AO37462" s="7"/>
    </row>
    <row r="37463" spans="41:41" ht="12.75" x14ac:dyDescent="0.2">
      <c r="AO37463" s="7"/>
    </row>
    <row r="37464" spans="41:41" ht="12.75" x14ac:dyDescent="0.2">
      <c r="AO37464" s="7"/>
    </row>
    <row r="37465" spans="41:41" ht="12.75" x14ac:dyDescent="0.2">
      <c r="AO37465" s="7"/>
    </row>
    <row r="37466" spans="41:41" ht="12.75" x14ac:dyDescent="0.2">
      <c r="AO37466" s="7"/>
    </row>
    <row r="37467" spans="41:41" ht="12.75" x14ac:dyDescent="0.2">
      <c r="AO37467" s="7"/>
    </row>
    <row r="37468" spans="41:41" ht="12.75" x14ac:dyDescent="0.2">
      <c r="AO37468" s="7"/>
    </row>
    <row r="37469" spans="41:41" ht="12.75" x14ac:dyDescent="0.2">
      <c r="AO37469" s="7"/>
    </row>
    <row r="37470" spans="41:41" ht="12.75" x14ac:dyDescent="0.2">
      <c r="AO37470" s="7"/>
    </row>
    <row r="37471" spans="41:41" ht="12.75" x14ac:dyDescent="0.2">
      <c r="AO37471" s="7"/>
    </row>
    <row r="37472" spans="41:41" ht="12.75" x14ac:dyDescent="0.2">
      <c r="AO37472" s="7"/>
    </row>
    <row r="37473" spans="41:41" ht="12.75" x14ac:dyDescent="0.2">
      <c r="AO37473" s="7"/>
    </row>
    <row r="37474" spans="41:41" ht="12.75" x14ac:dyDescent="0.2">
      <c r="AO37474" s="7"/>
    </row>
    <row r="37475" spans="41:41" ht="12.75" x14ac:dyDescent="0.2">
      <c r="AO37475" s="7"/>
    </row>
    <row r="37476" spans="41:41" ht="12.75" x14ac:dyDescent="0.2">
      <c r="AO37476" s="7"/>
    </row>
    <row r="37477" spans="41:41" ht="12.75" x14ac:dyDescent="0.2">
      <c r="AO37477" s="7"/>
    </row>
    <row r="37478" spans="41:41" ht="12.75" x14ac:dyDescent="0.2">
      <c r="AO37478" s="7"/>
    </row>
    <row r="37479" spans="41:41" ht="12.75" x14ac:dyDescent="0.2">
      <c r="AO37479" s="7"/>
    </row>
    <row r="37480" spans="41:41" ht="12.75" x14ac:dyDescent="0.2">
      <c r="AO37480" s="7"/>
    </row>
    <row r="37481" spans="41:41" ht="12.75" x14ac:dyDescent="0.2">
      <c r="AO37481" s="7"/>
    </row>
    <row r="37482" spans="41:41" ht="12.75" x14ac:dyDescent="0.2">
      <c r="AO37482" s="7"/>
    </row>
    <row r="37483" spans="41:41" ht="12.75" x14ac:dyDescent="0.2">
      <c r="AO37483" s="7"/>
    </row>
    <row r="37484" spans="41:41" ht="12.75" x14ac:dyDescent="0.2">
      <c r="AO37484" s="7"/>
    </row>
    <row r="37485" spans="41:41" ht="12.75" x14ac:dyDescent="0.2">
      <c r="AO37485" s="7"/>
    </row>
    <row r="37486" spans="41:41" ht="12.75" x14ac:dyDescent="0.2">
      <c r="AO37486" s="7"/>
    </row>
    <row r="37487" spans="41:41" ht="12.75" x14ac:dyDescent="0.2">
      <c r="AO37487" s="7"/>
    </row>
    <row r="37488" spans="41:41" ht="12.75" x14ac:dyDescent="0.2">
      <c r="AO37488" s="7"/>
    </row>
    <row r="37489" spans="41:41" ht="12.75" x14ac:dyDescent="0.2">
      <c r="AO37489" s="7"/>
    </row>
    <row r="37490" spans="41:41" ht="12.75" x14ac:dyDescent="0.2">
      <c r="AO37490" s="7"/>
    </row>
    <row r="37491" spans="41:41" ht="12.75" x14ac:dyDescent="0.2">
      <c r="AO37491" s="7"/>
    </row>
    <row r="37492" spans="41:41" ht="12.75" x14ac:dyDescent="0.2">
      <c r="AO37492" s="7"/>
    </row>
    <row r="37493" spans="41:41" ht="12.75" x14ac:dyDescent="0.2">
      <c r="AO37493" s="7"/>
    </row>
    <row r="37494" spans="41:41" ht="12.75" x14ac:dyDescent="0.2">
      <c r="AO37494" s="7"/>
    </row>
    <row r="37495" spans="41:41" ht="12.75" x14ac:dyDescent="0.2">
      <c r="AO37495" s="7"/>
    </row>
    <row r="37496" spans="41:41" ht="12.75" x14ac:dyDescent="0.2">
      <c r="AO37496" s="7"/>
    </row>
    <row r="37497" spans="41:41" ht="12.75" x14ac:dyDescent="0.2">
      <c r="AO37497" s="7"/>
    </row>
    <row r="37498" spans="41:41" ht="12.75" x14ac:dyDescent="0.2">
      <c r="AO37498" s="7"/>
    </row>
    <row r="37499" spans="41:41" ht="12.75" x14ac:dyDescent="0.2">
      <c r="AO37499" s="7"/>
    </row>
    <row r="37500" spans="41:41" ht="12.75" x14ac:dyDescent="0.2">
      <c r="AO37500" s="7"/>
    </row>
    <row r="37501" spans="41:41" ht="12.75" x14ac:dyDescent="0.2">
      <c r="AO37501" s="7"/>
    </row>
    <row r="37502" spans="41:41" ht="12.75" x14ac:dyDescent="0.2">
      <c r="AO37502" s="7"/>
    </row>
    <row r="37503" spans="41:41" ht="12.75" x14ac:dyDescent="0.2">
      <c r="AO37503" s="7"/>
    </row>
    <row r="37504" spans="41:41" ht="12.75" x14ac:dyDescent="0.2">
      <c r="AO37504" s="7"/>
    </row>
    <row r="37505" spans="41:41" ht="12.75" x14ac:dyDescent="0.2">
      <c r="AO37505" s="7"/>
    </row>
    <row r="37506" spans="41:41" ht="12.75" x14ac:dyDescent="0.2">
      <c r="AO37506" s="7"/>
    </row>
    <row r="37507" spans="41:41" ht="12.75" x14ac:dyDescent="0.2">
      <c r="AO37507" s="7"/>
    </row>
    <row r="37508" spans="41:41" ht="12.75" x14ac:dyDescent="0.2">
      <c r="AO37508" s="7"/>
    </row>
    <row r="37509" spans="41:41" ht="12.75" x14ac:dyDescent="0.2">
      <c r="AO37509" s="7"/>
    </row>
    <row r="37510" spans="41:41" ht="12.75" x14ac:dyDescent="0.2">
      <c r="AO37510" s="7"/>
    </row>
    <row r="37511" spans="41:41" ht="12.75" x14ac:dyDescent="0.2">
      <c r="AO37511" s="7"/>
    </row>
    <row r="37512" spans="41:41" ht="12.75" x14ac:dyDescent="0.2">
      <c r="AO37512" s="7"/>
    </row>
    <row r="37513" spans="41:41" ht="12.75" x14ac:dyDescent="0.2">
      <c r="AO37513" s="7"/>
    </row>
    <row r="37514" spans="41:41" ht="12.75" x14ac:dyDescent="0.2">
      <c r="AO37514" s="7"/>
    </row>
    <row r="37515" spans="41:41" ht="12.75" x14ac:dyDescent="0.2">
      <c r="AO37515" s="7"/>
    </row>
    <row r="37516" spans="41:41" ht="12.75" x14ac:dyDescent="0.2">
      <c r="AO37516" s="7"/>
    </row>
    <row r="37517" spans="41:41" ht="12.75" x14ac:dyDescent="0.2">
      <c r="AO37517" s="7"/>
    </row>
    <row r="37518" spans="41:41" ht="12.75" x14ac:dyDescent="0.2">
      <c r="AO37518" s="7"/>
    </row>
    <row r="37519" spans="41:41" ht="12.75" x14ac:dyDescent="0.2">
      <c r="AO37519" s="7"/>
    </row>
    <row r="37520" spans="41:41" ht="12.75" x14ac:dyDescent="0.2">
      <c r="AO37520" s="7"/>
    </row>
    <row r="37521" spans="41:41" ht="12.75" x14ac:dyDescent="0.2">
      <c r="AO37521" s="7"/>
    </row>
    <row r="37522" spans="41:41" ht="12.75" x14ac:dyDescent="0.2">
      <c r="AO37522" s="7"/>
    </row>
    <row r="37523" spans="41:41" ht="12.75" x14ac:dyDescent="0.2">
      <c r="AO37523" s="7"/>
    </row>
    <row r="37524" spans="41:41" ht="12.75" x14ac:dyDescent="0.2">
      <c r="AO37524" s="7"/>
    </row>
    <row r="37525" spans="41:41" ht="12.75" x14ac:dyDescent="0.2">
      <c r="AO37525" s="7"/>
    </row>
    <row r="37526" spans="41:41" ht="12.75" x14ac:dyDescent="0.2">
      <c r="AO37526" s="7"/>
    </row>
    <row r="37527" spans="41:41" ht="12.75" x14ac:dyDescent="0.2">
      <c r="AO37527" s="7"/>
    </row>
    <row r="37528" spans="41:41" ht="12.75" x14ac:dyDescent="0.2">
      <c r="AO37528" s="7"/>
    </row>
    <row r="37529" spans="41:41" ht="12.75" x14ac:dyDescent="0.2">
      <c r="AO37529" s="7"/>
    </row>
    <row r="37530" spans="41:41" ht="12.75" x14ac:dyDescent="0.2">
      <c r="AO37530" s="7"/>
    </row>
    <row r="37531" spans="41:41" ht="12.75" x14ac:dyDescent="0.2">
      <c r="AO37531" s="7"/>
    </row>
    <row r="37532" spans="41:41" ht="12.75" x14ac:dyDescent="0.2">
      <c r="AO37532" s="7"/>
    </row>
    <row r="37533" spans="41:41" ht="12.75" x14ac:dyDescent="0.2">
      <c r="AO37533" s="7"/>
    </row>
    <row r="37534" spans="41:41" ht="12.75" x14ac:dyDescent="0.2">
      <c r="AO37534" s="7"/>
    </row>
    <row r="37535" spans="41:41" ht="12.75" x14ac:dyDescent="0.2">
      <c r="AO37535" s="7"/>
    </row>
    <row r="37536" spans="41:41" ht="12.75" x14ac:dyDescent="0.2">
      <c r="AO37536" s="7"/>
    </row>
    <row r="37537" spans="41:41" ht="12.75" x14ac:dyDescent="0.2">
      <c r="AO37537" s="7"/>
    </row>
    <row r="37538" spans="41:41" ht="12.75" x14ac:dyDescent="0.2">
      <c r="AO37538" s="7"/>
    </row>
    <row r="37539" spans="41:41" ht="12.75" x14ac:dyDescent="0.2">
      <c r="AO37539" s="7"/>
    </row>
    <row r="37540" spans="41:41" ht="12.75" x14ac:dyDescent="0.2">
      <c r="AO37540" s="7"/>
    </row>
    <row r="37541" spans="41:41" ht="12.75" x14ac:dyDescent="0.2">
      <c r="AO37541" s="7"/>
    </row>
    <row r="37542" spans="41:41" ht="12.75" x14ac:dyDescent="0.2">
      <c r="AO37542" s="7"/>
    </row>
    <row r="37543" spans="41:41" ht="12.75" x14ac:dyDescent="0.2">
      <c r="AO37543" s="7"/>
    </row>
    <row r="37544" spans="41:41" ht="12.75" x14ac:dyDescent="0.2">
      <c r="AO37544" s="7"/>
    </row>
    <row r="37545" spans="41:41" ht="12.75" x14ac:dyDescent="0.2">
      <c r="AO37545" s="7"/>
    </row>
    <row r="37546" spans="41:41" ht="12.75" x14ac:dyDescent="0.2">
      <c r="AO37546" s="7"/>
    </row>
    <row r="37547" spans="41:41" ht="12.75" x14ac:dyDescent="0.2">
      <c r="AO37547" s="7"/>
    </row>
    <row r="37548" spans="41:41" ht="12.75" x14ac:dyDescent="0.2">
      <c r="AO37548" s="7"/>
    </row>
    <row r="37549" spans="41:41" ht="12.75" x14ac:dyDescent="0.2">
      <c r="AO37549" s="7"/>
    </row>
    <row r="37550" spans="41:41" ht="12.75" x14ac:dyDescent="0.2">
      <c r="AO37550" s="7"/>
    </row>
    <row r="37551" spans="41:41" ht="12.75" x14ac:dyDescent="0.2">
      <c r="AO37551" s="7"/>
    </row>
    <row r="37552" spans="41:41" ht="12.75" x14ac:dyDescent="0.2">
      <c r="AO37552" s="7"/>
    </row>
    <row r="37553" spans="41:41" ht="12.75" x14ac:dyDescent="0.2">
      <c r="AO37553" s="7"/>
    </row>
    <row r="37554" spans="41:41" ht="12.75" x14ac:dyDescent="0.2">
      <c r="AO37554" s="7"/>
    </row>
    <row r="37555" spans="41:41" ht="12.75" x14ac:dyDescent="0.2">
      <c r="AO37555" s="7"/>
    </row>
    <row r="37556" spans="41:41" ht="12.75" x14ac:dyDescent="0.2">
      <c r="AO37556" s="7"/>
    </row>
    <row r="37557" spans="41:41" ht="12.75" x14ac:dyDescent="0.2">
      <c r="AO37557" s="7"/>
    </row>
    <row r="37558" spans="41:41" ht="12.75" x14ac:dyDescent="0.2">
      <c r="AO37558" s="7"/>
    </row>
    <row r="37559" spans="41:41" ht="12.75" x14ac:dyDescent="0.2">
      <c r="AO37559" s="7"/>
    </row>
    <row r="37560" spans="41:41" ht="12.75" x14ac:dyDescent="0.2">
      <c r="AO37560" s="7"/>
    </row>
    <row r="37561" spans="41:41" ht="12.75" x14ac:dyDescent="0.2">
      <c r="AO37561" s="7"/>
    </row>
    <row r="37562" spans="41:41" ht="12.75" x14ac:dyDescent="0.2">
      <c r="AO37562" s="7"/>
    </row>
    <row r="37563" spans="41:41" ht="12.75" x14ac:dyDescent="0.2">
      <c r="AO37563" s="7"/>
    </row>
    <row r="37564" spans="41:41" ht="12.75" x14ac:dyDescent="0.2">
      <c r="AO37564" s="7"/>
    </row>
    <row r="37565" spans="41:41" ht="12.75" x14ac:dyDescent="0.2">
      <c r="AO37565" s="7"/>
    </row>
    <row r="37566" spans="41:41" ht="12.75" x14ac:dyDescent="0.2">
      <c r="AO37566" s="7"/>
    </row>
    <row r="37567" spans="41:41" ht="12.75" x14ac:dyDescent="0.2">
      <c r="AO37567" s="7"/>
    </row>
    <row r="37568" spans="41:41" ht="12.75" x14ac:dyDescent="0.2">
      <c r="AO37568" s="7"/>
    </row>
    <row r="37569" spans="41:41" ht="12.75" x14ac:dyDescent="0.2">
      <c r="AO37569" s="7"/>
    </row>
    <row r="37570" spans="41:41" ht="12.75" x14ac:dyDescent="0.2">
      <c r="AO37570" s="7"/>
    </row>
    <row r="37571" spans="41:41" ht="12.75" x14ac:dyDescent="0.2">
      <c r="AO37571" s="7"/>
    </row>
    <row r="37572" spans="41:41" ht="12.75" x14ac:dyDescent="0.2">
      <c r="AO37572" s="7"/>
    </row>
    <row r="37573" spans="41:41" ht="12.75" x14ac:dyDescent="0.2">
      <c r="AO37573" s="7"/>
    </row>
    <row r="37574" spans="41:41" ht="12.75" x14ac:dyDescent="0.2">
      <c r="AO37574" s="7"/>
    </row>
    <row r="37575" spans="41:41" ht="12.75" x14ac:dyDescent="0.2">
      <c r="AO37575" s="7"/>
    </row>
    <row r="37576" spans="41:41" ht="12.75" x14ac:dyDescent="0.2">
      <c r="AO37576" s="7"/>
    </row>
    <row r="37577" spans="41:41" ht="12.75" x14ac:dyDescent="0.2">
      <c r="AO37577" s="7"/>
    </row>
    <row r="37578" spans="41:41" ht="12.75" x14ac:dyDescent="0.2">
      <c r="AO37578" s="7"/>
    </row>
    <row r="37579" spans="41:41" ht="12.75" x14ac:dyDescent="0.2">
      <c r="AO37579" s="7"/>
    </row>
    <row r="37580" spans="41:41" ht="12.75" x14ac:dyDescent="0.2">
      <c r="AO37580" s="7"/>
    </row>
    <row r="37581" spans="41:41" ht="12.75" x14ac:dyDescent="0.2">
      <c r="AO37581" s="7"/>
    </row>
    <row r="37582" spans="41:41" ht="12.75" x14ac:dyDescent="0.2">
      <c r="AO37582" s="7"/>
    </row>
    <row r="37583" spans="41:41" ht="12.75" x14ac:dyDescent="0.2">
      <c r="AO37583" s="7"/>
    </row>
    <row r="37584" spans="41:41" ht="12.75" x14ac:dyDescent="0.2">
      <c r="AO37584" s="7"/>
    </row>
    <row r="37585" spans="41:41" ht="12.75" x14ac:dyDescent="0.2">
      <c r="AO37585" s="7"/>
    </row>
    <row r="37586" spans="41:41" ht="12.75" x14ac:dyDescent="0.2">
      <c r="AO37586" s="7"/>
    </row>
    <row r="37587" spans="41:41" ht="12.75" x14ac:dyDescent="0.2">
      <c r="AO37587" s="7"/>
    </row>
    <row r="37588" spans="41:41" ht="12.75" x14ac:dyDescent="0.2">
      <c r="AO37588" s="7"/>
    </row>
    <row r="37589" spans="41:41" ht="12.75" x14ac:dyDescent="0.2">
      <c r="AO37589" s="7"/>
    </row>
    <row r="37590" spans="41:41" ht="12.75" x14ac:dyDescent="0.2">
      <c r="AO37590" s="7"/>
    </row>
    <row r="37591" spans="41:41" ht="12.75" x14ac:dyDescent="0.2">
      <c r="AO37591" s="7"/>
    </row>
    <row r="37592" spans="41:41" ht="12.75" x14ac:dyDescent="0.2">
      <c r="AO37592" s="7"/>
    </row>
    <row r="37593" spans="41:41" ht="12.75" x14ac:dyDescent="0.2">
      <c r="AO37593" s="7"/>
    </row>
    <row r="37594" spans="41:41" ht="12.75" x14ac:dyDescent="0.2">
      <c r="AO37594" s="7"/>
    </row>
    <row r="37595" spans="41:41" ht="12.75" x14ac:dyDescent="0.2">
      <c r="AO37595" s="7"/>
    </row>
    <row r="37596" spans="41:41" ht="12.75" x14ac:dyDescent="0.2">
      <c r="AO37596" s="7"/>
    </row>
    <row r="37597" spans="41:41" ht="12.75" x14ac:dyDescent="0.2">
      <c r="AO37597" s="7"/>
    </row>
    <row r="37598" spans="41:41" ht="12.75" x14ac:dyDescent="0.2">
      <c r="AO37598" s="7"/>
    </row>
    <row r="37599" spans="41:41" ht="12.75" x14ac:dyDescent="0.2">
      <c r="AO37599" s="7"/>
    </row>
    <row r="37600" spans="41:41" ht="12.75" x14ac:dyDescent="0.2">
      <c r="AO37600" s="7"/>
    </row>
    <row r="37601" spans="41:41" ht="12.75" x14ac:dyDescent="0.2">
      <c r="AO37601" s="7"/>
    </row>
    <row r="37602" spans="41:41" ht="12.75" x14ac:dyDescent="0.2">
      <c r="AO37602" s="7"/>
    </row>
    <row r="37603" spans="41:41" ht="12.75" x14ac:dyDescent="0.2">
      <c r="AO37603" s="7"/>
    </row>
    <row r="37604" spans="41:41" ht="12.75" x14ac:dyDescent="0.2">
      <c r="AO37604" s="7"/>
    </row>
    <row r="37605" spans="41:41" ht="12.75" x14ac:dyDescent="0.2">
      <c r="AO37605" s="7"/>
    </row>
    <row r="37606" spans="41:41" ht="12.75" x14ac:dyDescent="0.2">
      <c r="AO37606" s="7"/>
    </row>
    <row r="37607" spans="41:41" ht="12.75" x14ac:dyDescent="0.2">
      <c r="AO37607" s="7"/>
    </row>
    <row r="37608" spans="41:41" ht="12.75" x14ac:dyDescent="0.2">
      <c r="AO37608" s="7"/>
    </row>
    <row r="37609" spans="41:41" ht="12.75" x14ac:dyDescent="0.2">
      <c r="AO37609" s="7"/>
    </row>
    <row r="37610" spans="41:41" ht="12.75" x14ac:dyDescent="0.2">
      <c r="AO37610" s="7"/>
    </row>
    <row r="37611" spans="41:41" ht="12.75" x14ac:dyDescent="0.2">
      <c r="AO37611" s="7"/>
    </row>
    <row r="37612" spans="41:41" ht="12.75" x14ac:dyDescent="0.2">
      <c r="AO37612" s="7"/>
    </row>
    <row r="37613" spans="41:41" ht="12.75" x14ac:dyDescent="0.2">
      <c r="AO37613" s="7"/>
    </row>
    <row r="37614" spans="41:41" ht="12.75" x14ac:dyDescent="0.2">
      <c r="AO37614" s="7"/>
    </row>
    <row r="37615" spans="41:41" ht="12.75" x14ac:dyDescent="0.2">
      <c r="AO37615" s="7"/>
    </row>
    <row r="37616" spans="41:41" ht="12.75" x14ac:dyDescent="0.2">
      <c r="AO37616" s="7"/>
    </row>
    <row r="37617" spans="41:41" ht="12.75" x14ac:dyDescent="0.2">
      <c r="AO37617" s="7"/>
    </row>
    <row r="37618" spans="41:41" ht="12.75" x14ac:dyDescent="0.2">
      <c r="AO37618" s="7"/>
    </row>
    <row r="37619" spans="41:41" ht="12.75" x14ac:dyDescent="0.2">
      <c r="AO37619" s="7"/>
    </row>
    <row r="37620" spans="41:41" ht="12.75" x14ac:dyDescent="0.2">
      <c r="AO37620" s="7"/>
    </row>
    <row r="37621" spans="41:41" ht="12.75" x14ac:dyDescent="0.2">
      <c r="AO37621" s="7"/>
    </row>
    <row r="37622" spans="41:41" ht="12.75" x14ac:dyDescent="0.2">
      <c r="AO37622" s="7"/>
    </row>
    <row r="37623" spans="41:41" ht="12.75" x14ac:dyDescent="0.2">
      <c r="AO37623" s="7"/>
    </row>
    <row r="37624" spans="41:41" ht="12.75" x14ac:dyDescent="0.2">
      <c r="AO37624" s="7"/>
    </row>
    <row r="37625" spans="41:41" ht="12.75" x14ac:dyDescent="0.2">
      <c r="AO37625" s="7"/>
    </row>
    <row r="37626" spans="41:41" ht="12.75" x14ac:dyDescent="0.2">
      <c r="AO37626" s="7"/>
    </row>
    <row r="37627" spans="41:41" ht="12.75" x14ac:dyDescent="0.2">
      <c r="AO37627" s="7"/>
    </row>
    <row r="37628" spans="41:41" ht="12.75" x14ac:dyDescent="0.2">
      <c r="AO37628" s="7"/>
    </row>
    <row r="37629" spans="41:41" ht="12.75" x14ac:dyDescent="0.2">
      <c r="AO37629" s="7"/>
    </row>
    <row r="37630" spans="41:41" ht="12.75" x14ac:dyDescent="0.2">
      <c r="AO37630" s="7"/>
    </row>
    <row r="37631" spans="41:41" ht="12.75" x14ac:dyDescent="0.2">
      <c r="AO37631" s="7"/>
    </row>
    <row r="37632" spans="41:41" ht="12.75" x14ac:dyDescent="0.2">
      <c r="AO37632" s="7"/>
    </row>
    <row r="37633" spans="41:41" ht="12.75" x14ac:dyDescent="0.2">
      <c r="AO37633" s="7"/>
    </row>
    <row r="37634" spans="41:41" ht="12.75" x14ac:dyDescent="0.2">
      <c r="AO37634" s="7"/>
    </row>
    <row r="37635" spans="41:41" ht="12.75" x14ac:dyDescent="0.2">
      <c r="AO37635" s="7"/>
    </row>
    <row r="37636" spans="41:41" ht="12.75" x14ac:dyDescent="0.2">
      <c r="AO37636" s="7"/>
    </row>
    <row r="37637" spans="41:41" ht="12.75" x14ac:dyDescent="0.2">
      <c r="AO37637" s="7"/>
    </row>
    <row r="37638" spans="41:41" ht="12.75" x14ac:dyDescent="0.2">
      <c r="AO37638" s="7"/>
    </row>
    <row r="37639" spans="41:41" ht="12.75" x14ac:dyDescent="0.2">
      <c r="AO37639" s="7"/>
    </row>
    <row r="37640" spans="41:41" ht="12.75" x14ac:dyDescent="0.2">
      <c r="AO37640" s="7"/>
    </row>
    <row r="37641" spans="41:41" ht="12.75" x14ac:dyDescent="0.2">
      <c r="AO37641" s="7"/>
    </row>
    <row r="37642" spans="41:41" ht="12.75" x14ac:dyDescent="0.2">
      <c r="AO37642" s="7"/>
    </row>
    <row r="37643" spans="41:41" ht="12.75" x14ac:dyDescent="0.2">
      <c r="AO37643" s="7"/>
    </row>
    <row r="37644" spans="41:41" ht="12.75" x14ac:dyDescent="0.2">
      <c r="AO37644" s="7"/>
    </row>
    <row r="37645" spans="41:41" ht="12.75" x14ac:dyDescent="0.2">
      <c r="AO37645" s="7"/>
    </row>
    <row r="37646" spans="41:41" ht="12.75" x14ac:dyDescent="0.2">
      <c r="AO37646" s="7"/>
    </row>
    <row r="37647" spans="41:41" ht="12.75" x14ac:dyDescent="0.2">
      <c r="AO37647" s="7"/>
    </row>
    <row r="37648" spans="41:41" ht="12.75" x14ac:dyDescent="0.2">
      <c r="AO37648" s="7"/>
    </row>
    <row r="37649" spans="41:41" ht="12.75" x14ac:dyDescent="0.2">
      <c r="AO37649" s="7"/>
    </row>
    <row r="37650" spans="41:41" ht="12.75" x14ac:dyDescent="0.2">
      <c r="AO37650" s="7"/>
    </row>
    <row r="37651" spans="41:41" ht="12.75" x14ac:dyDescent="0.2">
      <c r="AO37651" s="7"/>
    </row>
    <row r="37652" spans="41:41" ht="12.75" x14ac:dyDescent="0.2">
      <c r="AO37652" s="7"/>
    </row>
    <row r="37653" spans="41:41" ht="12.75" x14ac:dyDescent="0.2">
      <c r="AO37653" s="7"/>
    </row>
    <row r="37654" spans="41:41" ht="12.75" x14ac:dyDescent="0.2">
      <c r="AO37654" s="7"/>
    </row>
    <row r="37655" spans="41:41" ht="12.75" x14ac:dyDescent="0.2">
      <c r="AO37655" s="7"/>
    </row>
    <row r="37656" spans="41:41" ht="12.75" x14ac:dyDescent="0.2">
      <c r="AO37656" s="7"/>
    </row>
    <row r="37657" spans="41:41" ht="12.75" x14ac:dyDescent="0.2">
      <c r="AO37657" s="7"/>
    </row>
    <row r="37658" spans="41:41" ht="12.75" x14ac:dyDescent="0.2">
      <c r="AO37658" s="7"/>
    </row>
    <row r="37659" spans="41:41" ht="12.75" x14ac:dyDescent="0.2">
      <c r="AO37659" s="7"/>
    </row>
    <row r="37660" spans="41:41" ht="12.75" x14ac:dyDescent="0.2">
      <c r="AO37660" s="7"/>
    </row>
    <row r="37661" spans="41:41" ht="12.75" x14ac:dyDescent="0.2">
      <c r="AO37661" s="7"/>
    </row>
    <row r="37662" spans="41:41" ht="12.75" x14ac:dyDescent="0.2">
      <c r="AO37662" s="7"/>
    </row>
    <row r="37663" spans="41:41" ht="12.75" x14ac:dyDescent="0.2">
      <c r="AO37663" s="7"/>
    </row>
    <row r="37664" spans="41:41" ht="12.75" x14ac:dyDescent="0.2">
      <c r="AO37664" s="7"/>
    </row>
    <row r="37665" spans="41:41" ht="12.75" x14ac:dyDescent="0.2">
      <c r="AO37665" s="7"/>
    </row>
    <row r="37666" spans="41:41" ht="12.75" x14ac:dyDescent="0.2">
      <c r="AO37666" s="7"/>
    </row>
    <row r="37667" spans="41:41" ht="12.75" x14ac:dyDescent="0.2">
      <c r="AO37667" s="7"/>
    </row>
    <row r="37668" spans="41:41" ht="12.75" x14ac:dyDescent="0.2">
      <c r="AO37668" s="7"/>
    </row>
    <row r="37669" spans="41:41" ht="12.75" x14ac:dyDescent="0.2">
      <c r="AO37669" s="7"/>
    </row>
    <row r="37670" spans="41:41" ht="12.75" x14ac:dyDescent="0.2">
      <c r="AO37670" s="7"/>
    </row>
    <row r="37671" spans="41:41" ht="12.75" x14ac:dyDescent="0.2">
      <c r="AO37671" s="7"/>
    </row>
    <row r="37672" spans="41:41" ht="12.75" x14ac:dyDescent="0.2">
      <c r="AO37672" s="7"/>
    </row>
    <row r="37673" spans="41:41" ht="12.75" x14ac:dyDescent="0.2">
      <c r="AO37673" s="7"/>
    </row>
    <row r="37674" spans="41:41" ht="12.75" x14ac:dyDescent="0.2">
      <c r="AO37674" s="7"/>
    </row>
    <row r="37675" spans="41:41" ht="12.75" x14ac:dyDescent="0.2">
      <c r="AO37675" s="7"/>
    </row>
    <row r="37676" spans="41:41" ht="12.75" x14ac:dyDescent="0.2">
      <c r="AO37676" s="7"/>
    </row>
    <row r="37677" spans="41:41" ht="12.75" x14ac:dyDescent="0.2">
      <c r="AO37677" s="7"/>
    </row>
    <row r="37678" spans="41:41" ht="12.75" x14ac:dyDescent="0.2">
      <c r="AO37678" s="7"/>
    </row>
    <row r="37679" spans="41:41" ht="12.75" x14ac:dyDescent="0.2">
      <c r="AO37679" s="7"/>
    </row>
    <row r="37680" spans="41:41" ht="12.75" x14ac:dyDescent="0.2">
      <c r="AO37680" s="7"/>
    </row>
    <row r="37681" spans="41:41" ht="12.75" x14ac:dyDescent="0.2">
      <c r="AO37681" s="7"/>
    </row>
    <row r="37682" spans="41:41" ht="12.75" x14ac:dyDescent="0.2">
      <c r="AO37682" s="7"/>
    </row>
    <row r="37683" spans="41:41" ht="12.75" x14ac:dyDescent="0.2">
      <c r="AO37683" s="7"/>
    </row>
    <row r="37684" spans="41:41" ht="12.75" x14ac:dyDescent="0.2">
      <c r="AO37684" s="7"/>
    </row>
    <row r="37685" spans="41:41" ht="12.75" x14ac:dyDescent="0.2">
      <c r="AO37685" s="7"/>
    </row>
    <row r="37686" spans="41:41" ht="12.75" x14ac:dyDescent="0.2">
      <c r="AO37686" s="7"/>
    </row>
    <row r="37687" spans="41:41" ht="12.75" x14ac:dyDescent="0.2">
      <c r="AO37687" s="7"/>
    </row>
    <row r="37688" spans="41:41" ht="12.75" x14ac:dyDescent="0.2">
      <c r="AO37688" s="7"/>
    </row>
    <row r="37689" spans="41:41" ht="12.75" x14ac:dyDescent="0.2">
      <c r="AO37689" s="7"/>
    </row>
    <row r="37690" spans="41:41" ht="12.75" x14ac:dyDescent="0.2">
      <c r="AO37690" s="7"/>
    </row>
    <row r="37691" spans="41:41" ht="12.75" x14ac:dyDescent="0.2">
      <c r="AO37691" s="7"/>
    </row>
    <row r="37692" spans="41:41" ht="12.75" x14ac:dyDescent="0.2">
      <c r="AO37692" s="7"/>
    </row>
    <row r="37693" spans="41:41" ht="12.75" x14ac:dyDescent="0.2">
      <c r="AO37693" s="7"/>
    </row>
    <row r="37694" spans="41:41" ht="12.75" x14ac:dyDescent="0.2">
      <c r="AO37694" s="7"/>
    </row>
    <row r="37695" spans="41:41" ht="12.75" x14ac:dyDescent="0.2">
      <c r="AO37695" s="7"/>
    </row>
    <row r="37696" spans="41:41" ht="12.75" x14ac:dyDescent="0.2">
      <c r="AO37696" s="7"/>
    </row>
    <row r="37697" spans="41:41" ht="12.75" x14ac:dyDescent="0.2">
      <c r="AO37697" s="7"/>
    </row>
    <row r="37698" spans="41:41" ht="12.75" x14ac:dyDescent="0.2">
      <c r="AO37698" s="7"/>
    </row>
    <row r="37699" spans="41:41" ht="12.75" x14ac:dyDescent="0.2">
      <c r="AO37699" s="7"/>
    </row>
    <row r="37700" spans="41:41" ht="12.75" x14ac:dyDescent="0.2">
      <c r="AO37700" s="7"/>
    </row>
    <row r="37701" spans="41:41" ht="12.75" x14ac:dyDescent="0.2">
      <c r="AO37701" s="7"/>
    </row>
    <row r="37702" spans="41:41" ht="12.75" x14ac:dyDescent="0.2">
      <c r="AO37702" s="7"/>
    </row>
    <row r="37703" spans="41:41" ht="12.75" x14ac:dyDescent="0.2">
      <c r="AO37703" s="7"/>
    </row>
    <row r="37704" spans="41:41" ht="12.75" x14ac:dyDescent="0.2">
      <c r="AO37704" s="7"/>
    </row>
    <row r="37705" spans="41:41" ht="12.75" x14ac:dyDescent="0.2">
      <c r="AO37705" s="7"/>
    </row>
    <row r="37706" spans="41:41" ht="12.75" x14ac:dyDescent="0.2">
      <c r="AO37706" s="7"/>
    </row>
    <row r="37707" spans="41:41" ht="12.75" x14ac:dyDescent="0.2">
      <c r="AO37707" s="7"/>
    </row>
    <row r="37708" spans="41:41" ht="12.75" x14ac:dyDescent="0.2">
      <c r="AO37708" s="7"/>
    </row>
    <row r="37709" spans="41:41" ht="12.75" x14ac:dyDescent="0.2">
      <c r="AO37709" s="7"/>
    </row>
    <row r="37710" spans="41:41" ht="12.75" x14ac:dyDescent="0.2">
      <c r="AO37710" s="7"/>
    </row>
    <row r="37711" spans="41:41" ht="12.75" x14ac:dyDescent="0.2">
      <c r="AO37711" s="7"/>
    </row>
    <row r="37712" spans="41:41" ht="12.75" x14ac:dyDescent="0.2">
      <c r="AO37712" s="7"/>
    </row>
    <row r="37713" spans="41:41" ht="12.75" x14ac:dyDescent="0.2">
      <c r="AO37713" s="7"/>
    </row>
    <row r="37714" spans="41:41" ht="12.75" x14ac:dyDescent="0.2">
      <c r="AO37714" s="7"/>
    </row>
    <row r="37715" spans="41:41" ht="12.75" x14ac:dyDescent="0.2">
      <c r="AO37715" s="7"/>
    </row>
    <row r="37716" spans="41:41" ht="12.75" x14ac:dyDescent="0.2">
      <c r="AO37716" s="7"/>
    </row>
    <row r="37717" spans="41:41" ht="12.75" x14ac:dyDescent="0.2">
      <c r="AO37717" s="7"/>
    </row>
    <row r="37718" spans="41:41" ht="12.75" x14ac:dyDescent="0.2">
      <c r="AO37718" s="7"/>
    </row>
    <row r="37719" spans="41:41" ht="12.75" x14ac:dyDescent="0.2">
      <c r="AO37719" s="7"/>
    </row>
    <row r="37720" spans="41:41" ht="12.75" x14ac:dyDescent="0.2">
      <c r="AO37720" s="7"/>
    </row>
    <row r="37721" spans="41:41" ht="12.75" x14ac:dyDescent="0.2">
      <c r="AO37721" s="7"/>
    </row>
    <row r="37722" spans="41:41" ht="12.75" x14ac:dyDescent="0.2">
      <c r="AO37722" s="7"/>
    </row>
    <row r="37723" spans="41:41" ht="12.75" x14ac:dyDescent="0.2">
      <c r="AO37723" s="7"/>
    </row>
    <row r="37724" spans="41:41" ht="12.75" x14ac:dyDescent="0.2">
      <c r="AO37724" s="7"/>
    </row>
    <row r="37725" spans="41:41" ht="12.75" x14ac:dyDescent="0.2">
      <c r="AO37725" s="7"/>
    </row>
    <row r="37726" spans="41:41" ht="12.75" x14ac:dyDescent="0.2">
      <c r="AO37726" s="7"/>
    </row>
    <row r="37727" spans="41:41" ht="12.75" x14ac:dyDescent="0.2">
      <c r="AO37727" s="7"/>
    </row>
    <row r="37728" spans="41:41" ht="12.75" x14ac:dyDescent="0.2">
      <c r="AO37728" s="7"/>
    </row>
    <row r="37729" spans="41:41" ht="12.75" x14ac:dyDescent="0.2">
      <c r="AO37729" s="7"/>
    </row>
    <row r="37730" spans="41:41" ht="12.75" x14ac:dyDescent="0.2">
      <c r="AO37730" s="7"/>
    </row>
    <row r="37731" spans="41:41" ht="12.75" x14ac:dyDescent="0.2">
      <c r="AO37731" s="7"/>
    </row>
    <row r="37732" spans="41:41" ht="12.75" x14ac:dyDescent="0.2">
      <c r="AO37732" s="7"/>
    </row>
    <row r="37733" spans="41:41" ht="12.75" x14ac:dyDescent="0.2">
      <c r="AO37733" s="7"/>
    </row>
    <row r="37734" spans="41:41" ht="12.75" x14ac:dyDescent="0.2">
      <c r="AO37734" s="7"/>
    </row>
    <row r="37735" spans="41:41" ht="12.75" x14ac:dyDescent="0.2">
      <c r="AO37735" s="7"/>
    </row>
    <row r="37736" spans="41:41" ht="12.75" x14ac:dyDescent="0.2">
      <c r="AO37736" s="7"/>
    </row>
    <row r="37737" spans="41:41" ht="12.75" x14ac:dyDescent="0.2">
      <c r="AO37737" s="7"/>
    </row>
    <row r="37738" spans="41:41" ht="12.75" x14ac:dyDescent="0.2">
      <c r="AO37738" s="7"/>
    </row>
    <row r="37739" spans="41:41" ht="12.75" x14ac:dyDescent="0.2">
      <c r="AO37739" s="7"/>
    </row>
    <row r="37740" spans="41:41" ht="12.75" x14ac:dyDescent="0.2">
      <c r="AO37740" s="7"/>
    </row>
    <row r="37741" spans="41:41" ht="12.75" x14ac:dyDescent="0.2">
      <c r="AO37741" s="7"/>
    </row>
    <row r="37742" spans="41:41" ht="12.75" x14ac:dyDescent="0.2">
      <c r="AO37742" s="7"/>
    </row>
    <row r="37743" spans="41:41" ht="12.75" x14ac:dyDescent="0.2">
      <c r="AO37743" s="7"/>
    </row>
    <row r="37744" spans="41:41" ht="12.75" x14ac:dyDescent="0.2">
      <c r="AO37744" s="7"/>
    </row>
    <row r="37745" spans="41:41" ht="12.75" x14ac:dyDescent="0.2">
      <c r="AO37745" s="7"/>
    </row>
    <row r="37746" spans="41:41" ht="12.75" x14ac:dyDescent="0.2">
      <c r="AO37746" s="7"/>
    </row>
    <row r="37747" spans="41:41" ht="12.75" x14ac:dyDescent="0.2">
      <c r="AO37747" s="7"/>
    </row>
    <row r="37748" spans="41:41" ht="12.75" x14ac:dyDescent="0.2">
      <c r="AO37748" s="7"/>
    </row>
    <row r="37749" spans="41:41" ht="12.75" x14ac:dyDescent="0.2">
      <c r="AO37749" s="7"/>
    </row>
    <row r="37750" spans="41:41" ht="12.75" x14ac:dyDescent="0.2">
      <c r="AO37750" s="7"/>
    </row>
    <row r="37751" spans="41:41" ht="12.75" x14ac:dyDescent="0.2">
      <c r="AO37751" s="7"/>
    </row>
    <row r="37752" spans="41:41" ht="12.75" x14ac:dyDescent="0.2">
      <c r="AO37752" s="7"/>
    </row>
    <row r="37753" spans="41:41" ht="12.75" x14ac:dyDescent="0.2">
      <c r="AO37753" s="7"/>
    </row>
    <row r="37754" spans="41:41" ht="12.75" x14ac:dyDescent="0.2">
      <c r="AO37754" s="7"/>
    </row>
    <row r="37755" spans="41:41" ht="12.75" x14ac:dyDescent="0.2">
      <c r="AO37755" s="7"/>
    </row>
    <row r="37756" spans="41:41" ht="12.75" x14ac:dyDescent="0.2">
      <c r="AO37756" s="7"/>
    </row>
    <row r="37757" spans="41:41" ht="12.75" x14ac:dyDescent="0.2">
      <c r="AO37757" s="7"/>
    </row>
    <row r="37758" spans="41:41" ht="12.75" x14ac:dyDescent="0.2">
      <c r="AO37758" s="7"/>
    </row>
    <row r="37759" spans="41:41" ht="12.75" x14ac:dyDescent="0.2">
      <c r="AO37759" s="7"/>
    </row>
    <row r="37760" spans="41:41" ht="12.75" x14ac:dyDescent="0.2">
      <c r="AO37760" s="7"/>
    </row>
    <row r="37761" spans="41:41" ht="12.75" x14ac:dyDescent="0.2">
      <c r="AO37761" s="7"/>
    </row>
    <row r="37762" spans="41:41" ht="12.75" x14ac:dyDescent="0.2">
      <c r="AO37762" s="7"/>
    </row>
    <row r="37763" spans="41:41" ht="12.75" x14ac:dyDescent="0.2">
      <c r="AO37763" s="7"/>
    </row>
    <row r="37764" spans="41:41" ht="12.75" x14ac:dyDescent="0.2">
      <c r="AO37764" s="7"/>
    </row>
    <row r="37765" spans="41:41" ht="12.75" x14ac:dyDescent="0.2">
      <c r="AO37765" s="7"/>
    </row>
    <row r="37766" spans="41:41" ht="12.75" x14ac:dyDescent="0.2">
      <c r="AO37766" s="7"/>
    </row>
    <row r="37767" spans="41:41" ht="12.75" x14ac:dyDescent="0.2">
      <c r="AO37767" s="7"/>
    </row>
    <row r="37768" spans="41:41" ht="12.75" x14ac:dyDescent="0.2">
      <c r="AO37768" s="7"/>
    </row>
    <row r="37769" spans="41:41" ht="12.75" x14ac:dyDescent="0.2">
      <c r="AO37769" s="7"/>
    </row>
    <row r="37770" spans="41:41" ht="12.75" x14ac:dyDescent="0.2">
      <c r="AO37770" s="7"/>
    </row>
    <row r="37771" spans="41:41" ht="12.75" x14ac:dyDescent="0.2">
      <c r="AO37771" s="7"/>
    </row>
    <row r="37772" spans="41:41" ht="12.75" x14ac:dyDescent="0.2">
      <c r="AO37772" s="7"/>
    </row>
    <row r="37773" spans="41:41" ht="12.75" x14ac:dyDescent="0.2">
      <c r="AO37773" s="7"/>
    </row>
    <row r="37774" spans="41:41" ht="12.75" x14ac:dyDescent="0.2">
      <c r="AO37774" s="7"/>
    </row>
    <row r="37775" spans="41:41" ht="12.75" x14ac:dyDescent="0.2">
      <c r="AO37775" s="7"/>
    </row>
    <row r="37776" spans="41:41" ht="12.75" x14ac:dyDescent="0.2">
      <c r="AO37776" s="7"/>
    </row>
    <row r="37777" spans="41:41" ht="12.75" x14ac:dyDescent="0.2">
      <c r="AO37777" s="7"/>
    </row>
    <row r="37778" spans="41:41" ht="12.75" x14ac:dyDescent="0.2">
      <c r="AO37778" s="7"/>
    </row>
    <row r="37779" spans="41:41" ht="12.75" x14ac:dyDescent="0.2">
      <c r="AO37779" s="7"/>
    </row>
    <row r="37780" spans="41:41" ht="12.75" x14ac:dyDescent="0.2">
      <c r="AO37780" s="7"/>
    </row>
    <row r="37781" spans="41:41" ht="12.75" x14ac:dyDescent="0.2">
      <c r="AO37781" s="7"/>
    </row>
    <row r="37782" spans="41:41" ht="12.75" x14ac:dyDescent="0.2">
      <c r="AO37782" s="7"/>
    </row>
    <row r="37783" spans="41:41" ht="12.75" x14ac:dyDescent="0.2">
      <c r="AO37783" s="7"/>
    </row>
    <row r="37784" spans="41:41" ht="12.75" x14ac:dyDescent="0.2">
      <c r="AO37784" s="7"/>
    </row>
    <row r="37785" spans="41:41" ht="12.75" x14ac:dyDescent="0.2">
      <c r="AO37785" s="7"/>
    </row>
    <row r="37786" spans="41:41" ht="12.75" x14ac:dyDescent="0.2">
      <c r="AO37786" s="7"/>
    </row>
    <row r="37787" spans="41:41" ht="12.75" x14ac:dyDescent="0.2">
      <c r="AO37787" s="7"/>
    </row>
    <row r="37788" spans="41:41" ht="12.75" x14ac:dyDescent="0.2">
      <c r="AO37788" s="7"/>
    </row>
    <row r="37789" spans="41:41" ht="12.75" x14ac:dyDescent="0.2">
      <c r="AO37789" s="7"/>
    </row>
    <row r="37790" spans="41:41" ht="12.75" x14ac:dyDescent="0.2">
      <c r="AO37790" s="7"/>
    </row>
    <row r="37791" spans="41:41" ht="12.75" x14ac:dyDescent="0.2">
      <c r="AO37791" s="7"/>
    </row>
    <row r="37792" spans="41:41" ht="12.75" x14ac:dyDescent="0.2">
      <c r="AO37792" s="7"/>
    </row>
    <row r="37793" spans="41:41" ht="12.75" x14ac:dyDescent="0.2">
      <c r="AO37793" s="7"/>
    </row>
    <row r="37794" spans="41:41" ht="12.75" x14ac:dyDescent="0.2">
      <c r="AO37794" s="7"/>
    </row>
    <row r="37795" spans="41:41" ht="12.75" x14ac:dyDescent="0.2">
      <c r="AO37795" s="7"/>
    </row>
    <row r="37796" spans="41:41" ht="12.75" x14ac:dyDescent="0.2">
      <c r="AO37796" s="7"/>
    </row>
    <row r="37797" spans="41:41" ht="12.75" x14ac:dyDescent="0.2">
      <c r="AO37797" s="7"/>
    </row>
    <row r="37798" spans="41:41" ht="12.75" x14ac:dyDescent="0.2">
      <c r="AO37798" s="7"/>
    </row>
    <row r="37799" spans="41:41" ht="12.75" x14ac:dyDescent="0.2">
      <c r="AO37799" s="7"/>
    </row>
    <row r="37800" spans="41:41" ht="12.75" x14ac:dyDescent="0.2">
      <c r="AO37800" s="7"/>
    </row>
    <row r="37801" spans="41:41" ht="12.75" x14ac:dyDescent="0.2">
      <c r="AO37801" s="7"/>
    </row>
    <row r="37802" spans="41:41" ht="12.75" x14ac:dyDescent="0.2">
      <c r="AO37802" s="7"/>
    </row>
    <row r="37803" spans="41:41" ht="12.75" x14ac:dyDescent="0.2">
      <c r="AO37803" s="7"/>
    </row>
    <row r="37804" spans="41:41" ht="12.75" x14ac:dyDescent="0.2">
      <c r="AO37804" s="7"/>
    </row>
    <row r="37805" spans="41:41" ht="12.75" x14ac:dyDescent="0.2">
      <c r="AO37805" s="7"/>
    </row>
    <row r="37806" spans="41:41" ht="12.75" x14ac:dyDescent="0.2">
      <c r="AO37806" s="7"/>
    </row>
    <row r="37807" spans="41:41" ht="12.75" x14ac:dyDescent="0.2">
      <c r="AO37807" s="7"/>
    </row>
    <row r="37808" spans="41:41" ht="12.75" x14ac:dyDescent="0.2">
      <c r="AO37808" s="7"/>
    </row>
    <row r="37809" spans="41:41" ht="12.75" x14ac:dyDescent="0.2">
      <c r="AO37809" s="7"/>
    </row>
    <row r="37810" spans="41:41" ht="12.75" x14ac:dyDescent="0.2">
      <c r="AO37810" s="7"/>
    </row>
    <row r="37811" spans="41:41" ht="12.75" x14ac:dyDescent="0.2">
      <c r="AO37811" s="7"/>
    </row>
    <row r="37812" spans="41:41" ht="12.75" x14ac:dyDescent="0.2">
      <c r="AO37812" s="7"/>
    </row>
    <row r="37813" spans="41:41" ht="12.75" x14ac:dyDescent="0.2">
      <c r="AO37813" s="7"/>
    </row>
    <row r="37814" spans="41:41" ht="12.75" x14ac:dyDescent="0.2">
      <c r="AO37814" s="7"/>
    </row>
    <row r="37815" spans="41:41" ht="12.75" x14ac:dyDescent="0.2">
      <c r="AO37815" s="7"/>
    </row>
    <row r="37816" spans="41:41" ht="12.75" x14ac:dyDescent="0.2">
      <c r="AO37816" s="7"/>
    </row>
    <row r="37817" spans="41:41" ht="12.75" x14ac:dyDescent="0.2">
      <c r="AO37817" s="7"/>
    </row>
    <row r="37818" spans="41:41" ht="12.75" x14ac:dyDescent="0.2">
      <c r="AO37818" s="7"/>
    </row>
    <row r="37819" spans="41:41" ht="12.75" x14ac:dyDescent="0.2">
      <c r="AO37819" s="7"/>
    </row>
    <row r="37820" spans="41:41" ht="12.75" x14ac:dyDescent="0.2">
      <c r="AO37820" s="7"/>
    </row>
    <row r="37821" spans="41:41" ht="12.75" x14ac:dyDescent="0.2">
      <c r="AO37821" s="7"/>
    </row>
    <row r="37822" spans="41:41" ht="12.75" x14ac:dyDescent="0.2">
      <c r="AO37822" s="7"/>
    </row>
    <row r="37823" spans="41:41" ht="12.75" x14ac:dyDescent="0.2">
      <c r="AO37823" s="7"/>
    </row>
    <row r="37824" spans="41:41" ht="12.75" x14ac:dyDescent="0.2">
      <c r="AO37824" s="7"/>
    </row>
    <row r="37825" spans="41:41" ht="12.75" x14ac:dyDescent="0.2">
      <c r="AO37825" s="7"/>
    </row>
    <row r="37826" spans="41:41" ht="12.75" x14ac:dyDescent="0.2">
      <c r="AO37826" s="7"/>
    </row>
    <row r="37827" spans="41:41" ht="12.75" x14ac:dyDescent="0.2">
      <c r="AO37827" s="7"/>
    </row>
    <row r="37828" spans="41:41" ht="12.75" x14ac:dyDescent="0.2">
      <c r="AO37828" s="7"/>
    </row>
    <row r="37829" spans="41:41" ht="12.75" x14ac:dyDescent="0.2">
      <c r="AO37829" s="7"/>
    </row>
    <row r="37830" spans="41:41" ht="12.75" x14ac:dyDescent="0.2">
      <c r="AO37830" s="7"/>
    </row>
    <row r="37831" spans="41:41" ht="12.75" x14ac:dyDescent="0.2">
      <c r="AO37831" s="7"/>
    </row>
    <row r="37832" spans="41:41" ht="12.75" x14ac:dyDescent="0.2">
      <c r="AO37832" s="7"/>
    </row>
    <row r="37833" spans="41:41" ht="12.75" x14ac:dyDescent="0.2">
      <c r="AO37833" s="7"/>
    </row>
    <row r="37834" spans="41:41" ht="12.75" x14ac:dyDescent="0.2">
      <c r="AO37834" s="7"/>
    </row>
    <row r="37835" spans="41:41" ht="12.75" x14ac:dyDescent="0.2">
      <c r="AO37835" s="7"/>
    </row>
    <row r="37836" spans="41:41" ht="12.75" x14ac:dyDescent="0.2">
      <c r="AO37836" s="7"/>
    </row>
    <row r="37837" spans="41:41" ht="12.75" x14ac:dyDescent="0.2">
      <c r="AO37837" s="7"/>
    </row>
    <row r="37838" spans="41:41" ht="12.75" x14ac:dyDescent="0.2">
      <c r="AO37838" s="7"/>
    </row>
    <row r="37839" spans="41:41" ht="12.75" x14ac:dyDescent="0.2">
      <c r="AO37839" s="7"/>
    </row>
    <row r="37840" spans="41:41" ht="12.75" x14ac:dyDescent="0.2">
      <c r="AO37840" s="7"/>
    </row>
    <row r="37841" spans="41:41" ht="12.75" x14ac:dyDescent="0.2">
      <c r="AO37841" s="7"/>
    </row>
    <row r="37842" spans="41:41" ht="12.75" x14ac:dyDescent="0.2">
      <c r="AO37842" s="7"/>
    </row>
    <row r="37843" spans="41:41" ht="12.75" x14ac:dyDescent="0.2">
      <c r="AO37843" s="7"/>
    </row>
    <row r="37844" spans="41:41" ht="12.75" x14ac:dyDescent="0.2">
      <c r="AO37844" s="7"/>
    </row>
    <row r="37845" spans="41:41" ht="12.75" x14ac:dyDescent="0.2">
      <c r="AO37845" s="7"/>
    </row>
    <row r="37846" spans="41:41" ht="12.75" x14ac:dyDescent="0.2">
      <c r="AO37846" s="7"/>
    </row>
    <row r="37847" spans="41:41" ht="12.75" x14ac:dyDescent="0.2">
      <c r="AO37847" s="7"/>
    </row>
    <row r="37848" spans="41:41" ht="12.75" x14ac:dyDescent="0.2">
      <c r="AO37848" s="7"/>
    </row>
    <row r="37849" spans="41:41" ht="12.75" x14ac:dyDescent="0.2">
      <c r="AO37849" s="7"/>
    </row>
    <row r="37850" spans="41:41" ht="12.75" x14ac:dyDescent="0.2">
      <c r="AO37850" s="7"/>
    </row>
    <row r="37851" spans="41:41" ht="12.75" x14ac:dyDescent="0.2">
      <c r="AO37851" s="7"/>
    </row>
    <row r="37852" spans="41:41" ht="12.75" x14ac:dyDescent="0.2">
      <c r="AO37852" s="7"/>
    </row>
    <row r="37853" spans="41:41" ht="12.75" x14ac:dyDescent="0.2">
      <c r="AO37853" s="7"/>
    </row>
    <row r="37854" spans="41:41" ht="12.75" x14ac:dyDescent="0.2">
      <c r="AO37854" s="7"/>
    </row>
    <row r="37855" spans="41:41" ht="12.75" x14ac:dyDescent="0.2">
      <c r="AO37855" s="7"/>
    </row>
    <row r="37856" spans="41:41" ht="12.75" x14ac:dyDescent="0.2">
      <c r="AO37856" s="7"/>
    </row>
    <row r="37857" spans="41:41" ht="12.75" x14ac:dyDescent="0.2">
      <c r="AO37857" s="7"/>
    </row>
    <row r="37858" spans="41:41" ht="12.75" x14ac:dyDescent="0.2">
      <c r="AO37858" s="7"/>
    </row>
    <row r="37859" spans="41:41" ht="12.75" x14ac:dyDescent="0.2">
      <c r="AO37859" s="7"/>
    </row>
    <row r="37860" spans="41:41" ht="12.75" x14ac:dyDescent="0.2">
      <c r="AO37860" s="7"/>
    </row>
    <row r="37861" spans="41:41" ht="12.75" x14ac:dyDescent="0.2">
      <c r="AO37861" s="7"/>
    </row>
    <row r="37862" spans="41:41" ht="12.75" x14ac:dyDescent="0.2">
      <c r="AO37862" s="7"/>
    </row>
    <row r="37863" spans="41:41" ht="12.75" x14ac:dyDescent="0.2">
      <c r="AO37863" s="7"/>
    </row>
    <row r="37864" spans="41:41" ht="12.75" x14ac:dyDescent="0.2">
      <c r="AO37864" s="7"/>
    </row>
    <row r="37865" spans="41:41" ht="12.75" x14ac:dyDescent="0.2">
      <c r="AO37865" s="7"/>
    </row>
    <row r="37866" spans="41:41" ht="12.75" x14ac:dyDescent="0.2">
      <c r="AO37866" s="7"/>
    </row>
    <row r="37867" spans="41:41" ht="12.75" x14ac:dyDescent="0.2">
      <c r="AO37867" s="7"/>
    </row>
    <row r="37868" spans="41:41" ht="12.75" x14ac:dyDescent="0.2">
      <c r="AO37868" s="7"/>
    </row>
    <row r="37869" spans="41:41" ht="12.75" x14ac:dyDescent="0.2">
      <c r="AO37869" s="7"/>
    </row>
    <row r="37870" spans="41:41" ht="12.75" x14ac:dyDescent="0.2">
      <c r="AO37870" s="7"/>
    </row>
    <row r="37871" spans="41:41" ht="12.75" x14ac:dyDescent="0.2">
      <c r="AO37871" s="7"/>
    </row>
    <row r="37872" spans="41:41" ht="12.75" x14ac:dyDescent="0.2">
      <c r="AO37872" s="7"/>
    </row>
    <row r="37873" spans="41:41" ht="12.75" x14ac:dyDescent="0.2">
      <c r="AO37873" s="7"/>
    </row>
    <row r="37874" spans="41:41" ht="12.75" x14ac:dyDescent="0.2">
      <c r="AO37874" s="7"/>
    </row>
    <row r="37875" spans="41:41" ht="12.75" x14ac:dyDescent="0.2">
      <c r="AO37875" s="7"/>
    </row>
    <row r="37876" spans="41:41" ht="12.75" x14ac:dyDescent="0.2">
      <c r="AO37876" s="7"/>
    </row>
    <row r="37877" spans="41:41" ht="12.75" x14ac:dyDescent="0.2">
      <c r="AO37877" s="7"/>
    </row>
    <row r="37878" spans="41:41" ht="12.75" x14ac:dyDescent="0.2">
      <c r="AO37878" s="7"/>
    </row>
    <row r="37879" spans="41:41" ht="12.75" x14ac:dyDescent="0.2">
      <c r="AO37879" s="7"/>
    </row>
    <row r="37880" spans="41:41" ht="12.75" x14ac:dyDescent="0.2">
      <c r="AO37880" s="7"/>
    </row>
    <row r="37881" spans="41:41" ht="12.75" x14ac:dyDescent="0.2">
      <c r="AO37881" s="7"/>
    </row>
    <row r="37882" spans="41:41" ht="12.75" x14ac:dyDescent="0.2">
      <c r="AO37882" s="7"/>
    </row>
    <row r="37883" spans="41:41" ht="12.75" x14ac:dyDescent="0.2">
      <c r="AO37883" s="7"/>
    </row>
    <row r="37884" spans="41:41" ht="12.75" x14ac:dyDescent="0.2">
      <c r="AO37884" s="7"/>
    </row>
    <row r="37885" spans="41:41" ht="12.75" x14ac:dyDescent="0.2">
      <c r="AO37885" s="7"/>
    </row>
    <row r="37886" spans="41:41" ht="12.75" x14ac:dyDescent="0.2">
      <c r="AO37886" s="7"/>
    </row>
    <row r="37887" spans="41:41" ht="12.75" x14ac:dyDescent="0.2">
      <c r="AO37887" s="7"/>
    </row>
    <row r="37888" spans="41:41" ht="12.75" x14ac:dyDescent="0.2">
      <c r="AO37888" s="7"/>
    </row>
    <row r="37889" spans="41:41" ht="12.75" x14ac:dyDescent="0.2">
      <c r="AO37889" s="7"/>
    </row>
    <row r="37890" spans="41:41" ht="12.75" x14ac:dyDescent="0.2">
      <c r="AO37890" s="7"/>
    </row>
    <row r="37891" spans="41:41" ht="12.75" x14ac:dyDescent="0.2">
      <c r="AO37891" s="7"/>
    </row>
    <row r="37892" spans="41:41" ht="12.75" x14ac:dyDescent="0.2">
      <c r="AO37892" s="7"/>
    </row>
    <row r="37893" spans="41:41" ht="12.75" x14ac:dyDescent="0.2">
      <c r="AO37893" s="7"/>
    </row>
    <row r="37894" spans="41:41" ht="12.75" x14ac:dyDescent="0.2">
      <c r="AO37894" s="7"/>
    </row>
    <row r="37895" spans="41:41" ht="12.75" x14ac:dyDescent="0.2">
      <c r="AO37895" s="7"/>
    </row>
    <row r="37896" spans="41:41" ht="12.75" x14ac:dyDescent="0.2">
      <c r="AO37896" s="7"/>
    </row>
    <row r="37897" spans="41:41" ht="12.75" x14ac:dyDescent="0.2">
      <c r="AO37897" s="7"/>
    </row>
    <row r="37898" spans="41:41" ht="12.75" x14ac:dyDescent="0.2">
      <c r="AO37898" s="7"/>
    </row>
    <row r="37899" spans="41:41" ht="12.75" x14ac:dyDescent="0.2">
      <c r="AO37899" s="7"/>
    </row>
    <row r="37900" spans="41:41" ht="12.75" x14ac:dyDescent="0.2">
      <c r="AO37900" s="7"/>
    </row>
    <row r="37901" spans="41:41" ht="12.75" x14ac:dyDescent="0.2">
      <c r="AO37901" s="7"/>
    </row>
    <row r="37902" spans="41:41" ht="12.75" x14ac:dyDescent="0.2">
      <c r="AO37902" s="7"/>
    </row>
    <row r="37903" spans="41:41" ht="12.75" x14ac:dyDescent="0.2">
      <c r="AO37903" s="7"/>
    </row>
    <row r="37904" spans="41:41" ht="12.75" x14ac:dyDescent="0.2">
      <c r="AO37904" s="7"/>
    </row>
    <row r="37905" spans="41:41" ht="12.75" x14ac:dyDescent="0.2">
      <c r="AO37905" s="7"/>
    </row>
    <row r="37906" spans="41:41" ht="12.75" x14ac:dyDescent="0.2">
      <c r="AO37906" s="7"/>
    </row>
    <row r="37907" spans="41:41" ht="12.75" x14ac:dyDescent="0.2">
      <c r="AO37907" s="7"/>
    </row>
    <row r="37908" spans="41:41" ht="12.75" x14ac:dyDescent="0.2">
      <c r="AO37908" s="7"/>
    </row>
    <row r="37909" spans="41:41" ht="12.75" x14ac:dyDescent="0.2">
      <c r="AO37909" s="7"/>
    </row>
    <row r="37910" spans="41:41" ht="12.75" x14ac:dyDescent="0.2">
      <c r="AO37910" s="7"/>
    </row>
    <row r="37911" spans="41:41" ht="12.75" x14ac:dyDescent="0.2">
      <c r="AO37911" s="7"/>
    </row>
    <row r="37912" spans="41:41" ht="12.75" x14ac:dyDescent="0.2">
      <c r="AO37912" s="7"/>
    </row>
    <row r="37913" spans="41:41" ht="12.75" x14ac:dyDescent="0.2">
      <c r="AO37913" s="7"/>
    </row>
    <row r="37914" spans="41:41" ht="12.75" x14ac:dyDescent="0.2">
      <c r="AO37914" s="7"/>
    </row>
    <row r="37915" spans="41:41" ht="12.75" x14ac:dyDescent="0.2">
      <c r="AO37915" s="7"/>
    </row>
    <row r="37916" spans="41:41" ht="12.75" x14ac:dyDescent="0.2">
      <c r="AO37916" s="7"/>
    </row>
    <row r="37917" spans="41:41" ht="12.75" x14ac:dyDescent="0.2">
      <c r="AO37917" s="7"/>
    </row>
    <row r="37918" spans="41:41" ht="12.75" x14ac:dyDescent="0.2">
      <c r="AO37918" s="7"/>
    </row>
    <row r="37919" spans="41:41" ht="12.75" x14ac:dyDescent="0.2">
      <c r="AO37919" s="7"/>
    </row>
    <row r="37920" spans="41:41" ht="12.75" x14ac:dyDescent="0.2">
      <c r="AO37920" s="7"/>
    </row>
    <row r="37921" spans="41:41" ht="12.75" x14ac:dyDescent="0.2">
      <c r="AO37921" s="7"/>
    </row>
    <row r="37922" spans="41:41" ht="12.75" x14ac:dyDescent="0.2">
      <c r="AO37922" s="7"/>
    </row>
    <row r="37923" spans="41:41" ht="12.75" x14ac:dyDescent="0.2">
      <c r="AO37923" s="7"/>
    </row>
    <row r="37924" spans="41:41" ht="12.75" x14ac:dyDescent="0.2">
      <c r="AO37924" s="7"/>
    </row>
    <row r="37925" spans="41:41" ht="12.75" x14ac:dyDescent="0.2">
      <c r="AO37925" s="7"/>
    </row>
    <row r="37926" spans="41:41" ht="12.75" x14ac:dyDescent="0.2">
      <c r="AO37926" s="7"/>
    </row>
    <row r="37927" spans="41:41" ht="12.75" x14ac:dyDescent="0.2">
      <c r="AO37927" s="7"/>
    </row>
    <row r="37928" spans="41:41" ht="12.75" x14ac:dyDescent="0.2">
      <c r="AO37928" s="7"/>
    </row>
    <row r="37929" spans="41:41" ht="12.75" x14ac:dyDescent="0.2">
      <c r="AO37929" s="7"/>
    </row>
    <row r="37930" spans="41:41" ht="12.75" x14ac:dyDescent="0.2">
      <c r="AO37930" s="7"/>
    </row>
    <row r="37931" spans="41:41" ht="12.75" x14ac:dyDescent="0.2">
      <c r="AO37931" s="7"/>
    </row>
    <row r="37932" spans="41:41" ht="12.75" x14ac:dyDescent="0.2">
      <c r="AO37932" s="7"/>
    </row>
    <row r="37933" spans="41:41" ht="12.75" x14ac:dyDescent="0.2">
      <c r="AO37933" s="7"/>
    </row>
    <row r="37934" spans="41:41" ht="12.75" x14ac:dyDescent="0.2">
      <c r="AO37934" s="7"/>
    </row>
    <row r="37935" spans="41:41" ht="12.75" x14ac:dyDescent="0.2">
      <c r="AO37935" s="7"/>
    </row>
    <row r="37936" spans="41:41" ht="12.75" x14ac:dyDescent="0.2">
      <c r="AO37936" s="7"/>
    </row>
    <row r="37937" spans="41:41" ht="12.75" x14ac:dyDescent="0.2">
      <c r="AO37937" s="7"/>
    </row>
    <row r="37938" spans="41:41" ht="12.75" x14ac:dyDescent="0.2">
      <c r="AO37938" s="7"/>
    </row>
    <row r="37939" spans="41:41" ht="12.75" x14ac:dyDescent="0.2">
      <c r="AO37939" s="7"/>
    </row>
    <row r="37940" spans="41:41" ht="12.75" x14ac:dyDescent="0.2">
      <c r="AO37940" s="7"/>
    </row>
    <row r="37941" spans="41:41" ht="12.75" x14ac:dyDescent="0.2">
      <c r="AO37941" s="7"/>
    </row>
    <row r="37942" spans="41:41" ht="12.75" x14ac:dyDescent="0.2">
      <c r="AO37942" s="7"/>
    </row>
    <row r="37943" spans="41:41" ht="12.75" x14ac:dyDescent="0.2">
      <c r="AO37943" s="7"/>
    </row>
    <row r="37944" spans="41:41" ht="12.75" x14ac:dyDescent="0.2">
      <c r="AO37944" s="7"/>
    </row>
    <row r="37945" spans="41:41" ht="12.75" x14ac:dyDescent="0.2">
      <c r="AO37945" s="7"/>
    </row>
    <row r="37946" spans="41:41" ht="12.75" x14ac:dyDescent="0.2">
      <c r="AO37946" s="7"/>
    </row>
    <row r="37947" spans="41:41" ht="12.75" x14ac:dyDescent="0.2">
      <c r="AO37947" s="7"/>
    </row>
    <row r="37948" spans="41:41" ht="12.75" x14ac:dyDescent="0.2">
      <c r="AO37948" s="7"/>
    </row>
    <row r="37949" spans="41:41" ht="12.75" x14ac:dyDescent="0.2">
      <c r="AO37949" s="7"/>
    </row>
    <row r="37950" spans="41:41" ht="12.75" x14ac:dyDescent="0.2">
      <c r="AO37950" s="7"/>
    </row>
    <row r="37951" spans="41:41" ht="12.75" x14ac:dyDescent="0.2">
      <c r="AO37951" s="7"/>
    </row>
    <row r="37952" spans="41:41" ht="12.75" x14ac:dyDescent="0.2">
      <c r="AO37952" s="7"/>
    </row>
    <row r="37953" spans="41:41" ht="12.75" x14ac:dyDescent="0.2">
      <c r="AO37953" s="7"/>
    </row>
    <row r="37954" spans="41:41" ht="12.75" x14ac:dyDescent="0.2">
      <c r="AO37954" s="7"/>
    </row>
    <row r="37955" spans="41:41" ht="12.75" x14ac:dyDescent="0.2">
      <c r="AO37955" s="7"/>
    </row>
    <row r="37956" spans="41:41" ht="12.75" x14ac:dyDescent="0.2">
      <c r="AO37956" s="7"/>
    </row>
    <row r="37957" spans="41:41" ht="12.75" x14ac:dyDescent="0.2">
      <c r="AO37957" s="7"/>
    </row>
    <row r="37958" spans="41:41" ht="12.75" x14ac:dyDescent="0.2">
      <c r="AO37958" s="7"/>
    </row>
    <row r="37959" spans="41:41" ht="12.75" x14ac:dyDescent="0.2">
      <c r="AO37959" s="7"/>
    </row>
    <row r="37960" spans="41:41" ht="12.75" x14ac:dyDescent="0.2">
      <c r="AO37960" s="7"/>
    </row>
    <row r="37961" spans="41:41" ht="12.75" x14ac:dyDescent="0.2">
      <c r="AO37961" s="7"/>
    </row>
    <row r="37962" spans="41:41" ht="12.75" x14ac:dyDescent="0.2">
      <c r="AO37962" s="7"/>
    </row>
    <row r="37963" spans="41:41" ht="12.75" x14ac:dyDescent="0.2">
      <c r="AO37963" s="7"/>
    </row>
    <row r="37964" spans="41:41" ht="12.75" x14ac:dyDescent="0.2">
      <c r="AO37964" s="7"/>
    </row>
    <row r="37965" spans="41:41" ht="12.75" x14ac:dyDescent="0.2">
      <c r="AO37965" s="7"/>
    </row>
    <row r="37966" spans="41:41" ht="12.75" x14ac:dyDescent="0.2">
      <c r="AO37966" s="7"/>
    </row>
    <row r="37967" spans="41:41" ht="12.75" x14ac:dyDescent="0.2">
      <c r="AO37967" s="7"/>
    </row>
    <row r="37968" spans="41:41" ht="12.75" x14ac:dyDescent="0.2">
      <c r="AO37968" s="7"/>
    </row>
    <row r="37969" spans="41:41" ht="12.75" x14ac:dyDescent="0.2">
      <c r="AO37969" s="7"/>
    </row>
    <row r="37970" spans="41:41" ht="12.75" x14ac:dyDescent="0.2">
      <c r="AO37970" s="7"/>
    </row>
    <row r="37971" spans="41:41" ht="12.75" x14ac:dyDescent="0.2">
      <c r="AO37971" s="7"/>
    </row>
    <row r="37972" spans="41:41" ht="12.75" x14ac:dyDescent="0.2">
      <c r="AO37972" s="7"/>
    </row>
    <row r="37973" spans="41:41" ht="12.75" x14ac:dyDescent="0.2">
      <c r="AO37973" s="7"/>
    </row>
    <row r="37974" spans="41:41" ht="12.75" x14ac:dyDescent="0.2">
      <c r="AO37974" s="7"/>
    </row>
    <row r="37975" spans="41:41" ht="12.75" x14ac:dyDescent="0.2">
      <c r="AO37975" s="7"/>
    </row>
    <row r="37976" spans="41:41" ht="12.75" x14ac:dyDescent="0.2">
      <c r="AO37976" s="7"/>
    </row>
    <row r="37977" spans="41:41" ht="12.75" x14ac:dyDescent="0.2">
      <c r="AO37977" s="7"/>
    </row>
    <row r="37978" spans="41:41" ht="12.75" x14ac:dyDescent="0.2">
      <c r="AO37978" s="7"/>
    </row>
    <row r="37979" spans="41:41" ht="12.75" x14ac:dyDescent="0.2">
      <c r="AO37979" s="7"/>
    </row>
    <row r="37980" spans="41:41" ht="12.75" x14ac:dyDescent="0.2">
      <c r="AO37980" s="7"/>
    </row>
    <row r="37981" spans="41:41" ht="12.75" x14ac:dyDescent="0.2">
      <c r="AO37981" s="7"/>
    </row>
    <row r="37982" spans="41:41" ht="12.75" x14ac:dyDescent="0.2">
      <c r="AO37982" s="7"/>
    </row>
    <row r="37983" spans="41:41" ht="12.75" x14ac:dyDescent="0.2">
      <c r="AO37983" s="7"/>
    </row>
    <row r="37984" spans="41:41" ht="12.75" x14ac:dyDescent="0.2">
      <c r="AO37984" s="7"/>
    </row>
    <row r="37985" spans="41:41" ht="12.75" x14ac:dyDescent="0.2">
      <c r="AO37985" s="7"/>
    </row>
    <row r="37986" spans="41:41" ht="12.75" x14ac:dyDescent="0.2">
      <c r="AO37986" s="7"/>
    </row>
    <row r="37987" spans="41:41" ht="12.75" x14ac:dyDescent="0.2">
      <c r="AO37987" s="7"/>
    </row>
    <row r="37988" spans="41:41" ht="12.75" x14ac:dyDescent="0.2">
      <c r="AO37988" s="7"/>
    </row>
    <row r="37989" spans="41:41" ht="12.75" x14ac:dyDescent="0.2">
      <c r="AO37989" s="7"/>
    </row>
    <row r="37990" spans="41:41" ht="12.75" x14ac:dyDescent="0.2">
      <c r="AO37990" s="7"/>
    </row>
    <row r="37991" spans="41:41" ht="12.75" x14ac:dyDescent="0.2">
      <c r="AO37991" s="7"/>
    </row>
    <row r="37992" spans="41:41" ht="12.75" x14ac:dyDescent="0.2">
      <c r="AO37992" s="7"/>
    </row>
    <row r="37993" spans="41:41" ht="12.75" x14ac:dyDescent="0.2">
      <c r="AO37993" s="7"/>
    </row>
    <row r="37994" spans="41:41" ht="12.75" x14ac:dyDescent="0.2">
      <c r="AO37994" s="7"/>
    </row>
    <row r="37995" spans="41:41" ht="12.75" x14ac:dyDescent="0.2">
      <c r="AO37995" s="7"/>
    </row>
    <row r="37996" spans="41:41" ht="12.75" x14ac:dyDescent="0.2">
      <c r="AO37996" s="7"/>
    </row>
    <row r="37997" spans="41:41" ht="12.75" x14ac:dyDescent="0.2">
      <c r="AO37997" s="7"/>
    </row>
    <row r="37998" spans="41:41" ht="12.75" x14ac:dyDescent="0.2">
      <c r="AO37998" s="7"/>
    </row>
    <row r="37999" spans="41:41" ht="12.75" x14ac:dyDescent="0.2">
      <c r="AO37999" s="7"/>
    </row>
    <row r="38000" spans="41:41" ht="12.75" x14ac:dyDescent="0.2">
      <c r="AO38000" s="7"/>
    </row>
    <row r="38001" spans="41:41" ht="12.75" x14ac:dyDescent="0.2">
      <c r="AO38001" s="7"/>
    </row>
    <row r="38002" spans="41:41" ht="12.75" x14ac:dyDescent="0.2">
      <c r="AO38002" s="7"/>
    </row>
    <row r="38003" spans="41:41" ht="12.75" x14ac:dyDescent="0.2">
      <c r="AO38003" s="7"/>
    </row>
    <row r="38004" spans="41:41" ht="12.75" x14ac:dyDescent="0.2">
      <c r="AO38004" s="7"/>
    </row>
    <row r="38005" spans="41:41" ht="12.75" x14ac:dyDescent="0.2">
      <c r="AO38005" s="7"/>
    </row>
    <row r="38006" spans="41:41" ht="12.75" x14ac:dyDescent="0.2">
      <c r="AO38006" s="7"/>
    </row>
    <row r="38007" spans="41:41" ht="12.75" x14ac:dyDescent="0.2">
      <c r="AO38007" s="7"/>
    </row>
    <row r="38008" spans="41:41" ht="12.75" x14ac:dyDescent="0.2">
      <c r="AO38008" s="7"/>
    </row>
    <row r="38009" spans="41:41" ht="12.75" x14ac:dyDescent="0.2">
      <c r="AO38009" s="7"/>
    </row>
    <row r="38010" spans="41:41" ht="12.75" x14ac:dyDescent="0.2">
      <c r="AO38010" s="7"/>
    </row>
    <row r="38011" spans="41:41" ht="12.75" x14ac:dyDescent="0.2">
      <c r="AO38011" s="7"/>
    </row>
    <row r="38012" spans="41:41" ht="12.75" x14ac:dyDescent="0.2">
      <c r="AO38012" s="7"/>
    </row>
    <row r="38013" spans="41:41" ht="12.75" x14ac:dyDescent="0.2">
      <c r="AO38013" s="7"/>
    </row>
    <row r="38014" spans="41:41" ht="12.75" x14ac:dyDescent="0.2">
      <c r="AO38014" s="7"/>
    </row>
    <row r="38015" spans="41:41" ht="12.75" x14ac:dyDescent="0.2">
      <c r="AO38015" s="7"/>
    </row>
    <row r="38016" spans="41:41" ht="12.75" x14ac:dyDescent="0.2">
      <c r="AO38016" s="7"/>
    </row>
    <row r="38017" spans="41:41" ht="12.75" x14ac:dyDescent="0.2">
      <c r="AO38017" s="7"/>
    </row>
    <row r="38018" spans="41:41" ht="12.75" x14ac:dyDescent="0.2">
      <c r="AO38018" s="7"/>
    </row>
    <row r="38019" spans="41:41" ht="12.75" x14ac:dyDescent="0.2">
      <c r="AO38019" s="7"/>
    </row>
    <row r="38020" spans="41:41" ht="12.75" x14ac:dyDescent="0.2">
      <c r="AO38020" s="7"/>
    </row>
    <row r="38021" spans="41:41" ht="12.75" x14ac:dyDescent="0.2">
      <c r="AO38021" s="7"/>
    </row>
    <row r="38022" spans="41:41" ht="12.75" x14ac:dyDescent="0.2">
      <c r="AO38022" s="7"/>
    </row>
    <row r="38023" spans="41:41" ht="12.75" x14ac:dyDescent="0.2">
      <c r="AO38023" s="7"/>
    </row>
    <row r="38024" spans="41:41" ht="12.75" x14ac:dyDescent="0.2">
      <c r="AO38024" s="7"/>
    </row>
    <row r="38025" spans="41:41" ht="12.75" x14ac:dyDescent="0.2">
      <c r="AO38025" s="7"/>
    </row>
    <row r="38026" spans="41:41" ht="12.75" x14ac:dyDescent="0.2">
      <c r="AO38026" s="7"/>
    </row>
    <row r="38027" spans="41:41" ht="12.75" x14ac:dyDescent="0.2">
      <c r="AO38027" s="7"/>
    </row>
    <row r="38028" spans="41:41" ht="12.75" x14ac:dyDescent="0.2">
      <c r="AO38028" s="7"/>
    </row>
    <row r="38029" spans="41:41" ht="12.75" x14ac:dyDescent="0.2">
      <c r="AO38029" s="7"/>
    </row>
    <row r="38030" spans="41:41" ht="12.75" x14ac:dyDescent="0.2">
      <c r="AO38030" s="7"/>
    </row>
    <row r="38031" spans="41:41" ht="12.75" x14ac:dyDescent="0.2">
      <c r="AO38031" s="7"/>
    </row>
    <row r="38032" spans="41:41" ht="12.75" x14ac:dyDescent="0.2">
      <c r="AO38032" s="7"/>
    </row>
    <row r="38033" spans="41:41" ht="12.75" x14ac:dyDescent="0.2">
      <c r="AO38033" s="7"/>
    </row>
    <row r="38034" spans="41:41" ht="12.75" x14ac:dyDescent="0.2">
      <c r="AO38034" s="7"/>
    </row>
    <row r="38035" spans="41:41" ht="12.75" x14ac:dyDescent="0.2">
      <c r="AO38035" s="7"/>
    </row>
    <row r="38036" spans="41:41" ht="12.75" x14ac:dyDescent="0.2">
      <c r="AO38036" s="7"/>
    </row>
    <row r="38037" spans="41:41" ht="12.75" x14ac:dyDescent="0.2">
      <c r="AO38037" s="7"/>
    </row>
    <row r="38038" spans="41:41" ht="12.75" x14ac:dyDescent="0.2">
      <c r="AO38038" s="7"/>
    </row>
    <row r="38039" spans="41:41" ht="12.75" x14ac:dyDescent="0.2">
      <c r="AO38039" s="7"/>
    </row>
    <row r="38040" spans="41:41" ht="12.75" x14ac:dyDescent="0.2">
      <c r="AO38040" s="7"/>
    </row>
    <row r="38041" spans="41:41" ht="12.75" x14ac:dyDescent="0.2">
      <c r="AO38041" s="7"/>
    </row>
    <row r="38042" spans="41:41" ht="12.75" x14ac:dyDescent="0.2">
      <c r="AO38042" s="7"/>
    </row>
    <row r="38043" spans="41:41" ht="12.75" x14ac:dyDescent="0.2">
      <c r="AO38043" s="7"/>
    </row>
    <row r="38044" spans="41:41" ht="12.75" x14ac:dyDescent="0.2">
      <c r="AO38044" s="7"/>
    </row>
    <row r="38045" spans="41:41" ht="12.75" x14ac:dyDescent="0.2">
      <c r="AO38045" s="7"/>
    </row>
    <row r="38046" spans="41:41" ht="12.75" x14ac:dyDescent="0.2">
      <c r="AO38046" s="7"/>
    </row>
    <row r="38047" spans="41:41" ht="12.75" x14ac:dyDescent="0.2">
      <c r="AO38047" s="7"/>
    </row>
    <row r="38048" spans="41:41" ht="12.75" x14ac:dyDescent="0.2">
      <c r="AO38048" s="7"/>
    </row>
    <row r="38049" spans="41:41" ht="12.75" x14ac:dyDescent="0.2">
      <c r="AO38049" s="7"/>
    </row>
    <row r="38050" spans="41:41" ht="12.75" x14ac:dyDescent="0.2">
      <c r="AO38050" s="7"/>
    </row>
    <row r="38051" spans="41:41" ht="12.75" x14ac:dyDescent="0.2">
      <c r="AO38051" s="7"/>
    </row>
    <row r="38052" spans="41:41" ht="12.75" x14ac:dyDescent="0.2">
      <c r="AO38052" s="7"/>
    </row>
    <row r="38053" spans="41:41" ht="12.75" x14ac:dyDescent="0.2">
      <c r="AO38053" s="7"/>
    </row>
    <row r="38054" spans="41:41" ht="12.75" x14ac:dyDescent="0.2">
      <c r="AO38054" s="7"/>
    </row>
    <row r="38055" spans="41:41" ht="12.75" x14ac:dyDescent="0.2">
      <c r="AO38055" s="7"/>
    </row>
    <row r="38056" spans="41:41" ht="12.75" x14ac:dyDescent="0.2">
      <c r="AO38056" s="7"/>
    </row>
    <row r="38057" spans="41:41" ht="12.75" x14ac:dyDescent="0.2">
      <c r="AO38057" s="7"/>
    </row>
    <row r="38058" spans="41:41" ht="12.75" x14ac:dyDescent="0.2">
      <c r="AO38058" s="7"/>
    </row>
    <row r="38059" spans="41:41" ht="12.75" x14ac:dyDescent="0.2">
      <c r="AO38059" s="7"/>
    </row>
    <row r="38060" spans="41:41" ht="12.75" x14ac:dyDescent="0.2">
      <c r="AO38060" s="7"/>
    </row>
    <row r="38061" spans="41:41" ht="12.75" x14ac:dyDescent="0.2">
      <c r="AO38061" s="7"/>
    </row>
    <row r="38062" spans="41:41" ht="12.75" x14ac:dyDescent="0.2">
      <c r="AO38062" s="7"/>
    </row>
    <row r="38063" spans="41:41" ht="12.75" x14ac:dyDescent="0.2">
      <c r="AO38063" s="7"/>
    </row>
    <row r="38064" spans="41:41" ht="12.75" x14ac:dyDescent="0.2">
      <c r="AO38064" s="7"/>
    </row>
    <row r="38065" spans="41:41" ht="12.75" x14ac:dyDescent="0.2">
      <c r="AO38065" s="7"/>
    </row>
    <row r="38066" spans="41:41" ht="12.75" x14ac:dyDescent="0.2">
      <c r="AO38066" s="7"/>
    </row>
    <row r="38067" spans="41:41" ht="12.75" x14ac:dyDescent="0.2">
      <c r="AO38067" s="7"/>
    </row>
    <row r="38068" spans="41:41" ht="12.75" x14ac:dyDescent="0.2">
      <c r="AO38068" s="7"/>
    </row>
    <row r="38069" spans="41:41" ht="12.75" x14ac:dyDescent="0.2">
      <c r="AO38069" s="7"/>
    </row>
    <row r="38070" spans="41:41" ht="12.75" x14ac:dyDescent="0.2">
      <c r="AO38070" s="7"/>
    </row>
    <row r="38071" spans="41:41" ht="12.75" x14ac:dyDescent="0.2">
      <c r="AO38071" s="7"/>
    </row>
    <row r="38072" spans="41:41" ht="12.75" x14ac:dyDescent="0.2">
      <c r="AO38072" s="7"/>
    </row>
    <row r="38073" spans="41:41" ht="12.75" x14ac:dyDescent="0.2">
      <c r="AO38073" s="7"/>
    </row>
    <row r="38074" spans="41:41" ht="12.75" x14ac:dyDescent="0.2">
      <c r="AO38074" s="7"/>
    </row>
    <row r="38075" spans="41:41" ht="12.75" x14ac:dyDescent="0.2">
      <c r="AO38075" s="7"/>
    </row>
    <row r="38076" spans="41:41" ht="12.75" x14ac:dyDescent="0.2">
      <c r="AO38076" s="7"/>
    </row>
    <row r="38077" spans="41:41" ht="12.75" x14ac:dyDescent="0.2">
      <c r="AO38077" s="7"/>
    </row>
    <row r="38078" spans="41:41" ht="12.75" x14ac:dyDescent="0.2">
      <c r="AO38078" s="7"/>
    </row>
    <row r="38079" spans="41:41" ht="12.75" x14ac:dyDescent="0.2">
      <c r="AO38079" s="7"/>
    </row>
    <row r="38080" spans="41:41" ht="12.75" x14ac:dyDescent="0.2">
      <c r="AO38080" s="7"/>
    </row>
    <row r="38081" spans="41:41" ht="12.75" x14ac:dyDescent="0.2">
      <c r="AO38081" s="7"/>
    </row>
    <row r="38082" spans="41:41" ht="12.75" x14ac:dyDescent="0.2">
      <c r="AO38082" s="7"/>
    </row>
    <row r="38083" spans="41:41" ht="12.75" x14ac:dyDescent="0.2">
      <c r="AO38083" s="7"/>
    </row>
    <row r="38084" spans="41:41" ht="12.75" x14ac:dyDescent="0.2">
      <c r="AO38084" s="7"/>
    </row>
    <row r="38085" spans="41:41" ht="12.75" x14ac:dyDescent="0.2">
      <c r="AO38085" s="7"/>
    </row>
    <row r="38086" spans="41:41" ht="12.75" x14ac:dyDescent="0.2">
      <c r="AO38086" s="7"/>
    </row>
    <row r="38087" spans="41:41" ht="12.75" x14ac:dyDescent="0.2">
      <c r="AO38087" s="7"/>
    </row>
    <row r="38088" spans="41:41" ht="12.75" x14ac:dyDescent="0.2">
      <c r="AO38088" s="7"/>
    </row>
    <row r="38089" spans="41:41" ht="12.75" x14ac:dyDescent="0.2">
      <c r="AO38089" s="7"/>
    </row>
    <row r="38090" spans="41:41" ht="12.75" x14ac:dyDescent="0.2">
      <c r="AO38090" s="7"/>
    </row>
    <row r="38091" spans="41:41" ht="12.75" x14ac:dyDescent="0.2">
      <c r="AO38091" s="7"/>
    </row>
    <row r="38092" spans="41:41" ht="12.75" x14ac:dyDescent="0.2">
      <c r="AO38092" s="7"/>
    </row>
    <row r="38093" spans="41:41" ht="12.75" x14ac:dyDescent="0.2">
      <c r="AO38093" s="7"/>
    </row>
    <row r="38094" spans="41:41" ht="12.75" x14ac:dyDescent="0.2">
      <c r="AO38094" s="7"/>
    </row>
    <row r="38095" spans="41:41" ht="12.75" x14ac:dyDescent="0.2">
      <c r="AO38095" s="7"/>
    </row>
    <row r="38096" spans="41:41" ht="12.75" x14ac:dyDescent="0.2">
      <c r="AO38096" s="7"/>
    </row>
    <row r="38097" spans="41:41" ht="12.75" x14ac:dyDescent="0.2">
      <c r="AO38097" s="7"/>
    </row>
    <row r="38098" spans="41:41" ht="12.75" x14ac:dyDescent="0.2">
      <c r="AO38098" s="7"/>
    </row>
    <row r="38099" spans="41:41" ht="12.75" x14ac:dyDescent="0.2">
      <c r="AO38099" s="7"/>
    </row>
    <row r="38100" spans="41:41" ht="12.75" x14ac:dyDescent="0.2">
      <c r="AO38100" s="7"/>
    </row>
    <row r="38101" spans="41:41" ht="12.75" x14ac:dyDescent="0.2">
      <c r="AO38101" s="7"/>
    </row>
    <row r="38102" spans="41:41" ht="12.75" x14ac:dyDescent="0.2">
      <c r="AO38102" s="7"/>
    </row>
    <row r="38103" spans="41:41" ht="12.75" x14ac:dyDescent="0.2">
      <c r="AO38103" s="7"/>
    </row>
    <row r="38104" spans="41:41" ht="12.75" x14ac:dyDescent="0.2">
      <c r="AO38104" s="7"/>
    </row>
    <row r="38105" spans="41:41" ht="12.75" x14ac:dyDescent="0.2">
      <c r="AO38105" s="7"/>
    </row>
    <row r="38106" spans="41:41" ht="12.75" x14ac:dyDescent="0.2">
      <c r="AO38106" s="7"/>
    </row>
    <row r="38107" spans="41:41" ht="12.75" x14ac:dyDescent="0.2">
      <c r="AO38107" s="7"/>
    </row>
    <row r="38108" spans="41:41" ht="12.75" x14ac:dyDescent="0.2">
      <c r="AO38108" s="7"/>
    </row>
    <row r="38109" spans="41:41" ht="12.75" x14ac:dyDescent="0.2">
      <c r="AO38109" s="7"/>
    </row>
    <row r="38110" spans="41:41" ht="12.75" x14ac:dyDescent="0.2">
      <c r="AO38110" s="7"/>
    </row>
    <row r="38111" spans="41:41" ht="12.75" x14ac:dyDescent="0.2">
      <c r="AO38111" s="7"/>
    </row>
    <row r="38112" spans="41:41" ht="12.75" x14ac:dyDescent="0.2">
      <c r="AO38112" s="7"/>
    </row>
    <row r="38113" spans="41:41" ht="12.75" x14ac:dyDescent="0.2">
      <c r="AO38113" s="7"/>
    </row>
    <row r="38114" spans="41:41" ht="12.75" x14ac:dyDescent="0.2">
      <c r="AO38114" s="7"/>
    </row>
    <row r="38115" spans="41:41" ht="12.75" x14ac:dyDescent="0.2">
      <c r="AO38115" s="7"/>
    </row>
    <row r="38116" spans="41:41" ht="12.75" x14ac:dyDescent="0.2">
      <c r="AO38116" s="7"/>
    </row>
    <row r="38117" spans="41:41" ht="12.75" x14ac:dyDescent="0.2">
      <c r="AO38117" s="7"/>
    </row>
    <row r="38118" spans="41:41" ht="12.75" x14ac:dyDescent="0.2">
      <c r="AO38118" s="7"/>
    </row>
    <row r="38119" spans="41:41" ht="12.75" x14ac:dyDescent="0.2">
      <c r="AO38119" s="7"/>
    </row>
    <row r="38120" spans="41:41" ht="12.75" x14ac:dyDescent="0.2">
      <c r="AO38120" s="7"/>
    </row>
    <row r="38121" spans="41:41" ht="12.75" x14ac:dyDescent="0.2">
      <c r="AO38121" s="7"/>
    </row>
    <row r="38122" spans="41:41" ht="12.75" x14ac:dyDescent="0.2">
      <c r="AO38122" s="7"/>
    </row>
    <row r="38123" spans="41:41" ht="12.75" x14ac:dyDescent="0.2">
      <c r="AO38123" s="7"/>
    </row>
    <row r="38124" spans="41:41" ht="12.75" x14ac:dyDescent="0.2">
      <c r="AO38124" s="7"/>
    </row>
    <row r="38125" spans="41:41" ht="12.75" x14ac:dyDescent="0.2">
      <c r="AO38125" s="7"/>
    </row>
    <row r="38126" spans="41:41" ht="12.75" x14ac:dyDescent="0.2">
      <c r="AO38126" s="7"/>
    </row>
    <row r="38127" spans="41:41" ht="12.75" x14ac:dyDescent="0.2">
      <c r="AO38127" s="7"/>
    </row>
    <row r="38128" spans="41:41" ht="12.75" x14ac:dyDescent="0.2">
      <c r="AO38128" s="7"/>
    </row>
    <row r="38129" spans="41:41" ht="12.75" x14ac:dyDescent="0.2">
      <c r="AO38129" s="7"/>
    </row>
    <row r="38130" spans="41:41" ht="12.75" x14ac:dyDescent="0.2">
      <c r="AO38130" s="7"/>
    </row>
    <row r="38131" spans="41:41" ht="12.75" x14ac:dyDescent="0.2">
      <c r="AO38131" s="7"/>
    </row>
    <row r="38132" spans="41:41" ht="12.75" x14ac:dyDescent="0.2">
      <c r="AO38132" s="7"/>
    </row>
    <row r="38133" spans="41:41" ht="12.75" x14ac:dyDescent="0.2">
      <c r="AO38133" s="7"/>
    </row>
    <row r="38134" spans="41:41" ht="12.75" x14ac:dyDescent="0.2">
      <c r="AO38134" s="7"/>
    </row>
    <row r="38135" spans="41:41" ht="12.75" x14ac:dyDescent="0.2">
      <c r="AO38135" s="7"/>
    </row>
    <row r="38136" spans="41:41" ht="12.75" x14ac:dyDescent="0.2">
      <c r="AO38136" s="7"/>
    </row>
    <row r="38137" spans="41:41" ht="12.75" x14ac:dyDescent="0.2">
      <c r="AO38137" s="7"/>
    </row>
    <row r="38138" spans="41:41" ht="12.75" x14ac:dyDescent="0.2">
      <c r="AO38138" s="7"/>
    </row>
    <row r="38139" spans="41:41" ht="12.75" x14ac:dyDescent="0.2">
      <c r="AO38139" s="7"/>
    </row>
    <row r="38140" spans="41:41" ht="12.75" x14ac:dyDescent="0.2">
      <c r="AO38140" s="7"/>
    </row>
    <row r="38141" spans="41:41" ht="12.75" x14ac:dyDescent="0.2">
      <c r="AO38141" s="7"/>
    </row>
    <row r="38142" spans="41:41" ht="12.75" x14ac:dyDescent="0.2">
      <c r="AO38142" s="7"/>
    </row>
    <row r="38143" spans="41:41" ht="12.75" x14ac:dyDescent="0.2">
      <c r="AO38143" s="7"/>
    </row>
    <row r="38144" spans="41:41" ht="12.75" x14ac:dyDescent="0.2">
      <c r="AO38144" s="7"/>
    </row>
    <row r="38145" spans="41:41" ht="12.75" x14ac:dyDescent="0.2">
      <c r="AO38145" s="7"/>
    </row>
    <row r="38146" spans="41:41" ht="12.75" x14ac:dyDescent="0.2">
      <c r="AO38146" s="7"/>
    </row>
    <row r="38147" spans="41:41" ht="12.75" x14ac:dyDescent="0.2">
      <c r="AO38147" s="7"/>
    </row>
    <row r="38148" spans="41:41" ht="12.75" x14ac:dyDescent="0.2">
      <c r="AO38148" s="7"/>
    </row>
    <row r="38149" spans="41:41" ht="12.75" x14ac:dyDescent="0.2">
      <c r="AO38149" s="7"/>
    </row>
    <row r="38150" spans="41:41" ht="12.75" x14ac:dyDescent="0.2">
      <c r="AO38150" s="7"/>
    </row>
    <row r="38151" spans="41:41" ht="12.75" x14ac:dyDescent="0.2">
      <c r="AO38151" s="7"/>
    </row>
    <row r="38152" spans="41:41" ht="12.75" x14ac:dyDescent="0.2">
      <c r="AO38152" s="7"/>
    </row>
    <row r="38153" spans="41:41" ht="12.75" x14ac:dyDescent="0.2">
      <c r="AO38153" s="7"/>
    </row>
    <row r="38154" spans="41:41" ht="12.75" x14ac:dyDescent="0.2">
      <c r="AO38154" s="7"/>
    </row>
    <row r="38155" spans="41:41" ht="12.75" x14ac:dyDescent="0.2">
      <c r="AO38155" s="7"/>
    </row>
    <row r="38156" spans="41:41" ht="12.75" x14ac:dyDescent="0.2">
      <c r="AO38156" s="7"/>
    </row>
    <row r="38157" spans="41:41" ht="12.75" x14ac:dyDescent="0.2">
      <c r="AO38157" s="7"/>
    </row>
    <row r="38158" spans="41:41" ht="12.75" x14ac:dyDescent="0.2">
      <c r="AO38158" s="7"/>
    </row>
    <row r="38159" spans="41:41" ht="12.75" x14ac:dyDescent="0.2">
      <c r="AO38159" s="7"/>
    </row>
    <row r="38160" spans="41:41" ht="12.75" x14ac:dyDescent="0.2">
      <c r="AO38160" s="7"/>
    </row>
    <row r="38161" spans="41:41" ht="12.75" x14ac:dyDescent="0.2">
      <c r="AO38161" s="7"/>
    </row>
    <row r="38162" spans="41:41" ht="12.75" x14ac:dyDescent="0.2">
      <c r="AO38162" s="7"/>
    </row>
    <row r="38163" spans="41:41" ht="12.75" x14ac:dyDescent="0.2">
      <c r="AO38163" s="7"/>
    </row>
    <row r="38164" spans="41:41" ht="12.75" x14ac:dyDescent="0.2">
      <c r="AO38164" s="7"/>
    </row>
    <row r="38165" spans="41:41" ht="12.75" x14ac:dyDescent="0.2">
      <c r="AO38165" s="7"/>
    </row>
    <row r="38166" spans="41:41" ht="12.75" x14ac:dyDescent="0.2">
      <c r="AO38166" s="7"/>
    </row>
    <row r="38167" spans="41:41" ht="12.75" x14ac:dyDescent="0.2">
      <c r="AO38167" s="7"/>
    </row>
    <row r="38168" spans="41:41" ht="12.75" x14ac:dyDescent="0.2">
      <c r="AO38168" s="7"/>
    </row>
    <row r="38169" spans="41:41" ht="12.75" x14ac:dyDescent="0.2">
      <c r="AO38169" s="7"/>
    </row>
    <row r="38170" spans="41:41" ht="12.75" x14ac:dyDescent="0.2">
      <c r="AO38170" s="7"/>
    </row>
    <row r="38171" spans="41:41" ht="12.75" x14ac:dyDescent="0.2">
      <c r="AO38171" s="7"/>
    </row>
    <row r="38172" spans="41:41" ht="12.75" x14ac:dyDescent="0.2">
      <c r="AO38172" s="7"/>
    </row>
    <row r="38173" spans="41:41" ht="12.75" x14ac:dyDescent="0.2">
      <c r="AO38173" s="7"/>
    </row>
    <row r="38174" spans="41:41" ht="12.75" x14ac:dyDescent="0.2">
      <c r="AO38174" s="7"/>
    </row>
    <row r="38175" spans="41:41" ht="12.75" x14ac:dyDescent="0.2">
      <c r="AO38175" s="7"/>
    </row>
    <row r="38176" spans="41:41" ht="12.75" x14ac:dyDescent="0.2">
      <c r="AO38176" s="7"/>
    </row>
    <row r="38177" spans="41:41" ht="12.75" x14ac:dyDescent="0.2">
      <c r="AO38177" s="7"/>
    </row>
    <row r="38178" spans="41:41" ht="12.75" x14ac:dyDescent="0.2">
      <c r="AO38178" s="7"/>
    </row>
    <row r="38179" spans="41:41" ht="12.75" x14ac:dyDescent="0.2">
      <c r="AO38179" s="7"/>
    </row>
    <row r="38180" spans="41:41" ht="12.75" x14ac:dyDescent="0.2">
      <c r="AO38180" s="7"/>
    </row>
    <row r="38181" spans="41:41" ht="12.75" x14ac:dyDescent="0.2">
      <c r="AO38181" s="7"/>
    </row>
    <row r="38182" spans="41:41" ht="12.75" x14ac:dyDescent="0.2">
      <c r="AO38182" s="7"/>
    </row>
    <row r="38183" spans="41:41" ht="12.75" x14ac:dyDescent="0.2">
      <c r="AO38183" s="7"/>
    </row>
    <row r="38184" spans="41:41" ht="12.75" x14ac:dyDescent="0.2">
      <c r="AO38184" s="7"/>
    </row>
    <row r="38185" spans="41:41" ht="12.75" x14ac:dyDescent="0.2">
      <c r="AO38185" s="7"/>
    </row>
    <row r="38186" spans="41:41" ht="12.75" x14ac:dyDescent="0.2">
      <c r="AO38186" s="7"/>
    </row>
    <row r="38187" spans="41:41" ht="12.75" x14ac:dyDescent="0.2">
      <c r="AO38187" s="7"/>
    </row>
    <row r="38188" spans="41:41" ht="12.75" x14ac:dyDescent="0.2">
      <c r="AO38188" s="7"/>
    </row>
    <row r="38189" spans="41:41" ht="12.75" x14ac:dyDescent="0.2">
      <c r="AO38189" s="7"/>
    </row>
    <row r="38190" spans="41:41" ht="12.75" x14ac:dyDescent="0.2">
      <c r="AO38190" s="7"/>
    </row>
    <row r="38191" spans="41:41" ht="12.75" x14ac:dyDescent="0.2">
      <c r="AO38191" s="7"/>
    </row>
    <row r="38192" spans="41:41" ht="12.75" x14ac:dyDescent="0.2">
      <c r="AO38192" s="7"/>
    </row>
    <row r="38193" spans="41:41" ht="12.75" x14ac:dyDescent="0.2">
      <c r="AO38193" s="7"/>
    </row>
    <row r="38194" spans="41:41" ht="12.75" x14ac:dyDescent="0.2">
      <c r="AO38194" s="7"/>
    </row>
    <row r="38195" spans="41:41" ht="12.75" x14ac:dyDescent="0.2">
      <c r="AO38195" s="7"/>
    </row>
    <row r="38196" spans="41:41" ht="12.75" x14ac:dyDescent="0.2">
      <c r="AO38196" s="7"/>
    </row>
    <row r="38197" spans="41:41" ht="12.75" x14ac:dyDescent="0.2">
      <c r="AO38197" s="7"/>
    </row>
    <row r="38198" spans="41:41" ht="12.75" x14ac:dyDescent="0.2">
      <c r="AO38198" s="7"/>
    </row>
    <row r="38199" spans="41:41" ht="12.75" x14ac:dyDescent="0.2">
      <c r="AO38199" s="7"/>
    </row>
    <row r="38200" spans="41:41" ht="12.75" x14ac:dyDescent="0.2">
      <c r="AO38200" s="7"/>
    </row>
    <row r="38201" spans="41:41" ht="12.75" x14ac:dyDescent="0.2">
      <c r="AO38201" s="7"/>
    </row>
    <row r="38202" spans="41:41" ht="12.75" x14ac:dyDescent="0.2">
      <c r="AO38202" s="7"/>
    </row>
    <row r="38203" spans="41:41" ht="12.75" x14ac:dyDescent="0.2">
      <c r="AO38203" s="7"/>
    </row>
    <row r="38204" spans="41:41" ht="12.75" x14ac:dyDescent="0.2">
      <c r="AO38204" s="7"/>
    </row>
    <row r="38205" spans="41:41" ht="12.75" x14ac:dyDescent="0.2">
      <c r="AO38205" s="7"/>
    </row>
    <row r="38206" spans="41:41" ht="12.75" x14ac:dyDescent="0.2">
      <c r="AO38206" s="7"/>
    </row>
    <row r="38207" spans="41:41" ht="12.75" x14ac:dyDescent="0.2">
      <c r="AO38207" s="7"/>
    </row>
    <row r="38208" spans="41:41" ht="12.75" x14ac:dyDescent="0.2">
      <c r="AO38208" s="7"/>
    </row>
    <row r="38209" spans="41:41" ht="12.75" x14ac:dyDescent="0.2">
      <c r="AO38209" s="7"/>
    </row>
    <row r="38210" spans="41:41" ht="12.75" x14ac:dyDescent="0.2">
      <c r="AO38210" s="7"/>
    </row>
    <row r="38211" spans="41:41" ht="12.75" x14ac:dyDescent="0.2">
      <c r="AO38211" s="7"/>
    </row>
    <row r="38212" spans="41:41" ht="12.75" x14ac:dyDescent="0.2">
      <c r="AO38212" s="7"/>
    </row>
    <row r="38213" spans="41:41" ht="12.75" x14ac:dyDescent="0.2">
      <c r="AO38213" s="7"/>
    </row>
    <row r="38214" spans="41:41" ht="12.75" x14ac:dyDescent="0.2">
      <c r="AO38214" s="7"/>
    </row>
    <row r="38215" spans="41:41" ht="12.75" x14ac:dyDescent="0.2">
      <c r="AO38215" s="7"/>
    </row>
    <row r="38216" spans="41:41" ht="12.75" x14ac:dyDescent="0.2">
      <c r="AO38216" s="7"/>
    </row>
    <row r="38217" spans="41:41" ht="12.75" x14ac:dyDescent="0.2">
      <c r="AO38217" s="7"/>
    </row>
    <row r="38218" spans="41:41" ht="12.75" x14ac:dyDescent="0.2">
      <c r="AO38218" s="7"/>
    </row>
    <row r="38219" spans="41:41" ht="12.75" x14ac:dyDescent="0.2">
      <c r="AO38219" s="7"/>
    </row>
    <row r="38220" spans="41:41" ht="12.75" x14ac:dyDescent="0.2">
      <c r="AO38220" s="7"/>
    </row>
    <row r="38221" spans="41:41" ht="12.75" x14ac:dyDescent="0.2">
      <c r="AO38221" s="7"/>
    </row>
    <row r="38222" spans="41:41" ht="12.75" x14ac:dyDescent="0.2">
      <c r="AO38222" s="7"/>
    </row>
    <row r="38223" spans="41:41" ht="12.75" x14ac:dyDescent="0.2">
      <c r="AO38223" s="7"/>
    </row>
    <row r="38224" spans="41:41" ht="12.75" x14ac:dyDescent="0.2">
      <c r="AO38224" s="7"/>
    </row>
    <row r="38225" spans="41:41" ht="12.75" x14ac:dyDescent="0.2">
      <c r="AO38225" s="7"/>
    </row>
    <row r="38226" spans="41:41" ht="12.75" x14ac:dyDescent="0.2">
      <c r="AO38226" s="7"/>
    </row>
    <row r="38227" spans="41:41" ht="12.75" x14ac:dyDescent="0.2">
      <c r="AO38227" s="7"/>
    </row>
    <row r="38228" spans="41:41" ht="12.75" x14ac:dyDescent="0.2">
      <c r="AO38228" s="7"/>
    </row>
    <row r="38229" spans="41:41" ht="12.75" x14ac:dyDescent="0.2">
      <c r="AO38229" s="7"/>
    </row>
    <row r="38230" spans="41:41" ht="12.75" x14ac:dyDescent="0.2">
      <c r="AO38230" s="7"/>
    </row>
    <row r="38231" spans="41:41" ht="12.75" x14ac:dyDescent="0.2">
      <c r="AO38231" s="7"/>
    </row>
    <row r="38232" spans="41:41" ht="12.75" x14ac:dyDescent="0.2">
      <c r="AO38232" s="7"/>
    </row>
    <row r="38233" spans="41:41" ht="12.75" x14ac:dyDescent="0.2">
      <c r="AO38233" s="7"/>
    </row>
    <row r="38234" spans="41:41" ht="12.75" x14ac:dyDescent="0.2">
      <c r="AO38234" s="7"/>
    </row>
    <row r="38235" spans="41:41" ht="12.75" x14ac:dyDescent="0.2">
      <c r="AO38235" s="7"/>
    </row>
    <row r="38236" spans="41:41" ht="12.75" x14ac:dyDescent="0.2">
      <c r="AO38236" s="7"/>
    </row>
    <row r="38237" spans="41:41" ht="12.75" x14ac:dyDescent="0.2">
      <c r="AO38237" s="7"/>
    </row>
    <row r="38238" spans="41:41" ht="12.75" x14ac:dyDescent="0.2">
      <c r="AO38238" s="7"/>
    </row>
    <row r="38239" spans="41:41" ht="12.75" x14ac:dyDescent="0.2">
      <c r="AO38239" s="7"/>
    </row>
    <row r="38240" spans="41:41" ht="12.75" x14ac:dyDescent="0.2">
      <c r="AO38240" s="7"/>
    </row>
    <row r="38241" spans="41:41" ht="12.75" x14ac:dyDescent="0.2">
      <c r="AO38241" s="7"/>
    </row>
    <row r="38242" spans="41:41" ht="12.75" x14ac:dyDescent="0.2">
      <c r="AO38242" s="7"/>
    </row>
    <row r="38243" spans="41:41" ht="12.75" x14ac:dyDescent="0.2">
      <c r="AO38243" s="7"/>
    </row>
    <row r="38244" spans="41:41" ht="12.75" x14ac:dyDescent="0.2">
      <c r="AO38244" s="7"/>
    </row>
    <row r="38245" spans="41:41" ht="12.75" x14ac:dyDescent="0.2">
      <c r="AO38245" s="7"/>
    </row>
    <row r="38246" spans="41:41" ht="12.75" x14ac:dyDescent="0.2">
      <c r="AO38246" s="7"/>
    </row>
    <row r="38247" spans="41:41" ht="12.75" x14ac:dyDescent="0.2">
      <c r="AO38247" s="7"/>
    </row>
    <row r="38248" spans="41:41" ht="12.75" x14ac:dyDescent="0.2">
      <c r="AO38248" s="7"/>
    </row>
    <row r="38249" spans="41:41" ht="12.75" x14ac:dyDescent="0.2">
      <c r="AO38249" s="7"/>
    </row>
    <row r="38250" spans="41:41" ht="12.75" x14ac:dyDescent="0.2">
      <c r="AO38250" s="7"/>
    </row>
    <row r="38251" spans="41:41" ht="12.75" x14ac:dyDescent="0.2">
      <c r="AO38251" s="7"/>
    </row>
    <row r="38252" spans="41:41" ht="12.75" x14ac:dyDescent="0.2">
      <c r="AO38252" s="7"/>
    </row>
    <row r="38253" spans="41:41" ht="12.75" x14ac:dyDescent="0.2">
      <c r="AO38253" s="7"/>
    </row>
    <row r="38254" spans="41:41" ht="12.75" x14ac:dyDescent="0.2">
      <c r="AO38254" s="7"/>
    </row>
    <row r="38255" spans="41:41" ht="12.75" x14ac:dyDescent="0.2">
      <c r="AO38255" s="7"/>
    </row>
    <row r="38256" spans="41:41" ht="12.75" x14ac:dyDescent="0.2">
      <c r="AO38256" s="7"/>
    </row>
    <row r="38257" spans="41:41" ht="12.75" x14ac:dyDescent="0.2">
      <c r="AO38257" s="7"/>
    </row>
    <row r="38258" spans="41:41" ht="12.75" x14ac:dyDescent="0.2">
      <c r="AO38258" s="7"/>
    </row>
    <row r="38259" spans="41:41" ht="12.75" x14ac:dyDescent="0.2">
      <c r="AO38259" s="7"/>
    </row>
    <row r="38260" spans="41:41" ht="12.75" x14ac:dyDescent="0.2">
      <c r="AO38260" s="7"/>
    </row>
    <row r="38261" spans="41:41" ht="12.75" x14ac:dyDescent="0.2">
      <c r="AO38261" s="7"/>
    </row>
    <row r="38262" spans="41:41" ht="12.75" x14ac:dyDescent="0.2">
      <c r="AO38262" s="7"/>
    </row>
    <row r="38263" spans="41:41" ht="12.75" x14ac:dyDescent="0.2">
      <c r="AO38263" s="7"/>
    </row>
    <row r="38264" spans="41:41" ht="12.75" x14ac:dyDescent="0.2">
      <c r="AO38264" s="7"/>
    </row>
    <row r="38265" spans="41:41" ht="12.75" x14ac:dyDescent="0.2">
      <c r="AO38265" s="7"/>
    </row>
    <row r="38266" spans="41:41" ht="12.75" x14ac:dyDescent="0.2">
      <c r="AO38266" s="7"/>
    </row>
    <row r="38267" spans="41:41" ht="12.75" x14ac:dyDescent="0.2">
      <c r="AO38267" s="7"/>
    </row>
    <row r="38268" spans="41:41" ht="12.75" x14ac:dyDescent="0.2">
      <c r="AO38268" s="7"/>
    </row>
    <row r="38269" spans="41:41" ht="12.75" x14ac:dyDescent="0.2">
      <c r="AO38269" s="7"/>
    </row>
    <row r="38270" spans="41:41" ht="12.75" x14ac:dyDescent="0.2">
      <c r="AO38270" s="7"/>
    </row>
    <row r="38271" spans="41:41" ht="12.75" x14ac:dyDescent="0.2">
      <c r="AO38271" s="7"/>
    </row>
    <row r="38272" spans="41:41" ht="12.75" x14ac:dyDescent="0.2">
      <c r="AO38272" s="7"/>
    </row>
    <row r="38273" spans="41:41" ht="12.75" x14ac:dyDescent="0.2">
      <c r="AO38273" s="7"/>
    </row>
    <row r="38274" spans="41:41" ht="12.75" x14ac:dyDescent="0.2">
      <c r="AO38274" s="7"/>
    </row>
    <row r="38275" spans="41:41" ht="12.75" x14ac:dyDescent="0.2">
      <c r="AO38275" s="7"/>
    </row>
    <row r="38276" spans="41:41" ht="12.75" x14ac:dyDescent="0.2">
      <c r="AO38276" s="7"/>
    </row>
    <row r="38277" spans="41:41" ht="12.75" x14ac:dyDescent="0.2">
      <c r="AO38277" s="7"/>
    </row>
    <row r="38278" spans="41:41" ht="12.75" x14ac:dyDescent="0.2">
      <c r="AO38278" s="7"/>
    </row>
    <row r="38279" spans="41:41" ht="12.75" x14ac:dyDescent="0.2">
      <c r="AO38279" s="7"/>
    </row>
    <row r="38280" spans="41:41" ht="12.75" x14ac:dyDescent="0.2">
      <c r="AO38280" s="7"/>
    </row>
    <row r="38281" spans="41:41" ht="12.75" x14ac:dyDescent="0.2">
      <c r="AO38281" s="7"/>
    </row>
    <row r="38282" spans="41:41" ht="12.75" x14ac:dyDescent="0.2">
      <c r="AO38282" s="7"/>
    </row>
    <row r="38283" spans="41:41" ht="12.75" x14ac:dyDescent="0.2">
      <c r="AO38283" s="7"/>
    </row>
    <row r="38284" spans="41:41" ht="12.75" x14ac:dyDescent="0.2">
      <c r="AO38284" s="7"/>
    </row>
    <row r="38285" spans="41:41" ht="12.75" x14ac:dyDescent="0.2">
      <c r="AO38285" s="7"/>
    </row>
    <row r="38286" spans="41:41" ht="12.75" x14ac:dyDescent="0.2">
      <c r="AO38286" s="7"/>
    </row>
    <row r="38287" spans="41:41" ht="12.75" x14ac:dyDescent="0.2">
      <c r="AO38287" s="7"/>
    </row>
    <row r="38288" spans="41:41" ht="12.75" x14ac:dyDescent="0.2">
      <c r="AO38288" s="7"/>
    </row>
    <row r="38289" spans="41:41" ht="12.75" x14ac:dyDescent="0.2">
      <c r="AO38289" s="7"/>
    </row>
    <row r="38290" spans="41:41" ht="12.75" x14ac:dyDescent="0.2">
      <c r="AO38290" s="7"/>
    </row>
    <row r="38291" spans="41:41" ht="12.75" x14ac:dyDescent="0.2">
      <c r="AO38291" s="7"/>
    </row>
    <row r="38292" spans="41:41" ht="12.75" x14ac:dyDescent="0.2">
      <c r="AO38292" s="7"/>
    </row>
    <row r="38293" spans="41:41" ht="12.75" x14ac:dyDescent="0.2">
      <c r="AO38293" s="7"/>
    </row>
    <row r="38294" spans="41:41" ht="12.75" x14ac:dyDescent="0.2">
      <c r="AO38294" s="7"/>
    </row>
    <row r="38295" spans="41:41" ht="12.75" x14ac:dyDescent="0.2">
      <c r="AO38295" s="7"/>
    </row>
    <row r="38296" spans="41:41" ht="12.75" x14ac:dyDescent="0.2">
      <c r="AO38296" s="7"/>
    </row>
    <row r="38297" spans="41:41" ht="12.75" x14ac:dyDescent="0.2">
      <c r="AO38297" s="7"/>
    </row>
    <row r="38298" spans="41:41" ht="12.75" x14ac:dyDescent="0.2">
      <c r="AO38298" s="7"/>
    </row>
    <row r="38299" spans="41:41" ht="12.75" x14ac:dyDescent="0.2">
      <c r="AO38299" s="7"/>
    </row>
    <row r="38300" spans="41:41" ht="12.75" x14ac:dyDescent="0.2">
      <c r="AO38300" s="7"/>
    </row>
    <row r="38301" spans="41:41" ht="12.75" x14ac:dyDescent="0.2">
      <c r="AO38301" s="7"/>
    </row>
    <row r="38302" spans="41:41" ht="12.75" x14ac:dyDescent="0.2">
      <c r="AO38302" s="7"/>
    </row>
    <row r="38303" spans="41:41" ht="12.75" x14ac:dyDescent="0.2">
      <c r="AO38303" s="7"/>
    </row>
    <row r="38304" spans="41:41" ht="12.75" x14ac:dyDescent="0.2">
      <c r="AO38304" s="7"/>
    </row>
    <row r="38305" spans="41:41" ht="12.75" x14ac:dyDescent="0.2">
      <c r="AO38305" s="7"/>
    </row>
    <row r="38306" spans="41:41" ht="12.75" x14ac:dyDescent="0.2">
      <c r="AO38306" s="7"/>
    </row>
    <row r="38307" spans="41:41" ht="12.75" x14ac:dyDescent="0.2">
      <c r="AO38307" s="7"/>
    </row>
    <row r="38308" spans="41:41" ht="12.75" x14ac:dyDescent="0.2">
      <c r="AO38308" s="7"/>
    </row>
    <row r="38309" spans="41:41" ht="12.75" x14ac:dyDescent="0.2">
      <c r="AO38309" s="7"/>
    </row>
    <row r="38310" spans="41:41" ht="12.75" x14ac:dyDescent="0.2">
      <c r="AO38310" s="7"/>
    </row>
    <row r="38311" spans="41:41" ht="12.75" x14ac:dyDescent="0.2">
      <c r="AO38311" s="7"/>
    </row>
    <row r="38312" spans="41:41" ht="12.75" x14ac:dyDescent="0.2">
      <c r="AO38312" s="7"/>
    </row>
    <row r="38313" spans="41:41" ht="12.75" x14ac:dyDescent="0.2">
      <c r="AO38313" s="7"/>
    </row>
    <row r="38314" spans="41:41" ht="12.75" x14ac:dyDescent="0.2">
      <c r="AO38314" s="7"/>
    </row>
    <row r="38315" spans="41:41" ht="12.75" x14ac:dyDescent="0.2">
      <c r="AO38315" s="7"/>
    </row>
    <row r="38316" spans="41:41" ht="12.75" x14ac:dyDescent="0.2">
      <c r="AO38316" s="7"/>
    </row>
    <row r="38317" spans="41:41" ht="12.75" x14ac:dyDescent="0.2">
      <c r="AO38317" s="7"/>
    </row>
    <row r="38318" spans="41:41" ht="12.75" x14ac:dyDescent="0.2">
      <c r="AO38318" s="7"/>
    </row>
    <row r="38319" spans="41:41" ht="12.75" x14ac:dyDescent="0.2">
      <c r="AO38319" s="7"/>
    </row>
    <row r="38320" spans="41:41" ht="12.75" x14ac:dyDescent="0.2">
      <c r="AO38320" s="7"/>
    </row>
    <row r="38321" spans="41:41" ht="12.75" x14ac:dyDescent="0.2">
      <c r="AO38321" s="7"/>
    </row>
    <row r="38322" spans="41:41" ht="12.75" x14ac:dyDescent="0.2">
      <c r="AO38322" s="7"/>
    </row>
    <row r="38323" spans="41:41" ht="12.75" x14ac:dyDescent="0.2">
      <c r="AO38323" s="7"/>
    </row>
    <row r="38324" spans="41:41" ht="12.75" x14ac:dyDescent="0.2">
      <c r="AO38324" s="7"/>
    </row>
    <row r="38325" spans="41:41" ht="12.75" x14ac:dyDescent="0.2">
      <c r="AO38325" s="7"/>
    </row>
    <row r="38326" spans="41:41" ht="12.75" x14ac:dyDescent="0.2">
      <c r="AO38326" s="7"/>
    </row>
    <row r="38327" spans="41:41" ht="12.75" x14ac:dyDescent="0.2">
      <c r="AO38327" s="7"/>
    </row>
    <row r="38328" spans="41:41" ht="12.75" x14ac:dyDescent="0.2">
      <c r="AO38328" s="7"/>
    </row>
    <row r="38329" spans="41:41" ht="12.75" x14ac:dyDescent="0.2">
      <c r="AO38329" s="7"/>
    </row>
    <row r="38330" spans="41:41" ht="12.75" x14ac:dyDescent="0.2">
      <c r="AO38330" s="7"/>
    </row>
    <row r="38331" spans="41:41" ht="12.75" x14ac:dyDescent="0.2">
      <c r="AO38331" s="7"/>
    </row>
    <row r="38332" spans="41:41" ht="12.75" x14ac:dyDescent="0.2">
      <c r="AO38332" s="7"/>
    </row>
    <row r="38333" spans="41:41" ht="12.75" x14ac:dyDescent="0.2">
      <c r="AO38333" s="7"/>
    </row>
    <row r="38334" spans="41:41" ht="12.75" x14ac:dyDescent="0.2">
      <c r="AO38334" s="7"/>
    </row>
    <row r="38335" spans="41:41" ht="12.75" x14ac:dyDescent="0.2">
      <c r="AO38335" s="7"/>
    </row>
    <row r="38336" spans="41:41" ht="12.75" x14ac:dyDescent="0.2">
      <c r="AO38336" s="7"/>
    </row>
    <row r="38337" spans="41:41" ht="12.75" x14ac:dyDescent="0.2">
      <c r="AO38337" s="7"/>
    </row>
    <row r="38338" spans="41:41" ht="12.75" x14ac:dyDescent="0.2">
      <c r="AO38338" s="7"/>
    </row>
    <row r="38339" spans="41:41" ht="12.75" x14ac:dyDescent="0.2">
      <c r="AO38339" s="7"/>
    </row>
    <row r="38340" spans="41:41" ht="12.75" x14ac:dyDescent="0.2">
      <c r="AO38340" s="7"/>
    </row>
    <row r="38341" spans="41:41" ht="12.75" x14ac:dyDescent="0.2">
      <c r="AO38341" s="7"/>
    </row>
    <row r="38342" spans="41:41" ht="12.75" x14ac:dyDescent="0.2">
      <c r="AO38342" s="7"/>
    </row>
    <row r="38343" spans="41:41" ht="12.75" x14ac:dyDescent="0.2">
      <c r="AO38343" s="7"/>
    </row>
    <row r="38344" spans="41:41" ht="12.75" x14ac:dyDescent="0.2">
      <c r="AO38344" s="7"/>
    </row>
    <row r="38345" spans="41:41" ht="12.75" x14ac:dyDescent="0.2">
      <c r="AO38345" s="7"/>
    </row>
    <row r="38346" spans="41:41" ht="12.75" x14ac:dyDescent="0.2">
      <c r="AO38346" s="7"/>
    </row>
    <row r="38347" spans="41:41" ht="12.75" x14ac:dyDescent="0.2">
      <c r="AO38347" s="7"/>
    </row>
    <row r="38348" spans="41:41" ht="12.75" x14ac:dyDescent="0.2">
      <c r="AO38348" s="7"/>
    </row>
    <row r="38349" spans="41:41" ht="12.75" x14ac:dyDescent="0.2">
      <c r="AO38349" s="7"/>
    </row>
    <row r="38350" spans="41:41" ht="12.75" x14ac:dyDescent="0.2">
      <c r="AO38350" s="7"/>
    </row>
    <row r="38351" spans="41:41" ht="12.75" x14ac:dyDescent="0.2">
      <c r="AO38351" s="7"/>
    </row>
    <row r="38352" spans="41:41" ht="12.75" x14ac:dyDescent="0.2">
      <c r="AO38352" s="7"/>
    </row>
    <row r="38353" spans="41:41" ht="12.75" x14ac:dyDescent="0.2">
      <c r="AO38353" s="7"/>
    </row>
    <row r="38354" spans="41:41" ht="12.75" x14ac:dyDescent="0.2">
      <c r="AO38354" s="7"/>
    </row>
    <row r="38355" spans="41:41" ht="12.75" x14ac:dyDescent="0.2">
      <c r="AO38355" s="7"/>
    </row>
    <row r="38356" spans="41:41" ht="12.75" x14ac:dyDescent="0.2">
      <c r="AO38356" s="7"/>
    </row>
    <row r="38357" spans="41:41" ht="12.75" x14ac:dyDescent="0.2">
      <c r="AO38357" s="7"/>
    </row>
    <row r="38358" spans="41:41" ht="12.75" x14ac:dyDescent="0.2">
      <c r="AO38358" s="7"/>
    </row>
    <row r="38359" spans="41:41" ht="12.75" x14ac:dyDescent="0.2">
      <c r="AO38359" s="7"/>
    </row>
    <row r="38360" spans="41:41" ht="12.75" x14ac:dyDescent="0.2">
      <c r="AO38360" s="7"/>
    </row>
    <row r="38361" spans="41:41" ht="12.75" x14ac:dyDescent="0.2">
      <c r="AO38361" s="7"/>
    </row>
    <row r="38362" spans="41:41" ht="12.75" x14ac:dyDescent="0.2">
      <c r="AO38362" s="7"/>
    </row>
    <row r="38363" spans="41:41" ht="12.75" x14ac:dyDescent="0.2">
      <c r="AO38363" s="7"/>
    </row>
    <row r="38364" spans="41:41" ht="12.75" x14ac:dyDescent="0.2">
      <c r="AO38364" s="7"/>
    </row>
    <row r="38365" spans="41:41" ht="12.75" x14ac:dyDescent="0.2">
      <c r="AO38365" s="7"/>
    </row>
    <row r="38366" spans="41:41" ht="12.75" x14ac:dyDescent="0.2">
      <c r="AO38366" s="7"/>
    </row>
    <row r="38367" spans="41:41" ht="12.75" x14ac:dyDescent="0.2">
      <c r="AO38367" s="7"/>
    </row>
    <row r="38368" spans="41:41" ht="12.75" x14ac:dyDescent="0.2">
      <c r="AO38368" s="7"/>
    </row>
    <row r="38369" spans="41:41" ht="12.75" x14ac:dyDescent="0.2">
      <c r="AO38369" s="7"/>
    </row>
    <row r="38370" spans="41:41" ht="12.75" x14ac:dyDescent="0.2">
      <c r="AO38370" s="7"/>
    </row>
    <row r="38371" spans="41:41" ht="12.75" x14ac:dyDescent="0.2">
      <c r="AO38371" s="7"/>
    </row>
    <row r="38372" spans="41:41" ht="12.75" x14ac:dyDescent="0.2">
      <c r="AO38372" s="7"/>
    </row>
    <row r="38373" spans="41:41" ht="12.75" x14ac:dyDescent="0.2">
      <c r="AO38373" s="7"/>
    </row>
    <row r="38374" spans="41:41" ht="12.75" x14ac:dyDescent="0.2">
      <c r="AO38374" s="7"/>
    </row>
    <row r="38375" spans="41:41" ht="12.75" x14ac:dyDescent="0.2">
      <c r="AO38375" s="7"/>
    </row>
    <row r="38376" spans="41:41" ht="12.75" x14ac:dyDescent="0.2">
      <c r="AO38376" s="7"/>
    </row>
    <row r="38377" spans="41:41" ht="12.75" x14ac:dyDescent="0.2">
      <c r="AO38377" s="7"/>
    </row>
    <row r="38378" spans="41:41" ht="12.75" x14ac:dyDescent="0.2">
      <c r="AO38378" s="7"/>
    </row>
    <row r="38379" spans="41:41" ht="12.75" x14ac:dyDescent="0.2">
      <c r="AO38379" s="7"/>
    </row>
    <row r="38380" spans="41:41" ht="12.75" x14ac:dyDescent="0.2">
      <c r="AO38380" s="7"/>
    </row>
    <row r="38381" spans="41:41" ht="12.75" x14ac:dyDescent="0.2">
      <c r="AO38381" s="7"/>
    </row>
    <row r="38382" spans="41:41" ht="12.75" x14ac:dyDescent="0.2">
      <c r="AO38382" s="7"/>
    </row>
    <row r="38383" spans="41:41" ht="12.75" x14ac:dyDescent="0.2">
      <c r="AO38383" s="7"/>
    </row>
    <row r="38384" spans="41:41" ht="12.75" x14ac:dyDescent="0.2">
      <c r="AO38384" s="7"/>
    </row>
    <row r="38385" spans="41:41" ht="12.75" x14ac:dyDescent="0.2">
      <c r="AO38385" s="7"/>
    </row>
    <row r="38386" spans="41:41" ht="12.75" x14ac:dyDescent="0.2">
      <c r="AO38386" s="7"/>
    </row>
    <row r="38387" spans="41:41" ht="12.75" x14ac:dyDescent="0.2">
      <c r="AO38387" s="7"/>
    </row>
    <row r="38388" spans="41:41" ht="12.75" x14ac:dyDescent="0.2">
      <c r="AO38388" s="7"/>
    </row>
    <row r="38389" spans="41:41" ht="12.75" x14ac:dyDescent="0.2">
      <c r="AO38389" s="7"/>
    </row>
    <row r="38390" spans="41:41" ht="12.75" x14ac:dyDescent="0.2">
      <c r="AO38390" s="7"/>
    </row>
    <row r="38391" spans="41:41" ht="12.75" x14ac:dyDescent="0.2">
      <c r="AO38391" s="7"/>
    </row>
    <row r="38392" spans="41:41" ht="12.75" x14ac:dyDescent="0.2">
      <c r="AO38392" s="7"/>
    </row>
    <row r="38393" spans="41:41" ht="12.75" x14ac:dyDescent="0.2">
      <c r="AO38393" s="7"/>
    </row>
    <row r="38394" spans="41:41" ht="12.75" x14ac:dyDescent="0.2">
      <c r="AO38394" s="7"/>
    </row>
    <row r="38395" spans="41:41" ht="12.75" x14ac:dyDescent="0.2">
      <c r="AO38395" s="7"/>
    </row>
    <row r="38396" spans="41:41" ht="12.75" x14ac:dyDescent="0.2">
      <c r="AO38396" s="7"/>
    </row>
    <row r="38397" spans="41:41" ht="12.75" x14ac:dyDescent="0.2">
      <c r="AO38397" s="7"/>
    </row>
    <row r="38398" spans="41:41" ht="12.75" x14ac:dyDescent="0.2">
      <c r="AO38398" s="7"/>
    </row>
    <row r="38399" spans="41:41" ht="12.75" x14ac:dyDescent="0.2">
      <c r="AO38399" s="7"/>
    </row>
    <row r="38400" spans="41:41" ht="12.75" x14ac:dyDescent="0.2">
      <c r="AO38400" s="7"/>
    </row>
    <row r="38401" spans="41:41" ht="12.75" x14ac:dyDescent="0.2">
      <c r="AO38401" s="7"/>
    </row>
    <row r="38402" spans="41:41" ht="12.75" x14ac:dyDescent="0.2">
      <c r="AO38402" s="7"/>
    </row>
    <row r="38403" spans="41:41" ht="12.75" x14ac:dyDescent="0.2">
      <c r="AO38403" s="7"/>
    </row>
    <row r="38404" spans="41:41" ht="12.75" x14ac:dyDescent="0.2">
      <c r="AO38404" s="7"/>
    </row>
    <row r="38405" spans="41:41" ht="12.75" x14ac:dyDescent="0.2">
      <c r="AO38405" s="7"/>
    </row>
    <row r="38406" spans="41:41" ht="12.75" x14ac:dyDescent="0.2">
      <c r="AO38406" s="7"/>
    </row>
    <row r="38407" spans="41:41" ht="12.75" x14ac:dyDescent="0.2">
      <c r="AO38407" s="7"/>
    </row>
    <row r="38408" spans="41:41" ht="12.75" x14ac:dyDescent="0.2">
      <c r="AO38408" s="7"/>
    </row>
    <row r="38409" spans="41:41" ht="12.75" x14ac:dyDescent="0.2">
      <c r="AO38409" s="7"/>
    </row>
    <row r="38410" spans="41:41" ht="12.75" x14ac:dyDescent="0.2">
      <c r="AO38410" s="7"/>
    </row>
    <row r="38411" spans="41:41" ht="12.75" x14ac:dyDescent="0.2">
      <c r="AO38411" s="7"/>
    </row>
    <row r="38412" spans="41:41" ht="12.75" x14ac:dyDescent="0.2">
      <c r="AO38412" s="7"/>
    </row>
    <row r="38413" spans="41:41" ht="12.75" x14ac:dyDescent="0.2">
      <c r="AO38413" s="7"/>
    </row>
    <row r="38414" spans="41:41" ht="12.75" x14ac:dyDescent="0.2">
      <c r="AO38414" s="7"/>
    </row>
    <row r="38415" spans="41:41" ht="12.75" x14ac:dyDescent="0.2">
      <c r="AO38415" s="7"/>
    </row>
    <row r="38416" spans="41:41" ht="12.75" x14ac:dyDescent="0.2">
      <c r="AO38416" s="7"/>
    </row>
    <row r="38417" spans="41:41" ht="12.75" x14ac:dyDescent="0.2">
      <c r="AO38417" s="7"/>
    </row>
    <row r="38418" spans="41:41" ht="12.75" x14ac:dyDescent="0.2">
      <c r="AO38418" s="7"/>
    </row>
    <row r="38419" spans="41:41" ht="12.75" x14ac:dyDescent="0.2">
      <c r="AO38419" s="7"/>
    </row>
    <row r="38420" spans="41:41" ht="12.75" x14ac:dyDescent="0.2">
      <c r="AO38420" s="7"/>
    </row>
    <row r="38421" spans="41:41" ht="12.75" x14ac:dyDescent="0.2">
      <c r="AO38421" s="7"/>
    </row>
    <row r="38422" spans="41:41" ht="12.75" x14ac:dyDescent="0.2">
      <c r="AO38422" s="7"/>
    </row>
    <row r="38423" spans="41:41" ht="12.75" x14ac:dyDescent="0.2">
      <c r="AO38423" s="7"/>
    </row>
    <row r="38424" spans="41:41" ht="12.75" x14ac:dyDescent="0.2">
      <c r="AO38424" s="7"/>
    </row>
    <row r="38425" spans="41:41" ht="12.75" x14ac:dyDescent="0.2">
      <c r="AO38425" s="7"/>
    </row>
    <row r="38426" spans="41:41" ht="12.75" x14ac:dyDescent="0.2">
      <c r="AO38426" s="7"/>
    </row>
    <row r="38427" spans="41:41" ht="12.75" x14ac:dyDescent="0.2">
      <c r="AO38427" s="7"/>
    </row>
    <row r="38428" spans="41:41" ht="12.75" x14ac:dyDescent="0.2">
      <c r="AO38428" s="7"/>
    </row>
    <row r="38429" spans="41:41" ht="12.75" x14ac:dyDescent="0.2">
      <c r="AO38429" s="7"/>
    </row>
    <row r="38430" spans="41:41" ht="12.75" x14ac:dyDescent="0.2">
      <c r="AO38430" s="7"/>
    </row>
    <row r="38431" spans="41:41" ht="12.75" x14ac:dyDescent="0.2">
      <c r="AO38431" s="7"/>
    </row>
    <row r="38432" spans="41:41" ht="12.75" x14ac:dyDescent="0.2">
      <c r="AO38432" s="7"/>
    </row>
    <row r="38433" spans="41:41" ht="12.75" x14ac:dyDescent="0.2">
      <c r="AO38433" s="7"/>
    </row>
    <row r="38434" spans="41:41" ht="12.75" x14ac:dyDescent="0.2">
      <c r="AO38434" s="7"/>
    </row>
    <row r="38435" spans="41:41" ht="12.75" x14ac:dyDescent="0.2">
      <c r="AO38435" s="7"/>
    </row>
    <row r="38436" spans="41:41" ht="12.75" x14ac:dyDescent="0.2">
      <c r="AO38436" s="7"/>
    </row>
    <row r="38437" spans="41:41" ht="12.75" x14ac:dyDescent="0.2">
      <c r="AO38437" s="7"/>
    </row>
    <row r="38438" spans="41:41" ht="12.75" x14ac:dyDescent="0.2">
      <c r="AO38438" s="7"/>
    </row>
    <row r="38439" spans="41:41" ht="12.75" x14ac:dyDescent="0.2">
      <c r="AO38439" s="7"/>
    </row>
    <row r="38440" spans="41:41" ht="12.75" x14ac:dyDescent="0.2">
      <c r="AO38440" s="7"/>
    </row>
    <row r="38441" spans="41:41" ht="12.75" x14ac:dyDescent="0.2">
      <c r="AO38441" s="7"/>
    </row>
    <row r="38442" spans="41:41" ht="12.75" x14ac:dyDescent="0.2">
      <c r="AO38442" s="7"/>
    </row>
    <row r="38443" spans="41:41" ht="12.75" x14ac:dyDescent="0.2">
      <c r="AO38443" s="7"/>
    </row>
    <row r="38444" spans="41:41" ht="12.75" x14ac:dyDescent="0.2">
      <c r="AO38444" s="7"/>
    </row>
    <row r="38445" spans="41:41" ht="12.75" x14ac:dyDescent="0.2">
      <c r="AO38445" s="7"/>
    </row>
    <row r="38446" spans="41:41" ht="12.75" x14ac:dyDescent="0.2">
      <c r="AO38446" s="7"/>
    </row>
    <row r="38447" spans="41:41" ht="12.75" x14ac:dyDescent="0.2">
      <c r="AO38447" s="7"/>
    </row>
    <row r="38448" spans="41:41" ht="12.75" x14ac:dyDescent="0.2">
      <c r="AO38448" s="7"/>
    </row>
    <row r="38449" spans="41:41" ht="12.75" x14ac:dyDescent="0.2">
      <c r="AO38449" s="7"/>
    </row>
    <row r="38450" spans="41:41" ht="12.75" x14ac:dyDescent="0.2">
      <c r="AO38450" s="7"/>
    </row>
    <row r="38451" spans="41:41" ht="12.75" x14ac:dyDescent="0.2">
      <c r="AO38451" s="7"/>
    </row>
    <row r="38452" spans="41:41" ht="12.75" x14ac:dyDescent="0.2">
      <c r="AO38452" s="7"/>
    </row>
    <row r="38453" spans="41:41" ht="12.75" x14ac:dyDescent="0.2">
      <c r="AO38453" s="7"/>
    </row>
    <row r="38454" spans="41:41" ht="12.75" x14ac:dyDescent="0.2">
      <c r="AO38454" s="7"/>
    </row>
    <row r="38455" spans="41:41" ht="12.75" x14ac:dyDescent="0.2">
      <c r="AO38455" s="7"/>
    </row>
    <row r="38456" spans="41:41" ht="12.75" x14ac:dyDescent="0.2">
      <c r="AO38456" s="7"/>
    </row>
    <row r="38457" spans="41:41" ht="12.75" x14ac:dyDescent="0.2">
      <c r="AO38457" s="7"/>
    </row>
    <row r="38458" spans="41:41" ht="12.75" x14ac:dyDescent="0.2">
      <c r="AO38458" s="7"/>
    </row>
    <row r="38459" spans="41:41" ht="12.75" x14ac:dyDescent="0.2">
      <c r="AO38459" s="7"/>
    </row>
    <row r="38460" spans="41:41" ht="12.75" x14ac:dyDescent="0.2">
      <c r="AO38460" s="7"/>
    </row>
    <row r="38461" spans="41:41" ht="12.75" x14ac:dyDescent="0.2">
      <c r="AO38461" s="7"/>
    </row>
    <row r="38462" spans="41:41" ht="12.75" x14ac:dyDescent="0.2">
      <c r="AO38462" s="7"/>
    </row>
    <row r="38463" spans="41:41" ht="12.75" x14ac:dyDescent="0.2">
      <c r="AO38463" s="7"/>
    </row>
    <row r="38464" spans="41:41" ht="12.75" x14ac:dyDescent="0.2">
      <c r="AO38464" s="7"/>
    </row>
    <row r="38465" spans="41:41" ht="12.75" x14ac:dyDescent="0.2">
      <c r="AO38465" s="7"/>
    </row>
    <row r="38466" spans="41:41" ht="12.75" x14ac:dyDescent="0.2">
      <c r="AO38466" s="7"/>
    </row>
    <row r="38467" spans="41:41" ht="12.75" x14ac:dyDescent="0.2">
      <c r="AO38467" s="7"/>
    </row>
    <row r="38468" spans="41:41" ht="12.75" x14ac:dyDescent="0.2">
      <c r="AO38468" s="7"/>
    </row>
    <row r="38469" spans="41:41" ht="12.75" x14ac:dyDescent="0.2">
      <c r="AO38469" s="7"/>
    </row>
    <row r="38470" spans="41:41" ht="12.75" x14ac:dyDescent="0.2">
      <c r="AO38470" s="7"/>
    </row>
    <row r="38471" spans="41:41" ht="12.75" x14ac:dyDescent="0.2">
      <c r="AO38471" s="7"/>
    </row>
    <row r="38472" spans="41:41" ht="12.75" x14ac:dyDescent="0.2">
      <c r="AO38472" s="7"/>
    </row>
    <row r="38473" spans="41:41" ht="12.75" x14ac:dyDescent="0.2">
      <c r="AO38473" s="7"/>
    </row>
    <row r="38474" spans="41:41" ht="12.75" x14ac:dyDescent="0.2">
      <c r="AO38474" s="7"/>
    </row>
    <row r="38475" spans="41:41" ht="12.75" x14ac:dyDescent="0.2">
      <c r="AO38475" s="7"/>
    </row>
    <row r="38476" spans="41:41" ht="12.75" x14ac:dyDescent="0.2">
      <c r="AO38476" s="7"/>
    </row>
    <row r="38477" spans="41:41" ht="12.75" x14ac:dyDescent="0.2">
      <c r="AO38477" s="7"/>
    </row>
    <row r="38478" spans="41:41" ht="12.75" x14ac:dyDescent="0.2">
      <c r="AO38478" s="7"/>
    </row>
    <row r="38479" spans="41:41" ht="12.75" x14ac:dyDescent="0.2">
      <c r="AO38479" s="7"/>
    </row>
    <row r="38480" spans="41:41" ht="12.75" x14ac:dyDescent="0.2">
      <c r="AO38480" s="7"/>
    </row>
    <row r="38481" spans="41:41" ht="12.75" x14ac:dyDescent="0.2">
      <c r="AO38481" s="7"/>
    </row>
    <row r="38482" spans="41:41" ht="12.75" x14ac:dyDescent="0.2">
      <c r="AO38482" s="7"/>
    </row>
    <row r="38483" spans="41:41" ht="12.75" x14ac:dyDescent="0.2">
      <c r="AO38483" s="7"/>
    </row>
    <row r="38484" spans="41:41" ht="12.75" x14ac:dyDescent="0.2">
      <c r="AO38484" s="7"/>
    </row>
    <row r="38485" spans="41:41" ht="12.75" x14ac:dyDescent="0.2">
      <c r="AO38485" s="7"/>
    </row>
    <row r="38486" spans="41:41" ht="12.75" x14ac:dyDescent="0.2">
      <c r="AO38486" s="7"/>
    </row>
    <row r="38487" spans="41:41" ht="12.75" x14ac:dyDescent="0.2">
      <c r="AO38487" s="7"/>
    </row>
    <row r="38488" spans="41:41" ht="12.75" x14ac:dyDescent="0.2">
      <c r="AO38488" s="7"/>
    </row>
    <row r="38489" spans="41:41" ht="12.75" x14ac:dyDescent="0.2">
      <c r="AO38489" s="7"/>
    </row>
    <row r="38490" spans="41:41" ht="12.75" x14ac:dyDescent="0.2">
      <c r="AO38490" s="7"/>
    </row>
    <row r="38491" spans="41:41" ht="12.75" x14ac:dyDescent="0.2">
      <c r="AO38491" s="7"/>
    </row>
    <row r="38492" spans="41:41" ht="12.75" x14ac:dyDescent="0.2">
      <c r="AO38492" s="7"/>
    </row>
    <row r="38493" spans="41:41" ht="12.75" x14ac:dyDescent="0.2">
      <c r="AO38493" s="7"/>
    </row>
    <row r="38494" spans="41:41" ht="12.75" x14ac:dyDescent="0.2">
      <c r="AO38494" s="7"/>
    </row>
    <row r="38495" spans="41:41" ht="12.75" x14ac:dyDescent="0.2">
      <c r="AO38495" s="7"/>
    </row>
    <row r="38496" spans="41:41" ht="12.75" x14ac:dyDescent="0.2">
      <c r="AO38496" s="7"/>
    </row>
    <row r="38497" spans="41:41" ht="12.75" x14ac:dyDescent="0.2">
      <c r="AO38497" s="7"/>
    </row>
    <row r="38498" spans="41:41" ht="12.75" x14ac:dyDescent="0.2">
      <c r="AO38498" s="7"/>
    </row>
    <row r="38499" spans="41:41" ht="12.75" x14ac:dyDescent="0.2">
      <c r="AO38499" s="7"/>
    </row>
    <row r="38500" spans="41:41" ht="12.75" x14ac:dyDescent="0.2">
      <c r="AO38500" s="7"/>
    </row>
    <row r="38501" spans="41:41" ht="12.75" x14ac:dyDescent="0.2">
      <c r="AO38501" s="7"/>
    </row>
    <row r="38502" spans="41:41" ht="12.75" x14ac:dyDescent="0.2">
      <c r="AO38502" s="7"/>
    </row>
    <row r="38503" spans="41:41" ht="12.75" x14ac:dyDescent="0.2">
      <c r="AO38503" s="7"/>
    </row>
    <row r="38504" spans="41:41" ht="12.75" x14ac:dyDescent="0.2">
      <c r="AO38504" s="7"/>
    </row>
    <row r="38505" spans="41:41" ht="12.75" x14ac:dyDescent="0.2">
      <c r="AO38505" s="7"/>
    </row>
    <row r="38506" spans="41:41" ht="12.75" x14ac:dyDescent="0.2">
      <c r="AO38506" s="7"/>
    </row>
    <row r="38507" spans="41:41" ht="12.75" x14ac:dyDescent="0.2">
      <c r="AO38507" s="7"/>
    </row>
    <row r="38508" spans="41:41" ht="12.75" x14ac:dyDescent="0.2">
      <c r="AO38508" s="7"/>
    </row>
    <row r="38509" spans="41:41" ht="12.75" x14ac:dyDescent="0.2">
      <c r="AO38509" s="7"/>
    </row>
    <row r="38510" spans="41:41" ht="12.75" x14ac:dyDescent="0.2">
      <c r="AO38510" s="7"/>
    </row>
    <row r="38511" spans="41:41" ht="12.75" x14ac:dyDescent="0.2">
      <c r="AO38511" s="7"/>
    </row>
    <row r="38512" spans="41:41" ht="12.75" x14ac:dyDescent="0.2">
      <c r="AO38512" s="7"/>
    </row>
    <row r="38513" spans="41:41" ht="12.75" x14ac:dyDescent="0.2">
      <c r="AO38513" s="7"/>
    </row>
    <row r="38514" spans="41:41" ht="12.75" x14ac:dyDescent="0.2">
      <c r="AO38514" s="7"/>
    </row>
    <row r="38515" spans="41:41" ht="12.75" x14ac:dyDescent="0.2">
      <c r="AO38515" s="7"/>
    </row>
    <row r="38516" spans="41:41" ht="12.75" x14ac:dyDescent="0.2">
      <c r="AO38516" s="7"/>
    </row>
    <row r="38517" spans="41:41" ht="12.75" x14ac:dyDescent="0.2">
      <c r="AO38517" s="7"/>
    </row>
    <row r="38518" spans="41:41" ht="12.75" x14ac:dyDescent="0.2">
      <c r="AO38518" s="7"/>
    </row>
    <row r="38519" spans="41:41" ht="12.75" x14ac:dyDescent="0.2">
      <c r="AO38519" s="7"/>
    </row>
    <row r="38520" spans="41:41" ht="12.75" x14ac:dyDescent="0.2">
      <c r="AO38520" s="7"/>
    </row>
    <row r="38521" spans="41:41" ht="12.75" x14ac:dyDescent="0.2">
      <c r="AO38521" s="7"/>
    </row>
    <row r="38522" spans="41:41" ht="12.75" x14ac:dyDescent="0.2">
      <c r="AO38522" s="7"/>
    </row>
    <row r="38523" spans="41:41" ht="12.75" x14ac:dyDescent="0.2">
      <c r="AO38523" s="7"/>
    </row>
    <row r="38524" spans="41:41" ht="12.75" x14ac:dyDescent="0.2">
      <c r="AO38524" s="7"/>
    </row>
    <row r="38525" spans="41:41" ht="12.75" x14ac:dyDescent="0.2">
      <c r="AO38525" s="7"/>
    </row>
    <row r="38526" spans="41:41" ht="12.75" x14ac:dyDescent="0.2">
      <c r="AO38526" s="7"/>
    </row>
    <row r="38527" spans="41:41" ht="12.75" x14ac:dyDescent="0.2">
      <c r="AO38527" s="7"/>
    </row>
    <row r="38528" spans="41:41" ht="12.75" x14ac:dyDescent="0.2">
      <c r="AO38528" s="7"/>
    </row>
    <row r="38529" spans="41:41" ht="12.75" x14ac:dyDescent="0.2">
      <c r="AO38529" s="7"/>
    </row>
    <row r="38530" spans="41:41" ht="12.75" x14ac:dyDescent="0.2">
      <c r="AO38530" s="7"/>
    </row>
    <row r="38531" spans="41:41" ht="12.75" x14ac:dyDescent="0.2">
      <c r="AO38531" s="7"/>
    </row>
    <row r="38532" spans="41:41" ht="12.75" x14ac:dyDescent="0.2">
      <c r="AO38532" s="7"/>
    </row>
    <row r="38533" spans="41:41" ht="12.75" x14ac:dyDescent="0.2">
      <c r="AO38533" s="7"/>
    </row>
    <row r="38534" spans="41:41" ht="12.75" x14ac:dyDescent="0.2">
      <c r="AO38534" s="7"/>
    </row>
    <row r="38535" spans="41:41" ht="12.75" x14ac:dyDescent="0.2">
      <c r="AO38535" s="7"/>
    </row>
    <row r="38536" spans="41:41" ht="12.75" x14ac:dyDescent="0.2">
      <c r="AO38536" s="7"/>
    </row>
    <row r="38537" spans="41:41" ht="12.75" x14ac:dyDescent="0.2">
      <c r="AO38537" s="7"/>
    </row>
    <row r="38538" spans="41:41" ht="12.75" x14ac:dyDescent="0.2">
      <c r="AO38538" s="7"/>
    </row>
    <row r="38539" spans="41:41" ht="12.75" x14ac:dyDescent="0.2">
      <c r="AO38539" s="7"/>
    </row>
    <row r="38540" spans="41:41" ht="12.75" x14ac:dyDescent="0.2">
      <c r="AO38540" s="7"/>
    </row>
    <row r="38541" spans="41:41" ht="12.75" x14ac:dyDescent="0.2">
      <c r="AO38541" s="7"/>
    </row>
    <row r="38542" spans="41:41" ht="12.75" x14ac:dyDescent="0.2">
      <c r="AO38542" s="7"/>
    </row>
    <row r="38543" spans="41:41" ht="12.75" x14ac:dyDescent="0.2">
      <c r="AO38543" s="7"/>
    </row>
    <row r="38544" spans="41:41" ht="12.75" x14ac:dyDescent="0.2">
      <c r="AO38544" s="7"/>
    </row>
    <row r="38545" spans="41:41" ht="12.75" x14ac:dyDescent="0.2">
      <c r="AO38545" s="7"/>
    </row>
    <row r="38546" spans="41:41" ht="12.75" x14ac:dyDescent="0.2">
      <c r="AO38546" s="7"/>
    </row>
    <row r="38547" spans="41:41" ht="12.75" x14ac:dyDescent="0.2">
      <c r="AO38547" s="7"/>
    </row>
    <row r="38548" spans="41:41" ht="12.75" x14ac:dyDescent="0.2">
      <c r="AO38548" s="7"/>
    </row>
    <row r="38549" spans="41:41" ht="12.75" x14ac:dyDescent="0.2">
      <c r="AO38549" s="7"/>
    </row>
    <row r="38550" spans="41:41" ht="12.75" x14ac:dyDescent="0.2">
      <c r="AO38550" s="7"/>
    </row>
    <row r="38551" spans="41:41" ht="12.75" x14ac:dyDescent="0.2">
      <c r="AO38551" s="7"/>
    </row>
    <row r="38552" spans="41:41" ht="12.75" x14ac:dyDescent="0.2">
      <c r="AO38552" s="7"/>
    </row>
    <row r="38553" spans="41:41" ht="12.75" x14ac:dyDescent="0.2">
      <c r="AO38553" s="7"/>
    </row>
    <row r="38554" spans="41:41" ht="12.75" x14ac:dyDescent="0.2">
      <c r="AO38554" s="7"/>
    </row>
    <row r="38555" spans="41:41" ht="12.75" x14ac:dyDescent="0.2">
      <c r="AO38555" s="7"/>
    </row>
    <row r="38556" spans="41:41" ht="12.75" x14ac:dyDescent="0.2">
      <c r="AO38556" s="7"/>
    </row>
    <row r="38557" spans="41:41" ht="12.75" x14ac:dyDescent="0.2">
      <c r="AO38557" s="7"/>
    </row>
    <row r="38558" spans="41:41" ht="12.75" x14ac:dyDescent="0.2">
      <c r="AO38558" s="7"/>
    </row>
    <row r="38559" spans="41:41" ht="12.75" x14ac:dyDescent="0.2">
      <c r="AO38559" s="7"/>
    </row>
    <row r="38560" spans="41:41" ht="12.75" x14ac:dyDescent="0.2">
      <c r="AO38560" s="7"/>
    </row>
    <row r="38561" spans="41:41" ht="12.75" x14ac:dyDescent="0.2">
      <c r="AO38561" s="7"/>
    </row>
    <row r="38562" spans="41:41" ht="12.75" x14ac:dyDescent="0.2">
      <c r="AO38562" s="7"/>
    </row>
    <row r="38563" spans="41:41" ht="12.75" x14ac:dyDescent="0.2">
      <c r="AO38563" s="7"/>
    </row>
    <row r="38564" spans="41:41" ht="12.75" x14ac:dyDescent="0.2">
      <c r="AO38564" s="7"/>
    </row>
    <row r="38565" spans="41:41" ht="12.75" x14ac:dyDescent="0.2">
      <c r="AO38565" s="7"/>
    </row>
    <row r="38566" spans="41:41" ht="12.75" x14ac:dyDescent="0.2">
      <c r="AO38566" s="7"/>
    </row>
    <row r="38567" spans="41:41" ht="12.75" x14ac:dyDescent="0.2">
      <c r="AO38567" s="7"/>
    </row>
    <row r="38568" spans="41:41" ht="12.75" x14ac:dyDescent="0.2">
      <c r="AO38568" s="7"/>
    </row>
    <row r="38569" spans="41:41" ht="12.75" x14ac:dyDescent="0.2">
      <c r="AO38569" s="7"/>
    </row>
    <row r="38570" spans="41:41" ht="12.75" x14ac:dyDescent="0.2">
      <c r="AO38570" s="7"/>
    </row>
    <row r="38571" spans="41:41" ht="12.75" x14ac:dyDescent="0.2">
      <c r="AO38571" s="7"/>
    </row>
    <row r="38572" spans="41:41" ht="12.75" x14ac:dyDescent="0.2">
      <c r="AO38572" s="7"/>
    </row>
    <row r="38573" spans="41:41" ht="12.75" x14ac:dyDescent="0.2">
      <c r="AO38573" s="7"/>
    </row>
    <row r="38574" spans="41:41" ht="12.75" x14ac:dyDescent="0.2">
      <c r="AO38574" s="7"/>
    </row>
    <row r="38575" spans="41:41" ht="12.75" x14ac:dyDescent="0.2">
      <c r="AO38575" s="7"/>
    </row>
    <row r="38576" spans="41:41" ht="12.75" x14ac:dyDescent="0.2">
      <c r="AO38576" s="7"/>
    </row>
    <row r="38577" spans="41:41" ht="12.75" x14ac:dyDescent="0.2">
      <c r="AO38577" s="7"/>
    </row>
    <row r="38578" spans="41:41" ht="12.75" x14ac:dyDescent="0.2">
      <c r="AO38578" s="7"/>
    </row>
    <row r="38579" spans="41:41" ht="12.75" x14ac:dyDescent="0.2">
      <c r="AO38579" s="7"/>
    </row>
    <row r="38580" spans="41:41" ht="12.75" x14ac:dyDescent="0.2">
      <c r="AO38580" s="7"/>
    </row>
    <row r="38581" spans="41:41" ht="12.75" x14ac:dyDescent="0.2">
      <c r="AO38581" s="7"/>
    </row>
    <row r="38582" spans="41:41" ht="12.75" x14ac:dyDescent="0.2">
      <c r="AO38582" s="7"/>
    </row>
    <row r="38583" spans="41:41" ht="12.75" x14ac:dyDescent="0.2">
      <c r="AO38583" s="7"/>
    </row>
    <row r="38584" spans="41:41" ht="12.75" x14ac:dyDescent="0.2">
      <c r="AO38584" s="7"/>
    </row>
    <row r="38585" spans="41:41" ht="12.75" x14ac:dyDescent="0.2">
      <c r="AO38585" s="7"/>
    </row>
    <row r="38586" spans="41:41" ht="12.75" x14ac:dyDescent="0.2">
      <c r="AO38586" s="7"/>
    </row>
    <row r="38587" spans="41:41" ht="12.75" x14ac:dyDescent="0.2">
      <c r="AO38587" s="7"/>
    </row>
    <row r="38588" spans="41:41" ht="12.75" x14ac:dyDescent="0.2">
      <c r="AO38588" s="7"/>
    </row>
    <row r="38589" spans="41:41" ht="12.75" x14ac:dyDescent="0.2">
      <c r="AO38589" s="7"/>
    </row>
    <row r="38590" spans="41:41" ht="12.75" x14ac:dyDescent="0.2">
      <c r="AO38590" s="7"/>
    </row>
    <row r="38591" spans="41:41" ht="12.75" x14ac:dyDescent="0.2">
      <c r="AO38591" s="7"/>
    </row>
    <row r="38592" spans="41:41" ht="12.75" x14ac:dyDescent="0.2">
      <c r="AO38592" s="7"/>
    </row>
    <row r="38593" spans="41:41" ht="12.75" x14ac:dyDescent="0.2">
      <c r="AO38593" s="7"/>
    </row>
    <row r="38594" spans="41:41" ht="12.75" x14ac:dyDescent="0.2">
      <c r="AO38594" s="7"/>
    </row>
    <row r="38595" spans="41:41" ht="12.75" x14ac:dyDescent="0.2">
      <c r="AO38595" s="7"/>
    </row>
    <row r="38596" spans="41:41" ht="12.75" x14ac:dyDescent="0.2">
      <c r="AO38596" s="7"/>
    </row>
    <row r="38597" spans="41:41" ht="12.75" x14ac:dyDescent="0.2">
      <c r="AO38597" s="7"/>
    </row>
    <row r="38598" spans="41:41" ht="12.75" x14ac:dyDescent="0.2">
      <c r="AO38598" s="7"/>
    </row>
    <row r="38599" spans="41:41" ht="12.75" x14ac:dyDescent="0.2">
      <c r="AO38599" s="7"/>
    </row>
    <row r="38600" spans="41:41" ht="12.75" x14ac:dyDescent="0.2">
      <c r="AO38600" s="7"/>
    </row>
    <row r="38601" spans="41:41" ht="12.75" x14ac:dyDescent="0.2">
      <c r="AO38601" s="7"/>
    </row>
    <row r="38602" spans="41:41" ht="12.75" x14ac:dyDescent="0.2">
      <c r="AO38602" s="7"/>
    </row>
    <row r="38603" spans="41:41" ht="12.75" x14ac:dyDescent="0.2">
      <c r="AO38603" s="7"/>
    </row>
    <row r="38604" spans="41:41" ht="12.75" x14ac:dyDescent="0.2">
      <c r="AO38604" s="7"/>
    </row>
    <row r="38605" spans="41:41" ht="12.75" x14ac:dyDescent="0.2">
      <c r="AO38605" s="7"/>
    </row>
    <row r="38606" spans="41:41" ht="12.75" x14ac:dyDescent="0.2">
      <c r="AO38606" s="7"/>
    </row>
    <row r="38607" spans="41:41" ht="12.75" x14ac:dyDescent="0.2">
      <c r="AO38607" s="7"/>
    </row>
    <row r="38608" spans="41:41" ht="12.75" x14ac:dyDescent="0.2">
      <c r="AO38608" s="7"/>
    </row>
    <row r="38609" spans="41:41" ht="12.75" x14ac:dyDescent="0.2">
      <c r="AO38609" s="7"/>
    </row>
    <row r="38610" spans="41:41" ht="12.75" x14ac:dyDescent="0.2">
      <c r="AO38610" s="7"/>
    </row>
    <row r="38611" spans="41:41" ht="12.75" x14ac:dyDescent="0.2">
      <c r="AO38611" s="7"/>
    </row>
    <row r="38612" spans="41:41" ht="12.75" x14ac:dyDescent="0.2">
      <c r="AO38612" s="7"/>
    </row>
    <row r="38613" spans="41:41" ht="12.75" x14ac:dyDescent="0.2">
      <c r="AO38613" s="7"/>
    </row>
    <row r="38614" spans="41:41" ht="12.75" x14ac:dyDescent="0.2">
      <c r="AO38614" s="7"/>
    </row>
    <row r="38615" spans="41:41" ht="12.75" x14ac:dyDescent="0.2">
      <c r="AO38615" s="7"/>
    </row>
    <row r="38616" spans="41:41" ht="12.75" x14ac:dyDescent="0.2">
      <c r="AO38616" s="7"/>
    </row>
    <row r="38617" spans="41:41" ht="12.75" x14ac:dyDescent="0.2">
      <c r="AO38617" s="7"/>
    </row>
    <row r="38618" spans="41:41" ht="12.75" x14ac:dyDescent="0.2">
      <c r="AO38618" s="7"/>
    </row>
    <row r="38619" spans="41:41" ht="12.75" x14ac:dyDescent="0.2">
      <c r="AO38619" s="7"/>
    </row>
    <row r="38620" spans="41:41" ht="12.75" x14ac:dyDescent="0.2">
      <c r="AO38620" s="7"/>
    </row>
    <row r="38621" spans="41:41" ht="12.75" x14ac:dyDescent="0.2">
      <c r="AO38621" s="7"/>
    </row>
    <row r="38622" spans="41:41" ht="12.75" x14ac:dyDescent="0.2">
      <c r="AO38622" s="7"/>
    </row>
    <row r="38623" spans="41:41" ht="12.75" x14ac:dyDescent="0.2">
      <c r="AO38623" s="7"/>
    </row>
    <row r="38624" spans="41:41" ht="12.75" x14ac:dyDescent="0.2">
      <c r="AO38624" s="7"/>
    </row>
    <row r="38625" spans="41:41" ht="12.75" x14ac:dyDescent="0.2">
      <c r="AO38625" s="7"/>
    </row>
    <row r="38626" spans="41:41" ht="12.75" x14ac:dyDescent="0.2">
      <c r="AO38626" s="7"/>
    </row>
    <row r="38627" spans="41:41" ht="12.75" x14ac:dyDescent="0.2">
      <c r="AO38627" s="7"/>
    </row>
    <row r="38628" spans="41:41" ht="12.75" x14ac:dyDescent="0.2">
      <c r="AO38628" s="7"/>
    </row>
    <row r="38629" spans="41:41" ht="12.75" x14ac:dyDescent="0.2">
      <c r="AO38629" s="7"/>
    </row>
    <row r="38630" spans="41:41" ht="12.75" x14ac:dyDescent="0.2">
      <c r="AO38630" s="7"/>
    </row>
    <row r="38631" spans="41:41" ht="12.75" x14ac:dyDescent="0.2">
      <c r="AO38631" s="7"/>
    </row>
    <row r="38632" spans="41:41" ht="12.75" x14ac:dyDescent="0.2">
      <c r="AO38632" s="7"/>
    </row>
    <row r="38633" spans="41:41" ht="12.75" x14ac:dyDescent="0.2">
      <c r="AO38633" s="7"/>
    </row>
    <row r="38634" spans="41:41" ht="12.75" x14ac:dyDescent="0.2">
      <c r="AO38634" s="7"/>
    </row>
    <row r="38635" spans="41:41" ht="12.75" x14ac:dyDescent="0.2">
      <c r="AO38635" s="7"/>
    </row>
    <row r="38636" spans="41:41" ht="12.75" x14ac:dyDescent="0.2">
      <c r="AO38636" s="7"/>
    </row>
    <row r="38637" spans="41:41" ht="12.75" x14ac:dyDescent="0.2">
      <c r="AO38637" s="7"/>
    </row>
    <row r="38638" spans="41:41" ht="12.75" x14ac:dyDescent="0.2">
      <c r="AO38638" s="7"/>
    </row>
    <row r="38639" spans="41:41" ht="12.75" x14ac:dyDescent="0.2">
      <c r="AO38639" s="7"/>
    </row>
    <row r="38640" spans="41:41" ht="12.75" x14ac:dyDescent="0.2">
      <c r="AO38640" s="7"/>
    </row>
    <row r="38641" spans="41:41" ht="12.75" x14ac:dyDescent="0.2">
      <c r="AO38641" s="7"/>
    </row>
    <row r="38642" spans="41:41" ht="12.75" x14ac:dyDescent="0.2">
      <c r="AO38642" s="7"/>
    </row>
    <row r="38643" spans="41:41" ht="12.75" x14ac:dyDescent="0.2">
      <c r="AO38643" s="7"/>
    </row>
    <row r="38644" spans="41:41" ht="12.75" x14ac:dyDescent="0.2">
      <c r="AO38644" s="7"/>
    </row>
    <row r="38645" spans="41:41" ht="12.75" x14ac:dyDescent="0.2">
      <c r="AO38645" s="7"/>
    </row>
    <row r="38646" spans="41:41" ht="12.75" x14ac:dyDescent="0.2">
      <c r="AO38646" s="7"/>
    </row>
    <row r="38647" spans="41:41" ht="12.75" x14ac:dyDescent="0.2">
      <c r="AO38647" s="7"/>
    </row>
    <row r="38648" spans="41:41" ht="12.75" x14ac:dyDescent="0.2">
      <c r="AO38648" s="7"/>
    </row>
    <row r="38649" spans="41:41" ht="12.75" x14ac:dyDescent="0.2">
      <c r="AO38649" s="7"/>
    </row>
    <row r="38650" spans="41:41" ht="12.75" x14ac:dyDescent="0.2">
      <c r="AO38650" s="7"/>
    </row>
    <row r="38651" spans="41:41" ht="12.75" x14ac:dyDescent="0.2">
      <c r="AO38651" s="7"/>
    </row>
    <row r="38652" spans="41:41" ht="12.75" x14ac:dyDescent="0.2">
      <c r="AO38652" s="7"/>
    </row>
    <row r="38653" spans="41:41" ht="12.75" x14ac:dyDescent="0.2">
      <c r="AO38653" s="7"/>
    </row>
    <row r="38654" spans="41:41" ht="12.75" x14ac:dyDescent="0.2">
      <c r="AO38654" s="7"/>
    </row>
    <row r="38655" spans="41:41" ht="12.75" x14ac:dyDescent="0.2">
      <c r="AO38655" s="7"/>
    </row>
    <row r="38656" spans="41:41" ht="12.75" x14ac:dyDescent="0.2">
      <c r="AO38656" s="7"/>
    </row>
    <row r="38657" spans="41:41" ht="12.75" x14ac:dyDescent="0.2">
      <c r="AO38657" s="7"/>
    </row>
    <row r="38658" spans="41:41" ht="12.75" x14ac:dyDescent="0.2">
      <c r="AO38658" s="7"/>
    </row>
    <row r="38659" spans="41:41" ht="12.75" x14ac:dyDescent="0.2">
      <c r="AO38659" s="7"/>
    </row>
    <row r="38660" spans="41:41" ht="12.75" x14ac:dyDescent="0.2">
      <c r="AO38660" s="7"/>
    </row>
    <row r="38661" spans="41:41" ht="12.75" x14ac:dyDescent="0.2">
      <c r="AO38661" s="7"/>
    </row>
    <row r="38662" spans="41:41" ht="12.75" x14ac:dyDescent="0.2">
      <c r="AO38662" s="7"/>
    </row>
    <row r="38663" spans="41:41" ht="12.75" x14ac:dyDescent="0.2">
      <c r="AO38663" s="7"/>
    </row>
    <row r="38664" spans="41:41" ht="12.75" x14ac:dyDescent="0.2">
      <c r="AO38664" s="7"/>
    </row>
    <row r="38665" spans="41:41" ht="12.75" x14ac:dyDescent="0.2">
      <c r="AO38665" s="7"/>
    </row>
    <row r="38666" spans="41:41" ht="12.75" x14ac:dyDescent="0.2">
      <c r="AO38666" s="7"/>
    </row>
    <row r="38667" spans="41:41" ht="12.75" x14ac:dyDescent="0.2">
      <c r="AO38667" s="7"/>
    </row>
    <row r="38668" spans="41:41" ht="12.75" x14ac:dyDescent="0.2">
      <c r="AO38668" s="7"/>
    </row>
    <row r="38669" spans="41:41" ht="12.75" x14ac:dyDescent="0.2">
      <c r="AO38669" s="7"/>
    </row>
    <row r="38670" spans="41:41" ht="12.75" x14ac:dyDescent="0.2">
      <c r="AO38670" s="7"/>
    </row>
    <row r="38671" spans="41:41" ht="12.75" x14ac:dyDescent="0.2">
      <c r="AO38671" s="7"/>
    </row>
    <row r="38672" spans="41:41" ht="12.75" x14ac:dyDescent="0.2">
      <c r="AO38672" s="7"/>
    </row>
    <row r="38673" spans="41:41" ht="12.75" x14ac:dyDescent="0.2">
      <c r="AO38673" s="7"/>
    </row>
    <row r="38674" spans="41:41" ht="12.75" x14ac:dyDescent="0.2">
      <c r="AO38674" s="7"/>
    </row>
    <row r="38675" spans="41:41" ht="12.75" x14ac:dyDescent="0.2">
      <c r="AO38675" s="7"/>
    </row>
    <row r="38676" spans="41:41" ht="12.75" x14ac:dyDescent="0.2">
      <c r="AO38676" s="7"/>
    </row>
    <row r="38677" spans="41:41" ht="12.75" x14ac:dyDescent="0.2">
      <c r="AO38677" s="7"/>
    </row>
    <row r="38678" spans="41:41" ht="12.75" x14ac:dyDescent="0.2">
      <c r="AO38678" s="7"/>
    </row>
    <row r="38679" spans="41:41" ht="12.75" x14ac:dyDescent="0.2">
      <c r="AO38679" s="7"/>
    </row>
    <row r="38680" spans="41:41" ht="12.75" x14ac:dyDescent="0.2">
      <c r="AO38680" s="7"/>
    </row>
    <row r="38681" spans="41:41" ht="12.75" x14ac:dyDescent="0.2">
      <c r="AO38681" s="7"/>
    </row>
    <row r="38682" spans="41:41" ht="12.75" x14ac:dyDescent="0.2">
      <c r="AO38682" s="7"/>
    </row>
    <row r="38683" spans="41:41" ht="12.75" x14ac:dyDescent="0.2">
      <c r="AO38683" s="7"/>
    </row>
    <row r="38684" spans="41:41" ht="12.75" x14ac:dyDescent="0.2">
      <c r="AO38684" s="7"/>
    </row>
    <row r="38685" spans="41:41" ht="12.75" x14ac:dyDescent="0.2">
      <c r="AO38685" s="7"/>
    </row>
    <row r="38686" spans="41:41" ht="12.75" x14ac:dyDescent="0.2">
      <c r="AO38686" s="7"/>
    </row>
    <row r="38687" spans="41:41" ht="12.75" x14ac:dyDescent="0.2">
      <c r="AO38687" s="7"/>
    </row>
    <row r="38688" spans="41:41" ht="12.75" x14ac:dyDescent="0.2">
      <c r="AO38688" s="7"/>
    </row>
    <row r="38689" spans="41:41" ht="12.75" x14ac:dyDescent="0.2">
      <c r="AO38689" s="7"/>
    </row>
    <row r="38690" spans="41:41" ht="12.75" x14ac:dyDescent="0.2">
      <c r="AO38690" s="7"/>
    </row>
    <row r="38691" spans="41:41" ht="12.75" x14ac:dyDescent="0.2">
      <c r="AO38691" s="7"/>
    </row>
    <row r="38692" spans="41:41" ht="12.75" x14ac:dyDescent="0.2">
      <c r="AO38692" s="7"/>
    </row>
    <row r="38693" spans="41:41" ht="12.75" x14ac:dyDescent="0.2">
      <c r="AO38693" s="7"/>
    </row>
    <row r="38694" spans="41:41" ht="12.75" x14ac:dyDescent="0.2">
      <c r="AO38694" s="7"/>
    </row>
    <row r="38695" spans="41:41" ht="12.75" x14ac:dyDescent="0.2">
      <c r="AO38695" s="7"/>
    </row>
    <row r="38696" spans="41:41" ht="12.75" x14ac:dyDescent="0.2">
      <c r="AO38696" s="7"/>
    </row>
    <row r="38697" spans="41:41" ht="12.75" x14ac:dyDescent="0.2">
      <c r="AO38697" s="7"/>
    </row>
    <row r="38698" spans="41:41" ht="12.75" x14ac:dyDescent="0.2">
      <c r="AO38698" s="7"/>
    </row>
    <row r="38699" spans="41:41" ht="12.75" x14ac:dyDescent="0.2">
      <c r="AO38699" s="7"/>
    </row>
    <row r="38700" spans="41:41" ht="12.75" x14ac:dyDescent="0.2">
      <c r="AO38700" s="7"/>
    </row>
    <row r="38701" spans="41:41" ht="12.75" x14ac:dyDescent="0.2">
      <c r="AO38701" s="7"/>
    </row>
    <row r="38702" spans="41:41" ht="12.75" x14ac:dyDescent="0.2">
      <c r="AO38702" s="7"/>
    </row>
    <row r="38703" spans="41:41" ht="12.75" x14ac:dyDescent="0.2">
      <c r="AO38703" s="7"/>
    </row>
    <row r="38704" spans="41:41" ht="12.75" x14ac:dyDescent="0.2">
      <c r="AO38704" s="7"/>
    </row>
    <row r="38705" spans="41:41" ht="12.75" x14ac:dyDescent="0.2">
      <c r="AO38705" s="7"/>
    </row>
    <row r="38706" spans="41:41" ht="12.75" x14ac:dyDescent="0.2">
      <c r="AO38706" s="7"/>
    </row>
    <row r="38707" spans="41:41" ht="12.75" x14ac:dyDescent="0.2">
      <c r="AO38707" s="7"/>
    </row>
    <row r="38708" spans="41:41" ht="12.75" x14ac:dyDescent="0.2">
      <c r="AO38708" s="7"/>
    </row>
    <row r="38709" spans="41:41" ht="12.75" x14ac:dyDescent="0.2">
      <c r="AO38709" s="7"/>
    </row>
    <row r="38710" spans="41:41" ht="12.75" x14ac:dyDescent="0.2">
      <c r="AO38710" s="7"/>
    </row>
    <row r="38711" spans="41:41" ht="12.75" x14ac:dyDescent="0.2">
      <c r="AO38711" s="7"/>
    </row>
    <row r="38712" spans="41:41" ht="12.75" x14ac:dyDescent="0.2">
      <c r="AO38712" s="7"/>
    </row>
    <row r="38713" spans="41:41" ht="12.75" x14ac:dyDescent="0.2">
      <c r="AO38713" s="7"/>
    </row>
    <row r="38714" spans="41:41" ht="12.75" x14ac:dyDescent="0.2">
      <c r="AO38714" s="7"/>
    </row>
    <row r="38715" spans="41:41" ht="12.75" x14ac:dyDescent="0.2">
      <c r="AO38715" s="7"/>
    </row>
    <row r="38716" spans="41:41" ht="12.75" x14ac:dyDescent="0.2">
      <c r="AO38716" s="7"/>
    </row>
    <row r="38717" spans="41:41" ht="12.75" x14ac:dyDescent="0.2">
      <c r="AO38717" s="7"/>
    </row>
    <row r="38718" spans="41:41" ht="12.75" x14ac:dyDescent="0.2">
      <c r="AO38718" s="7"/>
    </row>
    <row r="38719" spans="41:41" ht="12.75" x14ac:dyDescent="0.2">
      <c r="AO38719" s="7"/>
    </row>
    <row r="38720" spans="41:41" ht="12.75" x14ac:dyDescent="0.2">
      <c r="AO38720" s="7"/>
    </row>
    <row r="38721" spans="41:41" ht="12.75" x14ac:dyDescent="0.2">
      <c r="AO38721" s="7"/>
    </row>
    <row r="38722" spans="41:41" ht="12.75" x14ac:dyDescent="0.2">
      <c r="AO38722" s="7"/>
    </row>
    <row r="38723" spans="41:41" ht="12.75" x14ac:dyDescent="0.2">
      <c r="AO38723" s="7"/>
    </row>
    <row r="38724" spans="41:41" ht="12.75" x14ac:dyDescent="0.2">
      <c r="AO38724" s="7"/>
    </row>
    <row r="38725" spans="41:41" ht="12.75" x14ac:dyDescent="0.2">
      <c r="AO38725" s="7"/>
    </row>
    <row r="38726" spans="41:41" ht="12.75" x14ac:dyDescent="0.2">
      <c r="AO38726" s="7"/>
    </row>
    <row r="38727" spans="41:41" ht="12.75" x14ac:dyDescent="0.2">
      <c r="AO38727" s="7"/>
    </row>
    <row r="38728" spans="41:41" ht="12.75" x14ac:dyDescent="0.2">
      <c r="AO38728" s="7"/>
    </row>
    <row r="38729" spans="41:41" ht="12.75" x14ac:dyDescent="0.2">
      <c r="AO38729" s="7"/>
    </row>
    <row r="38730" spans="41:41" ht="12.75" x14ac:dyDescent="0.2">
      <c r="AO38730" s="7"/>
    </row>
    <row r="38731" spans="41:41" ht="12.75" x14ac:dyDescent="0.2">
      <c r="AO38731" s="7"/>
    </row>
    <row r="38732" spans="41:41" ht="12.75" x14ac:dyDescent="0.2">
      <c r="AO38732" s="7"/>
    </row>
    <row r="38733" spans="41:41" ht="12.75" x14ac:dyDescent="0.2">
      <c r="AO38733" s="7"/>
    </row>
    <row r="38734" spans="41:41" ht="12.75" x14ac:dyDescent="0.2">
      <c r="AO38734" s="7"/>
    </row>
    <row r="38735" spans="41:41" ht="12.75" x14ac:dyDescent="0.2">
      <c r="AO38735" s="7"/>
    </row>
    <row r="38736" spans="41:41" ht="12.75" x14ac:dyDescent="0.2">
      <c r="AO38736" s="7"/>
    </row>
    <row r="38737" spans="41:41" ht="12.75" x14ac:dyDescent="0.2">
      <c r="AO38737" s="7"/>
    </row>
    <row r="38738" spans="41:41" ht="12.75" x14ac:dyDescent="0.2">
      <c r="AO38738" s="7"/>
    </row>
    <row r="38739" spans="41:41" ht="12.75" x14ac:dyDescent="0.2">
      <c r="AO38739" s="7"/>
    </row>
    <row r="38740" spans="41:41" ht="12.75" x14ac:dyDescent="0.2">
      <c r="AO38740" s="7"/>
    </row>
    <row r="38741" spans="41:41" ht="12.75" x14ac:dyDescent="0.2">
      <c r="AO38741" s="7"/>
    </row>
    <row r="38742" spans="41:41" ht="12.75" x14ac:dyDescent="0.2">
      <c r="AO38742" s="7"/>
    </row>
    <row r="38743" spans="41:41" ht="12.75" x14ac:dyDescent="0.2">
      <c r="AO38743" s="7"/>
    </row>
    <row r="38744" spans="41:41" ht="12.75" x14ac:dyDescent="0.2">
      <c r="AO38744" s="7"/>
    </row>
    <row r="38745" spans="41:41" ht="12.75" x14ac:dyDescent="0.2">
      <c r="AO38745" s="7"/>
    </row>
    <row r="38746" spans="41:41" ht="12.75" x14ac:dyDescent="0.2">
      <c r="AO38746" s="7"/>
    </row>
    <row r="38747" spans="41:41" ht="12.75" x14ac:dyDescent="0.2">
      <c r="AO38747" s="7"/>
    </row>
    <row r="38748" spans="41:41" ht="12.75" x14ac:dyDescent="0.2">
      <c r="AO38748" s="7"/>
    </row>
    <row r="38749" spans="41:41" ht="12.75" x14ac:dyDescent="0.2">
      <c r="AO38749" s="7"/>
    </row>
    <row r="38750" spans="41:41" ht="12.75" x14ac:dyDescent="0.2">
      <c r="AO38750" s="7"/>
    </row>
    <row r="38751" spans="41:41" ht="12.75" x14ac:dyDescent="0.2">
      <c r="AO38751" s="7"/>
    </row>
    <row r="38752" spans="41:41" ht="12.75" x14ac:dyDescent="0.2">
      <c r="AO38752" s="7"/>
    </row>
    <row r="38753" spans="41:41" ht="12.75" x14ac:dyDescent="0.2">
      <c r="AO38753" s="7"/>
    </row>
    <row r="38754" spans="41:41" ht="12.75" x14ac:dyDescent="0.2">
      <c r="AO38754" s="7"/>
    </row>
    <row r="38755" spans="41:41" ht="12.75" x14ac:dyDescent="0.2">
      <c r="AO38755" s="7"/>
    </row>
    <row r="38756" spans="41:41" ht="12.75" x14ac:dyDescent="0.2">
      <c r="AO38756" s="7"/>
    </row>
    <row r="38757" spans="41:41" ht="12.75" x14ac:dyDescent="0.2">
      <c r="AO38757" s="7"/>
    </row>
    <row r="38758" spans="41:41" ht="12.75" x14ac:dyDescent="0.2">
      <c r="AO38758" s="7"/>
    </row>
    <row r="38759" spans="41:41" ht="12.75" x14ac:dyDescent="0.2">
      <c r="AO38759" s="7"/>
    </row>
    <row r="38760" spans="41:41" ht="12.75" x14ac:dyDescent="0.2">
      <c r="AO38760" s="7"/>
    </row>
    <row r="38761" spans="41:41" ht="12.75" x14ac:dyDescent="0.2">
      <c r="AO38761" s="7"/>
    </row>
    <row r="38762" spans="41:41" ht="12.75" x14ac:dyDescent="0.2">
      <c r="AO38762" s="7"/>
    </row>
    <row r="38763" spans="41:41" ht="12.75" x14ac:dyDescent="0.2">
      <c r="AO38763" s="7"/>
    </row>
    <row r="38764" spans="41:41" ht="12.75" x14ac:dyDescent="0.2">
      <c r="AO38764" s="7"/>
    </row>
    <row r="38765" spans="41:41" ht="12.75" x14ac:dyDescent="0.2">
      <c r="AO38765" s="7"/>
    </row>
    <row r="38766" spans="41:41" ht="12.75" x14ac:dyDescent="0.2">
      <c r="AO38766" s="7"/>
    </row>
    <row r="38767" spans="41:41" ht="12.75" x14ac:dyDescent="0.2">
      <c r="AO38767" s="7"/>
    </row>
    <row r="38768" spans="41:41" ht="12.75" x14ac:dyDescent="0.2">
      <c r="AO38768" s="7"/>
    </row>
    <row r="38769" spans="41:41" ht="12.75" x14ac:dyDescent="0.2">
      <c r="AO38769" s="7"/>
    </row>
    <row r="38770" spans="41:41" ht="12.75" x14ac:dyDescent="0.2">
      <c r="AO38770" s="7"/>
    </row>
    <row r="38771" spans="41:41" ht="12.75" x14ac:dyDescent="0.2">
      <c r="AO38771" s="7"/>
    </row>
    <row r="38772" spans="41:41" ht="12.75" x14ac:dyDescent="0.2">
      <c r="AO38772" s="7"/>
    </row>
    <row r="38773" spans="41:41" ht="12.75" x14ac:dyDescent="0.2">
      <c r="AO38773" s="7"/>
    </row>
    <row r="38774" spans="41:41" ht="12.75" x14ac:dyDescent="0.2">
      <c r="AO38774" s="7"/>
    </row>
    <row r="38775" spans="41:41" ht="12.75" x14ac:dyDescent="0.2">
      <c r="AO38775" s="7"/>
    </row>
    <row r="38776" spans="41:41" ht="12.75" x14ac:dyDescent="0.2">
      <c r="AO38776" s="7"/>
    </row>
    <row r="38777" spans="41:41" ht="12.75" x14ac:dyDescent="0.2">
      <c r="AO38777" s="7"/>
    </row>
    <row r="38778" spans="41:41" ht="12.75" x14ac:dyDescent="0.2">
      <c r="AO38778" s="7"/>
    </row>
    <row r="38779" spans="41:41" ht="12.75" x14ac:dyDescent="0.2">
      <c r="AO38779" s="7"/>
    </row>
    <row r="38780" spans="41:41" ht="12.75" x14ac:dyDescent="0.2">
      <c r="AO38780" s="7"/>
    </row>
    <row r="38781" spans="41:41" ht="12.75" x14ac:dyDescent="0.2">
      <c r="AO38781" s="7"/>
    </row>
    <row r="38782" spans="41:41" ht="12.75" x14ac:dyDescent="0.2">
      <c r="AO38782" s="7"/>
    </row>
    <row r="38783" spans="41:41" ht="12.75" x14ac:dyDescent="0.2">
      <c r="AO38783" s="7"/>
    </row>
    <row r="38784" spans="41:41" ht="12.75" x14ac:dyDescent="0.2">
      <c r="AO38784" s="7"/>
    </row>
    <row r="38785" spans="41:41" ht="12.75" x14ac:dyDescent="0.2">
      <c r="AO38785" s="7"/>
    </row>
    <row r="38786" spans="41:41" ht="12.75" x14ac:dyDescent="0.2">
      <c r="AO38786" s="7"/>
    </row>
    <row r="38787" spans="41:41" ht="12.75" x14ac:dyDescent="0.2">
      <c r="AO38787" s="7"/>
    </row>
    <row r="38788" spans="41:41" ht="12.75" x14ac:dyDescent="0.2">
      <c r="AO38788" s="7"/>
    </row>
    <row r="38789" spans="41:41" ht="12.75" x14ac:dyDescent="0.2">
      <c r="AO38789" s="7"/>
    </row>
    <row r="38790" spans="41:41" ht="12.75" x14ac:dyDescent="0.2">
      <c r="AO38790" s="7"/>
    </row>
    <row r="38791" spans="41:41" ht="12.75" x14ac:dyDescent="0.2">
      <c r="AO38791" s="7"/>
    </row>
    <row r="38792" spans="41:41" ht="12.75" x14ac:dyDescent="0.2">
      <c r="AO38792" s="7"/>
    </row>
    <row r="38793" spans="41:41" ht="12.75" x14ac:dyDescent="0.2">
      <c r="AO38793" s="7"/>
    </row>
    <row r="38794" spans="41:41" ht="12.75" x14ac:dyDescent="0.2">
      <c r="AO38794" s="7"/>
    </row>
    <row r="38795" spans="41:41" ht="12.75" x14ac:dyDescent="0.2">
      <c r="AO38795" s="7"/>
    </row>
    <row r="38796" spans="41:41" ht="12.75" x14ac:dyDescent="0.2">
      <c r="AO38796" s="7"/>
    </row>
    <row r="38797" spans="41:41" ht="12.75" x14ac:dyDescent="0.2">
      <c r="AO38797" s="7"/>
    </row>
    <row r="38798" spans="41:41" ht="12.75" x14ac:dyDescent="0.2">
      <c r="AO38798" s="7"/>
    </row>
    <row r="38799" spans="41:41" ht="12.75" x14ac:dyDescent="0.2">
      <c r="AO38799" s="7"/>
    </row>
    <row r="38800" spans="41:41" ht="12.75" x14ac:dyDescent="0.2">
      <c r="AO38800" s="7"/>
    </row>
    <row r="38801" spans="41:41" ht="12.75" x14ac:dyDescent="0.2">
      <c r="AO38801" s="7"/>
    </row>
    <row r="38802" spans="41:41" ht="12.75" x14ac:dyDescent="0.2">
      <c r="AO38802" s="7"/>
    </row>
    <row r="38803" spans="41:41" ht="12.75" x14ac:dyDescent="0.2">
      <c r="AO38803" s="7"/>
    </row>
    <row r="38804" spans="41:41" ht="12.75" x14ac:dyDescent="0.2">
      <c r="AO38804" s="7"/>
    </row>
    <row r="38805" spans="41:41" ht="12.75" x14ac:dyDescent="0.2">
      <c r="AO38805" s="7"/>
    </row>
    <row r="38806" spans="41:41" ht="12.75" x14ac:dyDescent="0.2">
      <c r="AO38806" s="7"/>
    </row>
    <row r="38807" spans="41:41" ht="12.75" x14ac:dyDescent="0.2">
      <c r="AO38807" s="7"/>
    </row>
    <row r="38808" spans="41:41" ht="12.75" x14ac:dyDescent="0.2">
      <c r="AO38808" s="7"/>
    </row>
    <row r="38809" spans="41:41" ht="12.75" x14ac:dyDescent="0.2">
      <c r="AO38809" s="7"/>
    </row>
    <row r="38810" spans="41:41" ht="12.75" x14ac:dyDescent="0.2">
      <c r="AO38810" s="7"/>
    </row>
    <row r="38811" spans="41:41" ht="12.75" x14ac:dyDescent="0.2">
      <c r="AO38811" s="7"/>
    </row>
    <row r="38812" spans="41:41" ht="12.75" x14ac:dyDescent="0.2">
      <c r="AO38812" s="7"/>
    </row>
    <row r="38813" spans="41:41" ht="12.75" x14ac:dyDescent="0.2">
      <c r="AO38813" s="7"/>
    </row>
    <row r="38814" spans="41:41" ht="12.75" x14ac:dyDescent="0.2">
      <c r="AO38814" s="7"/>
    </row>
    <row r="38815" spans="41:41" ht="12.75" x14ac:dyDescent="0.2">
      <c r="AO38815" s="7"/>
    </row>
    <row r="38816" spans="41:41" ht="12.75" x14ac:dyDescent="0.2">
      <c r="AO38816" s="7"/>
    </row>
    <row r="38817" spans="41:41" ht="12.75" x14ac:dyDescent="0.2">
      <c r="AO38817" s="7"/>
    </row>
    <row r="38818" spans="41:41" ht="12.75" x14ac:dyDescent="0.2">
      <c r="AO38818" s="7"/>
    </row>
    <row r="38819" spans="41:41" ht="12.75" x14ac:dyDescent="0.2">
      <c r="AO38819" s="7"/>
    </row>
    <row r="38820" spans="41:41" ht="12.75" x14ac:dyDescent="0.2">
      <c r="AO38820" s="7"/>
    </row>
    <row r="38821" spans="41:41" ht="12.75" x14ac:dyDescent="0.2">
      <c r="AO38821" s="7"/>
    </row>
    <row r="38822" spans="41:41" ht="12.75" x14ac:dyDescent="0.2">
      <c r="AO38822" s="7"/>
    </row>
    <row r="38823" spans="41:41" ht="12.75" x14ac:dyDescent="0.2">
      <c r="AO38823" s="7"/>
    </row>
    <row r="38824" spans="41:41" ht="12.75" x14ac:dyDescent="0.2">
      <c r="AO38824" s="7"/>
    </row>
    <row r="38825" spans="41:41" ht="12.75" x14ac:dyDescent="0.2">
      <c r="AO38825" s="7"/>
    </row>
    <row r="38826" spans="41:41" ht="12.75" x14ac:dyDescent="0.2">
      <c r="AO38826" s="7"/>
    </row>
    <row r="38827" spans="41:41" ht="12.75" x14ac:dyDescent="0.2">
      <c r="AO38827" s="7"/>
    </row>
    <row r="38828" spans="41:41" ht="12.75" x14ac:dyDescent="0.2">
      <c r="AO38828" s="7"/>
    </row>
    <row r="38829" spans="41:41" ht="12.75" x14ac:dyDescent="0.2">
      <c r="AO38829" s="7"/>
    </row>
    <row r="38830" spans="41:41" ht="12.75" x14ac:dyDescent="0.2">
      <c r="AO38830" s="7"/>
    </row>
    <row r="38831" spans="41:41" ht="12.75" x14ac:dyDescent="0.2">
      <c r="AO38831" s="7"/>
    </row>
    <row r="38832" spans="41:41" ht="12.75" x14ac:dyDescent="0.2">
      <c r="AO38832" s="7"/>
    </row>
    <row r="38833" spans="41:41" ht="12.75" x14ac:dyDescent="0.2">
      <c r="AO38833" s="7"/>
    </row>
    <row r="38834" spans="41:41" ht="12.75" x14ac:dyDescent="0.2">
      <c r="AO38834" s="7"/>
    </row>
    <row r="38835" spans="41:41" ht="12.75" x14ac:dyDescent="0.2">
      <c r="AO38835" s="7"/>
    </row>
    <row r="38836" spans="41:41" ht="12.75" x14ac:dyDescent="0.2">
      <c r="AO38836" s="7"/>
    </row>
    <row r="38837" spans="41:41" ht="12.75" x14ac:dyDescent="0.2">
      <c r="AO38837" s="7"/>
    </row>
    <row r="38838" spans="41:41" ht="12.75" x14ac:dyDescent="0.2">
      <c r="AO38838" s="7"/>
    </row>
    <row r="38839" spans="41:41" ht="12.75" x14ac:dyDescent="0.2">
      <c r="AO38839" s="7"/>
    </row>
    <row r="38840" spans="41:41" ht="12.75" x14ac:dyDescent="0.2">
      <c r="AO38840" s="7"/>
    </row>
    <row r="38841" spans="41:41" ht="12.75" x14ac:dyDescent="0.2">
      <c r="AO38841" s="7"/>
    </row>
    <row r="38842" spans="41:41" ht="12.75" x14ac:dyDescent="0.2">
      <c r="AO38842" s="7"/>
    </row>
    <row r="38843" spans="41:41" ht="12.75" x14ac:dyDescent="0.2">
      <c r="AO38843" s="7"/>
    </row>
    <row r="38844" spans="41:41" ht="12.75" x14ac:dyDescent="0.2">
      <c r="AO38844" s="7"/>
    </row>
    <row r="38845" spans="41:41" ht="12.75" x14ac:dyDescent="0.2">
      <c r="AO38845" s="7"/>
    </row>
    <row r="38846" spans="41:41" ht="12.75" x14ac:dyDescent="0.2">
      <c r="AO38846" s="7"/>
    </row>
    <row r="38847" spans="41:41" ht="12.75" x14ac:dyDescent="0.2">
      <c r="AO38847" s="7"/>
    </row>
    <row r="38848" spans="41:41" ht="12.75" x14ac:dyDescent="0.2">
      <c r="AO38848" s="7"/>
    </row>
    <row r="38849" spans="41:41" ht="12.75" x14ac:dyDescent="0.2">
      <c r="AO38849" s="7"/>
    </row>
    <row r="38850" spans="41:41" ht="12.75" x14ac:dyDescent="0.2">
      <c r="AO38850" s="7"/>
    </row>
    <row r="38851" spans="41:41" ht="12.75" x14ac:dyDescent="0.2">
      <c r="AO38851" s="7"/>
    </row>
    <row r="38852" spans="41:41" ht="12.75" x14ac:dyDescent="0.2">
      <c r="AO38852" s="7"/>
    </row>
    <row r="38853" spans="41:41" ht="12.75" x14ac:dyDescent="0.2">
      <c r="AO38853" s="7"/>
    </row>
    <row r="38854" spans="41:41" ht="12.75" x14ac:dyDescent="0.2">
      <c r="AO38854" s="7"/>
    </row>
    <row r="38855" spans="41:41" ht="12.75" x14ac:dyDescent="0.2">
      <c r="AO38855" s="7"/>
    </row>
    <row r="38856" spans="41:41" ht="12.75" x14ac:dyDescent="0.2">
      <c r="AO38856" s="7"/>
    </row>
    <row r="38857" spans="41:41" ht="12.75" x14ac:dyDescent="0.2">
      <c r="AO38857" s="7"/>
    </row>
    <row r="38858" spans="41:41" ht="12.75" x14ac:dyDescent="0.2">
      <c r="AO38858" s="7"/>
    </row>
    <row r="38859" spans="41:41" ht="12.75" x14ac:dyDescent="0.2">
      <c r="AO38859" s="7"/>
    </row>
    <row r="38860" spans="41:41" ht="12.75" x14ac:dyDescent="0.2">
      <c r="AO38860" s="7"/>
    </row>
    <row r="38861" spans="41:41" ht="12.75" x14ac:dyDescent="0.2">
      <c r="AO38861" s="7"/>
    </row>
    <row r="38862" spans="41:41" ht="12.75" x14ac:dyDescent="0.2">
      <c r="AO38862" s="7"/>
    </row>
    <row r="38863" spans="41:41" ht="12.75" x14ac:dyDescent="0.2">
      <c r="AO38863" s="7"/>
    </row>
    <row r="38864" spans="41:41" ht="12.75" x14ac:dyDescent="0.2">
      <c r="AO38864" s="7"/>
    </row>
    <row r="38865" spans="41:41" ht="12.75" x14ac:dyDescent="0.2">
      <c r="AO38865" s="7"/>
    </row>
    <row r="38866" spans="41:41" ht="12.75" x14ac:dyDescent="0.2">
      <c r="AO38866" s="7"/>
    </row>
    <row r="38867" spans="41:41" ht="12.75" x14ac:dyDescent="0.2">
      <c r="AO38867" s="7"/>
    </row>
    <row r="38868" spans="41:41" ht="12.75" x14ac:dyDescent="0.2">
      <c r="AO38868" s="7"/>
    </row>
    <row r="38869" spans="41:41" ht="12.75" x14ac:dyDescent="0.2">
      <c r="AO38869" s="7"/>
    </row>
    <row r="38870" spans="41:41" ht="12.75" x14ac:dyDescent="0.2">
      <c r="AO38870" s="7"/>
    </row>
    <row r="38871" spans="41:41" ht="12.75" x14ac:dyDescent="0.2">
      <c r="AO38871" s="7"/>
    </row>
    <row r="38872" spans="41:41" ht="12.75" x14ac:dyDescent="0.2">
      <c r="AO38872" s="7"/>
    </row>
    <row r="38873" spans="41:41" ht="12.75" x14ac:dyDescent="0.2">
      <c r="AO38873" s="7"/>
    </row>
    <row r="38874" spans="41:41" ht="12.75" x14ac:dyDescent="0.2">
      <c r="AO38874" s="7"/>
    </row>
    <row r="38875" spans="41:41" ht="12.75" x14ac:dyDescent="0.2">
      <c r="AO38875" s="7"/>
    </row>
    <row r="38876" spans="41:41" ht="12.75" x14ac:dyDescent="0.2">
      <c r="AO38876" s="7"/>
    </row>
    <row r="38877" spans="41:41" ht="12.75" x14ac:dyDescent="0.2">
      <c r="AO38877" s="7"/>
    </row>
    <row r="38878" spans="41:41" ht="12.75" x14ac:dyDescent="0.2">
      <c r="AO38878" s="7"/>
    </row>
    <row r="38879" spans="41:41" ht="12.75" x14ac:dyDescent="0.2">
      <c r="AO38879" s="7"/>
    </row>
    <row r="38880" spans="41:41" ht="12.75" x14ac:dyDescent="0.2">
      <c r="AO38880" s="7"/>
    </row>
    <row r="38881" spans="41:41" ht="12.75" x14ac:dyDescent="0.2">
      <c r="AO38881" s="7"/>
    </row>
    <row r="38882" spans="41:41" ht="12.75" x14ac:dyDescent="0.2">
      <c r="AO38882" s="7"/>
    </row>
    <row r="38883" spans="41:41" ht="12.75" x14ac:dyDescent="0.2">
      <c r="AO38883" s="7"/>
    </row>
    <row r="38884" spans="41:41" ht="12.75" x14ac:dyDescent="0.2">
      <c r="AO38884" s="7"/>
    </row>
    <row r="38885" spans="41:41" ht="12.75" x14ac:dyDescent="0.2">
      <c r="AO38885" s="7"/>
    </row>
    <row r="38886" spans="41:41" ht="12.75" x14ac:dyDescent="0.2">
      <c r="AO38886" s="7"/>
    </row>
    <row r="38887" spans="41:41" ht="12.75" x14ac:dyDescent="0.2">
      <c r="AO38887" s="7"/>
    </row>
    <row r="38888" spans="41:41" ht="12.75" x14ac:dyDescent="0.2">
      <c r="AO38888" s="7"/>
    </row>
    <row r="38889" spans="41:41" ht="12.75" x14ac:dyDescent="0.2">
      <c r="AO38889" s="7"/>
    </row>
    <row r="38890" spans="41:41" ht="12.75" x14ac:dyDescent="0.2">
      <c r="AO38890" s="7"/>
    </row>
    <row r="38891" spans="41:41" ht="12.75" x14ac:dyDescent="0.2">
      <c r="AO38891" s="7"/>
    </row>
    <row r="38892" spans="41:41" ht="12.75" x14ac:dyDescent="0.2">
      <c r="AO38892" s="7"/>
    </row>
    <row r="38893" spans="41:41" ht="12.75" x14ac:dyDescent="0.2">
      <c r="AO38893" s="7"/>
    </row>
    <row r="38894" spans="41:41" ht="12.75" x14ac:dyDescent="0.2">
      <c r="AO38894" s="7"/>
    </row>
    <row r="38895" spans="41:41" ht="12.75" x14ac:dyDescent="0.2">
      <c r="AO38895" s="7"/>
    </row>
    <row r="38896" spans="41:41" ht="12.75" x14ac:dyDescent="0.2">
      <c r="AO38896" s="7"/>
    </row>
    <row r="38897" spans="41:41" ht="12.75" x14ac:dyDescent="0.2">
      <c r="AO38897" s="7"/>
    </row>
    <row r="38898" spans="41:41" ht="12.75" x14ac:dyDescent="0.2">
      <c r="AO38898" s="7"/>
    </row>
    <row r="38899" spans="41:41" ht="12.75" x14ac:dyDescent="0.2">
      <c r="AO38899" s="7"/>
    </row>
    <row r="38900" spans="41:41" ht="12.75" x14ac:dyDescent="0.2">
      <c r="AO38900" s="7"/>
    </row>
    <row r="38901" spans="41:41" ht="12.75" x14ac:dyDescent="0.2">
      <c r="AO38901" s="7"/>
    </row>
    <row r="38902" spans="41:41" ht="12.75" x14ac:dyDescent="0.2">
      <c r="AO38902" s="7"/>
    </row>
    <row r="38903" spans="41:41" ht="12.75" x14ac:dyDescent="0.2">
      <c r="AO38903" s="7"/>
    </row>
    <row r="38904" spans="41:41" ht="12.75" x14ac:dyDescent="0.2">
      <c r="AO38904" s="7"/>
    </row>
    <row r="38905" spans="41:41" ht="12.75" x14ac:dyDescent="0.2">
      <c r="AO38905" s="7"/>
    </row>
    <row r="38906" spans="41:41" ht="12.75" x14ac:dyDescent="0.2">
      <c r="AO38906" s="7"/>
    </row>
    <row r="38907" spans="41:41" ht="12.75" x14ac:dyDescent="0.2">
      <c r="AO38907" s="7"/>
    </row>
    <row r="38908" spans="41:41" ht="12.75" x14ac:dyDescent="0.2">
      <c r="AO38908" s="7"/>
    </row>
    <row r="38909" spans="41:41" ht="12.75" x14ac:dyDescent="0.2">
      <c r="AO38909" s="7"/>
    </row>
    <row r="38910" spans="41:41" ht="12.75" x14ac:dyDescent="0.2">
      <c r="AO38910" s="7"/>
    </row>
    <row r="38911" spans="41:41" ht="12.75" x14ac:dyDescent="0.2">
      <c r="AO38911" s="7"/>
    </row>
    <row r="38912" spans="41:41" ht="12.75" x14ac:dyDescent="0.2">
      <c r="AO38912" s="7"/>
    </row>
    <row r="38913" spans="41:41" ht="12.75" x14ac:dyDescent="0.2">
      <c r="AO38913" s="7"/>
    </row>
    <row r="38914" spans="41:41" ht="12.75" x14ac:dyDescent="0.2">
      <c r="AO38914" s="7"/>
    </row>
    <row r="38915" spans="41:41" ht="12.75" x14ac:dyDescent="0.2">
      <c r="AO38915" s="7"/>
    </row>
    <row r="38916" spans="41:41" ht="12.75" x14ac:dyDescent="0.2">
      <c r="AO38916" s="7"/>
    </row>
    <row r="38917" spans="41:41" ht="12.75" x14ac:dyDescent="0.2">
      <c r="AO38917" s="7"/>
    </row>
    <row r="38918" spans="41:41" ht="12.75" x14ac:dyDescent="0.2">
      <c r="AO38918" s="7"/>
    </row>
    <row r="38919" spans="41:41" ht="12.75" x14ac:dyDescent="0.2">
      <c r="AO38919" s="7"/>
    </row>
    <row r="38920" spans="41:41" ht="12.75" x14ac:dyDescent="0.2">
      <c r="AO38920" s="7"/>
    </row>
    <row r="38921" spans="41:41" ht="12.75" x14ac:dyDescent="0.2">
      <c r="AO38921" s="7"/>
    </row>
    <row r="38922" spans="41:41" ht="12.75" x14ac:dyDescent="0.2">
      <c r="AO38922" s="7"/>
    </row>
    <row r="38923" spans="41:41" ht="12.75" x14ac:dyDescent="0.2">
      <c r="AO38923" s="7"/>
    </row>
    <row r="38924" spans="41:41" ht="12.75" x14ac:dyDescent="0.2">
      <c r="AO38924" s="7"/>
    </row>
    <row r="38925" spans="41:41" ht="12.75" x14ac:dyDescent="0.2">
      <c r="AO38925" s="7"/>
    </row>
    <row r="38926" spans="41:41" ht="12.75" x14ac:dyDescent="0.2">
      <c r="AO38926" s="7"/>
    </row>
    <row r="38927" spans="41:41" ht="12.75" x14ac:dyDescent="0.2">
      <c r="AO38927" s="7"/>
    </row>
    <row r="38928" spans="41:41" ht="12.75" x14ac:dyDescent="0.2">
      <c r="AO38928" s="7"/>
    </row>
    <row r="38929" spans="41:41" ht="12.75" x14ac:dyDescent="0.2">
      <c r="AO38929" s="7"/>
    </row>
    <row r="38930" spans="41:41" ht="12.75" x14ac:dyDescent="0.2">
      <c r="AO38930" s="7"/>
    </row>
    <row r="38931" spans="41:41" ht="12.75" x14ac:dyDescent="0.2">
      <c r="AO38931" s="7"/>
    </row>
    <row r="38932" spans="41:41" ht="12.75" x14ac:dyDescent="0.2">
      <c r="AO38932" s="7"/>
    </row>
    <row r="38933" spans="41:41" ht="12.75" x14ac:dyDescent="0.2">
      <c r="AO38933" s="7"/>
    </row>
    <row r="38934" spans="41:41" ht="12.75" x14ac:dyDescent="0.2">
      <c r="AO38934" s="7"/>
    </row>
    <row r="38935" spans="41:41" ht="12.75" x14ac:dyDescent="0.2">
      <c r="AO38935" s="7"/>
    </row>
    <row r="38936" spans="41:41" ht="12.75" x14ac:dyDescent="0.2">
      <c r="AO38936" s="7"/>
    </row>
    <row r="38937" spans="41:41" ht="12.75" x14ac:dyDescent="0.2">
      <c r="AO38937" s="7"/>
    </row>
    <row r="38938" spans="41:41" ht="12.75" x14ac:dyDescent="0.2">
      <c r="AO38938" s="7"/>
    </row>
    <row r="38939" spans="41:41" ht="12.75" x14ac:dyDescent="0.2">
      <c r="AO38939" s="7"/>
    </row>
    <row r="38940" spans="41:41" ht="12.75" x14ac:dyDescent="0.2">
      <c r="AO38940" s="7"/>
    </row>
    <row r="38941" spans="41:41" ht="12.75" x14ac:dyDescent="0.2">
      <c r="AO38941" s="7"/>
    </row>
    <row r="38942" spans="41:41" ht="12.75" x14ac:dyDescent="0.2">
      <c r="AO38942" s="7"/>
    </row>
    <row r="38943" spans="41:41" ht="12.75" x14ac:dyDescent="0.2">
      <c r="AO38943" s="7"/>
    </row>
    <row r="38944" spans="41:41" ht="12.75" x14ac:dyDescent="0.2">
      <c r="AO38944" s="7"/>
    </row>
    <row r="38945" spans="41:41" ht="12.75" x14ac:dyDescent="0.2">
      <c r="AO38945" s="7"/>
    </row>
    <row r="38946" spans="41:41" ht="12.75" x14ac:dyDescent="0.2">
      <c r="AO38946" s="7"/>
    </row>
    <row r="38947" spans="41:41" ht="12.75" x14ac:dyDescent="0.2">
      <c r="AO38947" s="7"/>
    </row>
    <row r="38948" spans="41:41" ht="12.75" x14ac:dyDescent="0.2">
      <c r="AO38948" s="7"/>
    </row>
    <row r="38949" spans="41:41" ht="12.75" x14ac:dyDescent="0.2">
      <c r="AO38949" s="7"/>
    </row>
    <row r="38950" spans="41:41" ht="12.75" x14ac:dyDescent="0.2">
      <c r="AO38950" s="7"/>
    </row>
    <row r="38951" spans="41:41" ht="12.75" x14ac:dyDescent="0.2">
      <c r="AO38951" s="7"/>
    </row>
    <row r="38952" spans="41:41" ht="12.75" x14ac:dyDescent="0.2">
      <c r="AO38952" s="7"/>
    </row>
    <row r="38953" spans="41:41" ht="12.75" x14ac:dyDescent="0.2">
      <c r="AO38953" s="7"/>
    </row>
    <row r="38954" spans="41:41" ht="12.75" x14ac:dyDescent="0.2">
      <c r="AO38954" s="7"/>
    </row>
    <row r="38955" spans="41:41" ht="12.75" x14ac:dyDescent="0.2">
      <c r="AO38955" s="7"/>
    </row>
    <row r="38956" spans="41:41" ht="12.75" x14ac:dyDescent="0.2">
      <c r="AO38956" s="7"/>
    </row>
    <row r="38957" spans="41:41" ht="12.75" x14ac:dyDescent="0.2">
      <c r="AO38957" s="7"/>
    </row>
    <row r="38958" spans="41:41" ht="12.75" x14ac:dyDescent="0.2">
      <c r="AO38958" s="7"/>
    </row>
    <row r="38959" spans="41:41" ht="12.75" x14ac:dyDescent="0.2">
      <c r="AO38959" s="7"/>
    </row>
    <row r="38960" spans="41:41" ht="12.75" x14ac:dyDescent="0.2">
      <c r="AO38960" s="7"/>
    </row>
    <row r="38961" spans="41:41" ht="12.75" x14ac:dyDescent="0.2">
      <c r="AO38961" s="7"/>
    </row>
    <row r="38962" spans="41:41" ht="12.75" x14ac:dyDescent="0.2">
      <c r="AO38962" s="7"/>
    </row>
    <row r="38963" spans="41:41" ht="12.75" x14ac:dyDescent="0.2">
      <c r="AO38963" s="7"/>
    </row>
    <row r="38964" spans="41:41" ht="12.75" x14ac:dyDescent="0.2">
      <c r="AO38964" s="7"/>
    </row>
    <row r="38965" spans="41:41" ht="12.75" x14ac:dyDescent="0.2">
      <c r="AO38965" s="7"/>
    </row>
    <row r="38966" spans="41:41" ht="12.75" x14ac:dyDescent="0.2">
      <c r="AO38966" s="7"/>
    </row>
    <row r="38967" spans="41:41" ht="12.75" x14ac:dyDescent="0.2">
      <c r="AO38967" s="7"/>
    </row>
    <row r="38968" spans="41:41" ht="12.75" x14ac:dyDescent="0.2">
      <c r="AO38968" s="7"/>
    </row>
    <row r="38969" spans="41:41" ht="12.75" x14ac:dyDescent="0.2">
      <c r="AO38969" s="7"/>
    </row>
    <row r="38970" spans="41:41" ht="12.75" x14ac:dyDescent="0.2">
      <c r="AO38970" s="7"/>
    </row>
    <row r="38971" spans="41:41" ht="12.75" x14ac:dyDescent="0.2">
      <c r="AO38971" s="7"/>
    </row>
    <row r="38972" spans="41:41" ht="12.75" x14ac:dyDescent="0.2">
      <c r="AO38972" s="7"/>
    </row>
    <row r="38973" spans="41:41" ht="12.75" x14ac:dyDescent="0.2">
      <c r="AO38973" s="7"/>
    </row>
    <row r="38974" spans="41:41" ht="12.75" x14ac:dyDescent="0.2">
      <c r="AO38974" s="7"/>
    </row>
    <row r="38975" spans="41:41" ht="12.75" x14ac:dyDescent="0.2">
      <c r="AO38975" s="7"/>
    </row>
    <row r="38976" spans="41:41" ht="12.75" x14ac:dyDescent="0.2">
      <c r="AO38976" s="7"/>
    </row>
    <row r="38977" spans="41:41" ht="12.75" x14ac:dyDescent="0.2">
      <c r="AO38977" s="7"/>
    </row>
    <row r="38978" spans="41:41" ht="12.75" x14ac:dyDescent="0.2">
      <c r="AO38978" s="7"/>
    </row>
    <row r="38979" spans="41:41" ht="12.75" x14ac:dyDescent="0.2">
      <c r="AO38979" s="7"/>
    </row>
    <row r="38980" spans="41:41" ht="12.75" x14ac:dyDescent="0.2">
      <c r="AO38980" s="7"/>
    </row>
    <row r="38981" spans="41:41" ht="12.75" x14ac:dyDescent="0.2">
      <c r="AO38981" s="7"/>
    </row>
    <row r="38982" spans="41:41" ht="12.75" x14ac:dyDescent="0.2">
      <c r="AO38982" s="7"/>
    </row>
    <row r="38983" spans="41:41" ht="12.75" x14ac:dyDescent="0.2">
      <c r="AO38983" s="7"/>
    </row>
    <row r="38984" spans="41:41" ht="12.75" x14ac:dyDescent="0.2">
      <c r="AO38984" s="7"/>
    </row>
    <row r="38985" spans="41:41" ht="12.75" x14ac:dyDescent="0.2">
      <c r="AO38985" s="7"/>
    </row>
    <row r="38986" spans="41:41" ht="12.75" x14ac:dyDescent="0.2">
      <c r="AO38986" s="7"/>
    </row>
    <row r="38987" spans="41:41" ht="12.75" x14ac:dyDescent="0.2">
      <c r="AO38987" s="7"/>
    </row>
    <row r="38988" spans="41:41" ht="12.75" x14ac:dyDescent="0.2">
      <c r="AO38988" s="7"/>
    </row>
    <row r="38989" spans="41:41" ht="12.75" x14ac:dyDescent="0.2">
      <c r="AO38989" s="7"/>
    </row>
    <row r="38990" spans="41:41" ht="12.75" x14ac:dyDescent="0.2">
      <c r="AO38990" s="7"/>
    </row>
    <row r="38991" spans="41:41" ht="12.75" x14ac:dyDescent="0.2">
      <c r="AO38991" s="7"/>
    </row>
    <row r="38992" spans="41:41" ht="12.75" x14ac:dyDescent="0.2">
      <c r="AO38992" s="7"/>
    </row>
    <row r="38993" spans="41:41" ht="12.75" x14ac:dyDescent="0.2">
      <c r="AO38993" s="7"/>
    </row>
    <row r="38994" spans="41:41" ht="12.75" x14ac:dyDescent="0.2">
      <c r="AO38994" s="7"/>
    </row>
    <row r="38995" spans="41:41" ht="12.75" x14ac:dyDescent="0.2">
      <c r="AO38995" s="7"/>
    </row>
    <row r="38996" spans="41:41" ht="12.75" x14ac:dyDescent="0.2">
      <c r="AO38996" s="7"/>
    </row>
    <row r="38997" spans="41:41" ht="12.75" x14ac:dyDescent="0.2">
      <c r="AO38997" s="7"/>
    </row>
    <row r="38998" spans="41:41" ht="12.75" x14ac:dyDescent="0.2">
      <c r="AO38998" s="7"/>
    </row>
    <row r="38999" spans="41:41" ht="12.75" x14ac:dyDescent="0.2">
      <c r="AO38999" s="7"/>
    </row>
    <row r="39000" spans="41:41" ht="12.75" x14ac:dyDescent="0.2">
      <c r="AO39000" s="7"/>
    </row>
    <row r="39001" spans="41:41" ht="12.75" x14ac:dyDescent="0.2">
      <c r="AO39001" s="7"/>
    </row>
    <row r="39002" spans="41:41" ht="12.75" x14ac:dyDescent="0.2">
      <c r="AO39002" s="7"/>
    </row>
    <row r="39003" spans="41:41" ht="12.75" x14ac:dyDescent="0.2">
      <c r="AO39003" s="7"/>
    </row>
    <row r="39004" spans="41:41" ht="12.75" x14ac:dyDescent="0.2">
      <c r="AO39004" s="7"/>
    </row>
    <row r="39005" spans="41:41" ht="12.75" x14ac:dyDescent="0.2">
      <c r="AO39005" s="7"/>
    </row>
    <row r="39006" spans="41:41" ht="12.75" x14ac:dyDescent="0.2">
      <c r="AO39006" s="7"/>
    </row>
    <row r="39007" spans="41:41" ht="12.75" x14ac:dyDescent="0.2">
      <c r="AO39007" s="7"/>
    </row>
    <row r="39008" spans="41:41" ht="12.75" x14ac:dyDescent="0.2">
      <c r="AO39008" s="7"/>
    </row>
    <row r="39009" spans="41:41" ht="12.75" x14ac:dyDescent="0.2">
      <c r="AO39009" s="7"/>
    </row>
    <row r="39010" spans="41:41" ht="12.75" x14ac:dyDescent="0.2">
      <c r="AO39010" s="7"/>
    </row>
    <row r="39011" spans="41:41" ht="12.75" x14ac:dyDescent="0.2">
      <c r="AO39011" s="7"/>
    </row>
    <row r="39012" spans="41:41" ht="12.75" x14ac:dyDescent="0.2">
      <c r="AO39012" s="7"/>
    </row>
    <row r="39013" spans="41:41" ht="12.75" x14ac:dyDescent="0.2">
      <c r="AO39013" s="7"/>
    </row>
    <row r="39014" spans="41:41" ht="12.75" x14ac:dyDescent="0.2">
      <c r="AO39014" s="7"/>
    </row>
    <row r="39015" spans="41:41" ht="12.75" x14ac:dyDescent="0.2">
      <c r="AO39015" s="7"/>
    </row>
    <row r="39016" spans="41:41" ht="12.75" x14ac:dyDescent="0.2">
      <c r="AO39016" s="7"/>
    </row>
    <row r="39017" spans="41:41" ht="12.75" x14ac:dyDescent="0.2">
      <c r="AO39017" s="7"/>
    </row>
    <row r="39018" spans="41:41" ht="12.75" x14ac:dyDescent="0.2">
      <c r="AO39018" s="7"/>
    </row>
    <row r="39019" spans="41:41" ht="12.75" x14ac:dyDescent="0.2">
      <c r="AO39019" s="7"/>
    </row>
    <row r="39020" spans="41:41" ht="12.75" x14ac:dyDescent="0.2">
      <c r="AO39020" s="7"/>
    </row>
    <row r="39021" spans="41:41" ht="12.75" x14ac:dyDescent="0.2">
      <c r="AO39021" s="7"/>
    </row>
    <row r="39022" spans="41:41" ht="12.75" x14ac:dyDescent="0.2">
      <c r="AO39022" s="7"/>
    </row>
    <row r="39023" spans="41:41" ht="12.75" x14ac:dyDescent="0.2">
      <c r="AO39023" s="7"/>
    </row>
    <row r="39024" spans="41:41" ht="12.75" x14ac:dyDescent="0.2">
      <c r="AO39024" s="7"/>
    </row>
    <row r="39025" spans="41:41" ht="12.75" x14ac:dyDescent="0.2">
      <c r="AO39025" s="7"/>
    </row>
    <row r="39026" spans="41:41" ht="12.75" x14ac:dyDescent="0.2">
      <c r="AO39026" s="7"/>
    </row>
    <row r="39027" spans="41:41" ht="12.75" x14ac:dyDescent="0.2">
      <c r="AO39027" s="7"/>
    </row>
    <row r="39028" spans="41:41" ht="12.75" x14ac:dyDescent="0.2">
      <c r="AO39028" s="7"/>
    </row>
    <row r="39029" spans="41:41" ht="12.75" x14ac:dyDescent="0.2">
      <c r="AO39029" s="7"/>
    </row>
    <row r="39030" spans="41:41" ht="12.75" x14ac:dyDescent="0.2">
      <c r="AO39030" s="7"/>
    </row>
    <row r="39031" spans="41:41" ht="12.75" x14ac:dyDescent="0.2">
      <c r="AO39031" s="7"/>
    </row>
    <row r="39032" spans="41:41" ht="12.75" x14ac:dyDescent="0.2">
      <c r="AO39032" s="7"/>
    </row>
    <row r="39033" spans="41:41" ht="12.75" x14ac:dyDescent="0.2">
      <c r="AO39033" s="7"/>
    </row>
    <row r="39034" spans="41:41" ht="12.75" x14ac:dyDescent="0.2">
      <c r="AO39034" s="7"/>
    </row>
    <row r="39035" spans="41:41" ht="12.75" x14ac:dyDescent="0.2">
      <c r="AO39035" s="7"/>
    </row>
    <row r="39036" spans="41:41" ht="12.75" x14ac:dyDescent="0.2">
      <c r="AO39036" s="7"/>
    </row>
    <row r="39037" spans="41:41" ht="12.75" x14ac:dyDescent="0.2">
      <c r="AO39037" s="7"/>
    </row>
    <row r="39038" spans="41:41" ht="12.75" x14ac:dyDescent="0.2">
      <c r="AO39038" s="7"/>
    </row>
    <row r="39039" spans="41:41" ht="12.75" x14ac:dyDescent="0.2">
      <c r="AO39039" s="7"/>
    </row>
    <row r="39040" spans="41:41" ht="12.75" x14ac:dyDescent="0.2">
      <c r="AO39040" s="7"/>
    </row>
    <row r="39041" spans="41:41" ht="12.75" x14ac:dyDescent="0.2">
      <c r="AO39041" s="7"/>
    </row>
    <row r="39042" spans="41:41" ht="12.75" x14ac:dyDescent="0.2">
      <c r="AO39042" s="7"/>
    </row>
    <row r="39043" spans="41:41" ht="12.75" x14ac:dyDescent="0.2">
      <c r="AO39043" s="7"/>
    </row>
    <row r="39044" spans="41:41" ht="12.75" x14ac:dyDescent="0.2">
      <c r="AO39044" s="7"/>
    </row>
    <row r="39045" spans="41:41" ht="12.75" x14ac:dyDescent="0.2">
      <c r="AO39045" s="7"/>
    </row>
    <row r="39046" spans="41:41" ht="12.75" x14ac:dyDescent="0.2">
      <c r="AO39046" s="7"/>
    </row>
    <row r="39047" spans="41:41" ht="12.75" x14ac:dyDescent="0.2">
      <c r="AO39047" s="7"/>
    </row>
    <row r="39048" spans="41:41" ht="12.75" x14ac:dyDescent="0.2">
      <c r="AO39048" s="7"/>
    </row>
    <row r="39049" spans="41:41" ht="12.75" x14ac:dyDescent="0.2">
      <c r="AO39049" s="7"/>
    </row>
    <row r="39050" spans="41:41" ht="12.75" x14ac:dyDescent="0.2">
      <c r="AO39050" s="7"/>
    </row>
    <row r="39051" spans="41:41" ht="12.75" x14ac:dyDescent="0.2">
      <c r="AO39051" s="7"/>
    </row>
    <row r="39052" spans="41:41" ht="12.75" x14ac:dyDescent="0.2">
      <c r="AO39052" s="7"/>
    </row>
    <row r="39053" spans="41:41" ht="12.75" x14ac:dyDescent="0.2">
      <c r="AO39053" s="7"/>
    </row>
    <row r="39054" spans="41:41" ht="12.75" x14ac:dyDescent="0.2">
      <c r="AO39054" s="7"/>
    </row>
    <row r="39055" spans="41:41" ht="12.75" x14ac:dyDescent="0.2">
      <c r="AO39055" s="7"/>
    </row>
    <row r="39056" spans="41:41" ht="12.75" x14ac:dyDescent="0.2">
      <c r="AO39056" s="7"/>
    </row>
    <row r="39057" spans="41:41" ht="12.75" x14ac:dyDescent="0.2">
      <c r="AO39057" s="7"/>
    </row>
    <row r="39058" spans="41:41" ht="12.75" x14ac:dyDescent="0.2">
      <c r="AO39058" s="7"/>
    </row>
    <row r="39059" spans="41:41" ht="12.75" x14ac:dyDescent="0.2">
      <c r="AO39059" s="7"/>
    </row>
    <row r="39060" spans="41:41" ht="12.75" x14ac:dyDescent="0.2">
      <c r="AO39060" s="7"/>
    </row>
    <row r="39061" spans="41:41" ht="12.75" x14ac:dyDescent="0.2">
      <c r="AO39061" s="7"/>
    </row>
    <row r="39062" spans="41:41" ht="12.75" x14ac:dyDescent="0.2">
      <c r="AO39062" s="7"/>
    </row>
    <row r="39063" spans="41:41" ht="12.75" x14ac:dyDescent="0.2">
      <c r="AO39063" s="7"/>
    </row>
    <row r="39064" spans="41:41" ht="12.75" x14ac:dyDescent="0.2">
      <c r="AO39064" s="7"/>
    </row>
    <row r="39065" spans="41:41" ht="12.75" x14ac:dyDescent="0.2">
      <c r="AO39065" s="7"/>
    </row>
    <row r="39066" spans="41:41" ht="12.75" x14ac:dyDescent="0.2">
      <c r="AO39066" s="7"/>
    </row>
    <row r="39067" spans="41:41" ht="12.75" x14ac:dyDescent="0.2">
      <c r="AO39067" s="7"/>
    </row>
    <row r="39068" spans="41:41" ht="12.75" x14ac:dyDescent="0.2">
      <c r="AO39068" s="7"/>
    </row>
    <row r="39069" spans="41:41" ht="12.75" x14ac:dyDescent="0.2">
      <c r="AO39069" s="7"/>
    </row>
    <row r="39070" spans="41:41" ht="12.75" x14ac:dyDescent="0.2">
      <c r="AO39070" s="7"/>
    </row>
    <row r="39071" spans="41:41" ht="12.75" x14ac:dyDescent="0.2">
      <c r="AO39071" s="7"/>
    </row>
    <row r="39072" spans="41:41" ht="12.75" x14ac:dyDescent="0.2">
      <c r="AO39072" s="7"/>
    </row>
    <row r="39073" spans="41:41" ht="12.75" x14ac:dyDescent="0.2">
      <c r="AO39073" s="7"/>
    </row>
    <row r="39074" spans="41:41" ht="12.75" x14ac:dyDescent="0.2">
      <c r="AO39074" s="7"/>
    </row>
    <row r="39075" spans="41:41" ht="12.75" x14ac:dyDescent="0.2">
      <c r="AO39075" s="7"/>
    </row>
    <row r="39076" spans="41:41" ht="12.75" x14ac:dyDescent="0.2">
      <c r="AO39076" s="7"/>
    </row>
    <row r="39077" spans="41:41" ht="12.75" x14ac:dyDescent="0.2">
      <c r="AO39077" s="7"/>
    </row>
    <row r="39078" spans="41:41" ht="12.75" x14ac:dyDescent="0.2">
      <c r="AO39078" s="7"/>
    </row>
    <row r="39079" spans="41:41" ht="12.75" x14ac:dyDescent="0.2">
      <c r="AO39079" s="7"/>
    </row>
    <row r="39080" spans="41:41" ht="12.75" x14ac:dyDescent="0.2">
      <c r="AO39080" s="7"/>
    </row>
    <row r="39081" spans="41:41" ht="12.75" x14ac:dyDescent="0.2">
      <c r="AO39081" s="7"/>
    </row>
    <row r="39082" spans="41:41" ht="12.75" x14ac:dyDescent="0.2">
      <c r="AO39082" s="7"/>
    </row>
    <row r="39083" spans="41:41" ht="12.75" x14ac:dyDescent="0.2">
      <c r="AO39083" s="7"/>
    </row>
    <row r="39084" spans="41:41" ht="12.75" x14ac:dyDescent="0.2">
      <c r="AO39084" s="7"/>
    </row>
    <row r="39085" spans="41:41" ht="12.75" x14ac:dyDescent="0.2">
      <c r="AO39085" s="7"/>
    </row>
    <row r="39086" spans="41:41" ht="12.75" x14ac:dyDescent="0.2">
      <c r="AO39086" s="7"/>
    </row>
    <row r="39087" spans="41:41" ht="12.75" x14ac:dyDescent="0.2">
      <c r="AO39087" s="7"/>
    </row>
    <row r="39088" spans="41:41" ht="12.75" x14ac:dyDescent="0.2">
      <c r="AO39088" s="7"/>
    </row>
    <row r="39089" spans="41:41" ht="12.75" x14ac:dyDescent="0.2">
      <c r="AO39089" s="7"/>
    </row>
    <row r="39090" spans="41:41" ht="12.75" x14ac:dyDescent="0.2">
      <c r="AO39090" s="7"/>
    </row>
    <row r="39091" spans="41:41" ht="12.75" x14ac:dyDescent="0.2">
      <c r="AO39091" s="7"/>
    </row>
    <row r="39092" spans="41:41" ht="12.75" x14ac:dyDescent="0.2">
      <c r="AO39092" s="7"/>
    </row>
    <row r="39093" spans="41:41" ht="12.75" x14ac:dyDescent="0.2">
      <c r="AO39093" s="7"/>
    </row>
    <row r="39094" spans="41:41" ht="12.75" x14ac:dyDescent="0.2">
      <c r="AO39094" s="7"/>
    </row>
    <row r="39095" spans="41:41" ht="12.75" x14ac:dyDescent="0.2">
      <c r="AO39095" s="7"/>
    </row>
    <row r="39096" spans="41:41" ht="12.75" x14ac:dyDescent="0.2">
      <c r="AO39096" s="7"/>
    </row>
    <row r="39097" spans="41:41" ht="12.75" x14ac:dyDescent="0.2">
      <c r="AO39097" s="7"/>
    </row>
    <row r="39098" spans="41:41" ht="12.75" x14ac:dyDescent="0.2">
      <c r="AO39098" s="7"/>
    </row>
    <row r="39099" spans="41:41" ht="12.75" x14ac:dyDescent="0.2">
      <c r="AO39099" s="7"/>
    </row>
    <row r="39100" spans="41:41" ht="12.75" x14ac:dyDescent="0.2">
      <c r="AO39100" s="7"/>
    </row>
    <row r="39101" spans="41:41" ht="12.75" x14ac:dyDescent="0.2">
      <c r="AO39101" s="7"/>
    </row>
    <row r="39102" spans="41:41" ht="12.75" x14ac:dyDescent="0.2">
      <c r="AO39102" s="7"/>
    </row>
    <row r="39103" spans="41:41" ht="12.75" x14ac:dyDescent="0.2">
      <c r="AO39103" s="7"/>
    </row>
    <row r="39104" spans="41:41" ht="12.75" x14ac:dyDescent="0.2">
      <c r="AO39104" s="7"/>
    </row>
    <row r="39105" spans="41:41" ht="12.75" x14ac:dyDescent="0.2">
      <c r="AO39105" s="7"/>
    </row>
    <row r="39106" spans="41:41" ht="12.75" x14ac:dyDescent="0.2">
      <c r="AO39106" s="7"/>
    </row>
    <row r="39107" spans="41:41" ht="12.75" x14ac:dyDescent="0.2">
      <c r="AO39107" s="7"/>
    </row>
    <row r="39108" spans="41:41" ht="12.75" x14ac:dyDescent="0.2">
      <c r="AO39108" s="7"/>
    </row>
    <row r="39109" spans="41:41" ht="12.75" x14ac:dyDescent="0.2">
      <c r="AO39109" s="7"/>
    </row>
    <row r="39110" spans="41:41" ht="12.75" x14ac:dyDescent="0.2">
      <c r="AO39110" s="7"/>
    </row>
    <row r="39111" spans="41:41" ht="12.75" x14ac:dyDescent="0.2">
      <c r="AO39111" s="7"/>
    </row>
    <row r="39112" spans="41:41" ht="12.75" x14ac:dyDescent="0.2">
      <c r="AO39112" s="7"/>
    </row>
    <row r="39113" spans="41:41" ht="12.75" x14ac:dyDescent="0.2">
      <c r="AO39113" s="7"/>
    </row>
    <row r="39114" spans="41:41" ht="12.75" x14ac:dyDescent="0.2">
      <c r="AO39114" s="7"/>
    </row>
    <row r="39115" spans="41:41" ht="12.75" x14ac:dyDescent="0.2">
      <c r="AO39115" s="7"/>
    </row>
    <row r="39116" spans="41:41" ht="12.75" x14ac:dyDescent="0.2">
      <c r="AO39116" s="7"/>
    </row>
    <row r="39117" spans="41:41" ht="12.75" x14ac:dyDescent="0.2">
      <c r="AO39117" s="7"/>
    </row>
    <row r="39118" spans="41:41" ht="12.75" x14ac:dyDescent="0.2">
      <c r="AO39118" s="7"/>
    </row>
    <row r="39119" spans="41:41" ht="12.75" x14ac:dyDescent="0.2">
      <c r="AO39119" s="7"/>
    </row>
    <row r="39120" spans="41:41" ht="12.75" x14ac:dyDescent="0.2">
      <c r="AO39120" s="7"/>
    </row>
    <row r="39121" spans="41:41" ht="12.75" x14ac:dyDescent="0.2">
      <c r="AO39121" s="7"/>
    </row>
    <row r="39122" spans="41:41" ht="12.75" x14ac:dyDescent="0.2">
      <c r="AO39122" s="7"/>
    </row>
    <row r="39123" spans="41:41" ht="12.75" x14ac:dyDescent="0.2">
      <c r="AO39123" s="7"/>
    </row>
    <row r="39124" spans="41:41" ht="12.75" x14ac:dyDescent="0.2">
      <c r="AO39124" s="7"/>
    </row>
    <row r="39125" spans="41:41" ht="12.75" x14ac:dyDescent="0.2">
      <c r="AO39125" s="7"/>
    </row>
    <row r="39126" spans="41:41" ht="12.75" x14ac:dyDescent="0.2">
      <c r="AO39126" s="7"/>
    </row>
    <row r="39127" spans="41:41" ht="12.75" x14ac:dyDescent="0.2">
      <c r="AO39127" s="7"/>
    </row>
    <row r="39128" spans="41:41" ht="12.75" x14ac:dyDescent="0.2">
      <c r="AO39128" s="7"/>
    </row>
    <row r="39129" spans="41:41" ht="12.75" x14ac:dyDescent="0.2">
      <c r="AO39129" s="7"/>
    </row>
    <row r="39130" spans="41:41" ht="12.75" x14ac:dyDescent="0.2">
      <c r="AO39130" s="7"/>
    </row>
    <row r="39131" spans="41:41" ht="12.75" x14ac:dyDescent="0.2">
      <c r="AO39131" s="7"/>
    </row>
    <row r="39132" spans="41:41" ht="12.75" x14ac:dyDescent="0.2">
      <c r="AO39132" s="7"/>
    </row>
    <row r="39133" spans="41:41" ht="12.75" x14ac:dyDescent="0.2">
      <c r="AO39133" s="7"/>
    </row>
    <row r="39134" spans="41:41" ht="12.75" x14ac:dyDescent="0.2">
      <c r="AO39134" s="7"/>
    </row>
    <row r="39135" spans="41:41" ht="12.75" x14ac:dyDescent="0.2">
      <c r="AO39135" s="7"/>
    </row>
    <row r="39136" spans="41:41" ht="12.75" x14ac:dyDescent="0.2">
      <c r="AO39136" s="7"/>
    </row>
    <row r="39137" spans="41:41" ht="12.75" x14ac:dyDescent="0.2">
      <c r="AO39137" s="7"/>
    </row>
    <row r="39138" spans="41:41" ht="12.75" x14ac:dyDescent="0.2">
      <c r="AO39138" s="7"/>
    </row>
    <row r="39139" spans="41:41" ht="12.75" x14ac:dyDescent="0.2">
      <c r="AO39139" s="7"/>
    </row>
    <row r="39140" spans="41:41" ht="12.75" x14ac:dyDescent="0.2">
      <c r="AO39140" s="7"/>
    </row>
    <row r="39141" spans="41:41" ht="12.75" x14ac:dyDescent="0.2">
      <c r="AO39141" s="7"/>
    </row>
    <row r="39142" spans="41:41" ht="12.75" x14ac:dyDescent="0.2">
      <c r="AO39142" s="7"/>
    </row>
    <row r="39143" spans="41:41" ht="12.75" x14ac:dyDescent="0.2">
      <c r="AO39143" s="7"/>
    </row>
    <row r="39144" spans="41:41" ht="12.75" x14ac:dyDescent="0.2">
      <c r="AO39144" s="7"/>
    </row>
    <row r="39145" spans="41:41" ht="12.75" x14ac:dyDescent="0.2">
      <c r="AO39145" s="7"/>
    </row>
    <row r="39146" spans="41:41" ht="12.75" x14ac:dyDescent="0.2">
      <c r="AO39146" s="7"/>
    </row>
    <row r="39147" spans="41:41" ht="12.75" x14ac:dyDescent="0.2">
      <c r="AO39147" s="7"/>
    </row>
    <row r="39148" spans="41:41" ht="12.75" x14ac:dyDescent="0.2">
      <c r="AO39148" s="7"/>
    </row>
    <row r="39149" spans="41:41" ht="12.75" x14ac:dyDescent="0.2">
      <c r="AO39149" s="7"/>
    </row>
    <row r="39150" spans="41:41" ht="12.75" x14ac:dyDescent="0.2">
      <c r="AO39150" s="7"/>
    </row>
    <row r="39151" spans="41:41" ht="12.75" x14ac:dyDescent="0.2">
      <c r="AO39151" s="7"/>
    </row>
    <row r="39152" spans="41:41" ht="12.75" x14ac:dyDescent="0.2">
      <c r="AO39152" s="7"/>
    </row>
    <row r="39153" spans="41:41" ht="12.75" x14ac:dyDescent="0.2">
      <c r="AO39153" s="7"/>
    </row>
    <row r="39154" spans="41:41" ht="12.75" x14ac:dyDescent="0.2">
      <c r="AO39154" s="7"/>
    </row>
    <row r="39155" spans="41:41" ht="12.75" x14ac:dyDescent="0.2">
      <c r="AO39155" s="7"/>
    </row>
    <row r="39156" spans="41:41" ht="12.75" x14ac:dyDescent="0.2">
      <c r="AO39156" s="7"/>
    </row>
    <row r="39157" spans="41:41" ht="12.75" x14ac:dyDescent="0.2">
      <c r="AO39157" s="7"/>
    </row>
    <row r="39158" spans="41:41" ht="12.75" x14ac:dyDescent="0.2">
      <c r="AO39158" s="7"/>
    </row>
    <row r="39159" spans="41:41" ht="12.75" x14ac:dyDescent="0.2">
      <c r="AO39159" s="7"/>
    </row>
    <row r="39160" spans="41:41" ht="12.75" x14ac:dyDescent="0.2">
      <c r="AO39160" s="7"/>
    </row>
    <row r="39161" spans="41:41" ht="12.75" x14ac:dyDescent="0.2">
      <c r="AO39161" s="7"/>
    </row>
    <row r="39162" spans="41:41" ht="12.75" x14ac:dyDescent="0.2">
      <c r="AO39162" s="7"/>
    </row>
    <row r="39163" spans="41:41" ht="12.75" x14ac:dyDescent="0.2">
      <c r="AO39163" s="7"/>
    </row>
    <row r="39164" spans="41:41" ht="12.75" x14ac:dyDescent="0.2">
      <c r="AO39164" s="7"/>
    </row>
    <row r="39165" spans="41:41" ht="12.75" x14ac:dyDescent="0.2">
      <c r="AO39165" s="7"/>
    </row>
    <row r="39166" spans="41:41" ht="12.75" x14ac:dyDescent="0.2">
      <c r="AO39166" s="7"/>
    </row>
    <row r="39167" spans="41:41" ht="12.75" x14ac:dyDescent="0.2">
      <c r="AO39167" s="7"/>
    </row>
    <row r="39168" spans="41:41" ht="12.75" x14ac:dyDescent="0.2">
      <c r="AO39168" s="7"/>
    </row>
    <row r="39169" spans="41:41" ht="12.75" x14ac:dyDescent="0.2">
      <c r="AO39169" s="7"/>
    </row>
    <row r="39170" spans="41:41" ht="12.75" x14ac:dyDescent="0.2">
      <c r="AO39170" s="7"/>
    </row>
    <row r="39171" spans="41:41" ht="12.75" x14ac:dyDescent="0.2">
      <c r="AO39171" s="7"/>
    </row>
    <row r="39172" spans="41:41" ht="12.75" x14ac:dyDescent="0.2">
      <c r="AO39172" s="7"/>
    </row>
    <row r="39173" spans="41:41" ht="12.75" x14ac:dyDescent="0.2">
      <c r="AO39173" s="7"/>
    </row>
    <row r="39174" spans="41:41" ht="12.75" x14ac:dyDescent="0.2">
      <c r="AO39174" s="7"/>
    </row>
    <row r="39175" spans="41:41" ht="12.75" x14ac:dyDescent="0.2">
      <c r="AO39175" s="7"/>
    </row>
    <row r="39176" spans="41:41" ht="12.75" x14ac:dyDescent="0.2">
      <c r="AO39176" s="7"/>
    </row>
    <row r="39177" spans="41:41" ht="12.75" x14ac:dyDescent="0.2">
      <c r="AO39177" s="7"/>
    </row>
    <row r="39178" spans="41:41" ht="12.75" x14ac:dyDescent="0.2">
      <c r="AO39178" s="7"/>
    </row>
    <row r="39179" spans="41:41" ht="12.75" x14ac:dyDescent="0.2">
      <c r="AO39179" s="7"/>
    </row>
    <row r="39180" spans="41:41" ht="12.75" x14ac:dyDescent="0.2">
      <c r="AO39180" s="7"/>
    </row>
    <row r="39181" spans="41:41" ht="12.75" x14ac:dyDescent="0.2">
      <c r="AO39181" s="7"/>
    </row>
    <row r="39182" spans="41:41" ht="12.75" x14ac:dyDescent="0.2">
      <c r="AO39182" s="7"/>
    </row>
    <row r="39183" spans="41:41" ht="12.75" x14ac:dyDescent="0.2">
      <c r="AO39183" s="7"/>
    </row>
    <row r="39184" spans="41:41" ht="12.75" x14ac:dyDescent="0.2">
      <c r="AO39184" s="7"/>
    </row>
    <row r="39185" spans="41:41" ht="12.75" x14ac:dyDescent="0.2">
      <c r="AO39185" s="7"/>
    </row>
    <row r="39186" spans="41:41" ht="12.75" x14ac:dyDescent="0.2">
      <c r="AO39186" s="7"/>
    </row>
    <row r="39187" spans="41:41" ht="12.75" x14ac:dyDescent="0.2">
      <c r="AO39187" s="7"/>
    </row>
    <row r="39188" spans="41:41" ht="12.75" x14ac:dyDescent="0.2">
      <c r="AO39188" s="7"/>
    </row>
    <row r="39189" spans="41:41" ht="12.75" x14ac:dyDescent="0.2">
      <c r="AO39189" s="7"/>
    </row>
    <row r="39190" spans="41:41" ht="12.75" x14ac:dyDescent="0.2">
      <c r="AO39190" s="7"/>
    </row>
    <row r="39191" spans="41:41" ht="12.75" x14ac:dyDescent="0.2">
      <c r="AO39191" s="7"/>
    </row>
    <row r="39192" spans="41:41" ht="12.75" x14ac:dyDescent="0.2">
      <c r="AO39192" s="7"/>
    </row>
    <row r="39193" spans="41:41" ht="12.75" x14ac:dyDescent="0.2">
      <c r="AO39193" s="7"/>
    </row>
    <row r="39194" spans="41:41" ht="12.75" x14ac:dyDescent="0.2">
      <c r="AO39194" s="7"/>
    </row>
    <row r="39195" spans="41:41" ht="12.75" x14ac:dyDescent="0.2">
      <c r="AO39195" s="7"/>
    </row>
    <row r="39196" spans="41:41" ht="12.75" x14ac:dyDescent="0.2">
      <c r="AO39196" s="7"/>
    </row>
    <row r="39197" spans="41:41" ht="12.75" x14ac:dyDescent="0.2">
      <c r="AO39197" s="7"/>
    </row>
    <row r="39198" spans="41:41" ht="12.75" x14ac:dyDescent="0.2">
      <c r="AO39198" s="7"/>
    </row>
    <row r="39199" spans="41:41" ht="12.75" x14ac:dyDescent="0.2">
      <c r="AO39199" s="7"/>
    </row>
    <row r="39200" spans="41:41" ht="12.75" x14ac:dyDescent="0.2">
      <c r="AO39200" s="7"/>
    </row>
    <row r="39201" spans="41:41" ht="12.75" x14ac:dyDescent="0.2">
      <c r="AO39201" s="7"/>
    </row>
    <row r="39202" spans="41:41" ht="12.75" x14ac:dyDescent="0.2">
      <c r="AO39202" s="7"/>
    </row>
    <row r="39203" spans="41:41" ht="12.75" x14ac:dyDescent="0.2">
      <c r="AO39203" s="7"/>
    </row>
    <row r="39204" spans="41:41" ht="12.75" x14ac:dyDescent="0.2">
      <c r="AO39204" s="7"/>
    </row>
    <row r="39205" spans="41:41" ht="12.75" x14ac:dyDescent="0.2">
      <c r="AO39205" s="7"/>
    </row>
    <row r="39206" spans="41:41" ht="12.75" x14ac:dyDescent="0.2">
      <c r="AO39206" s="7"/>
    </row>
    <row r="39207" spans="41:41" ht="12.75" x14ac:dyDescent="0.2">
      <c r="AO39207" s="7"/>
    </row>
    <row r="39208" spans="41:41" ht="12.75" x14ac:dyDescent="0.2">
      <c r="AO39208" s="7"/>
    </row>
    <row r="39209" spans="41:41" ht="12.75" x14ac:dyDescent="0.2">
      <c r="AO39209" s="7"/>
    </row>
    <row r="39210" spans="41:41" ht="12.75" x14ac:dyDescent="0.2">
      <c r="AO39210" s="7"/>
    </row>
    <row r="39211" spans="41:41" ht="12.75" x14ac:dyDescent="0.2">
      <c r="AO39211" s="7"/>
    </row>
    <row r="39212" spans="41:41" ht="12.75" x14ac:dyDescent="0.2">
      <c r="AO39212" s="7"/>
    </row>
    <row r="39213" spans="41:41" ht="12.75" x14ac:dyDescent="0.2">
      <c r="AO39213" s="7"/>
    </row>
    <row r="39214" spans="41:41" ht="12.75" x14ac:dyDescent="0.2">
      <c r="AO39214" s="7"/>
    </row>
    <row r="39215" spans="41:41" ht="12.75" x14ac:dyDescent="0.2">
      <c r="AO39215" s="7"/>
    </row>
    <row r="39216" spans="41:41" ht="12.75" x14ac:dyDescent="0.2">
      <c r="AO39216" s="7"/>
    </row>
    <row r="39217" spans="41:41" ht="12.75" x14ac:dyDescent="0.2">
      <c r="AO39217" s="7"/>
    </row>
    <row r="39218" spans="41:41" ht="12.75" x14ac:dyDescent="0.2">
      <c r="AO39218" s="7"/>
    </row>
    <row r="39219" spans="41:41" ht="12.75" x14ac:dyDescent="0.2">
      <c r="AO39219" s="7"/>
    </row>
    <row r="39220" spans="41:41" ht="12.75" x14ac:dyDescent="0.2">
      <c r="AO39220" s="7"/>
    </row>
    <row r="39221" spans="41:41" ht="12.75" x14ac:dyDescent="0.2">
      <c r="AO39221" s="7"/>
    </row>
    <row r="39222" spans="41:41" ht="12.75" x14ac:dyDescent="0.2">
      <c r="AO39222" s="7"/>
    </row>
    <row r="39223" spans="41:41" ht="12.75" x14ac:dyDescent="0.2">
      <c r="AO39223" s="7"/>
    </row>
    <row r="39224" spans="41:41" ht="12.75" x14ac:dyDescent="0.2">
      <c r="AO39224" s="7"/>
    </row>
    <row r="39225" spans="41:41" ht="12.75" x14ac:dyDescent="0.2">
      <c r="AO39225" s="7"/>
    </row>
    <row r="39226" spans="41:41" ht="12.75" x14ac:dyDescent="0.2">
      <c r="AO39226" s="7"/>
    </row>
    <row r="39227" spans="41:41" ht="12.75" x14ac:dyDescent="0.2">
      <c r="AO39227" s="7"/>
    </row>
    <row r="39228" spans="41:41" ht="12.75" x14ac:dyDescent="0.2">
      <c r="AO39228" s="7"/>
    </row>
    <row r="39229" spans="41:41" ht="12.75" x14ac:dyDescent="0.2">
      <c r="AO39229" s="7"/>
    </row>
    <row r="39230" spans="41:41" ht="12.75" x14ac:dyDescent="0.2">
      <c r="AO39230" s="7"/>
    </row>
    <row r="39231" spans="41:41" ht="12.75" x14ac:dyDescent="0.2">
      <c r="AO39231" s="7"/>
    </row>
    <row r="39232" spans="41:41" ht="12.75" x14ac:dyDescent="0.2">
      <c r="AO39232" s="7"/>
    </row>
    <row r="39233" spans="41:41" ht="12.75" x14ac:dyDescent="0.2">
      <c r="AO39233" s="7"/>
    </row>
    <row r="39234" spans="41:41" ht="12.75" x14ac:dyDescent="0.2">
      <c r="AO39234" s="7"/>
    </row>
    <row r="39235" spans="41:41" ht="12.75" x14ac:dyDescent="0.2">
      <c r="AO39235" s="7"/>
    </row>
    <row r="39236" spans="41:41" ht="12.75" x14ac:dyDescent="0.2">
      <c r="AO39236" s="7"/>
    </row>
    <row r="39237" spans="41:41" ht="12.75" x14ac:dyDescent="0.2">
      <c r="AO39237" s="7"/>
    </row>
    <row r="39238" spans="41:41" ht="12.75" x14ac:dyDescent="0.2">
      <c r="AO39238" s="7"/>
    </row>
    <row r="39239" spans="41:41" ht="12.75" x14ac:dyDescent="0.2">
      <c r="AO39239" s="7"/>
    </row>
    <row r="39240" spans="41:41" ht="12.75" x14ac:dyDescent="0.2">
      <c r="AO39240" s="7"/>
    </row>
    <row r="39241" spans="41:41" ht="12.75" x14ac:dyDescent="0.2">
      <c r="AO39241" s="7"/>
    </row>
    <row r="39242" spans="41:41" ht="12.75" x14ac:dyDescent="0.2">
      <c r="AO39242" s="7"/>
    </row>
    <row r="39243" spans="41:41" ht="12.75" x14ac:dyDescent="0.2">
      <c r="AO39243" s="7"/>
    </row>
    <row r="39244" spans="41:41" ht="12.75" x14ac:dyDescent="0.2">
      <c r="AO39244" s="7"/>
    </row>
    <row r="39245" spans="41:41" ht="12.75" x14ac:dyDescent="0.2">
      <c r="AO39245" s="7"/>
    </row>
    <row r="39246" spans="41:41" ht="12.75" x14ac:dyDescent="0.2">
      <c r="AO39246" s="7"/>
    </row>
    <row r="39247" spans="41:41" ht="12.75" x14ac:dyDescent="0.2">
      <c r="AO39247" s="7"/>
    </row>
    <row r="39248" spans="41:41" ht="12.75" x14ac:dyDescent="0.2">
      <c r="AO39248" s="7"/>
    </row>
    <row r="39249" spans="41:41" ht="12.75" x14ac:dyDescent="0.2">
      <c r="AO39249" s="7"/>
    </row>
    <row r="39250" spans="41:41" ht="12.75" x14ac:dyDescent="0.2">
      <c r="AO39250" s="7"/>
    </row>
    <row r="39251" spans="41:41" ht="12.75" x14ac:dyDescent="0.2">
      <c r="AO39251" s="7"/>
    </row>
    <row r="39252" spans="41:41" ht="12.75" x14ac:dyDescent="0.2">
      <c r="AO39252" s="7"/>
    </row>
    <row r="39253" spans="41:41" ht="12.75" x14ac:dyDescent="0.2">
      <c r="AO39253" s="7"/>
    </row>
    <row r="39254" spans="41:41" ht="12.75" x14ac:dyDescent="0.2">
      <c r="AO39254" s="7"/>
    </row>
    <row r="39255" spans="41:41" ht="12.75" x14ac:dyDescent="0.2">
      <c r="AO39255" s="7"/>
    </row>
    <row r="39256" spans="41:41" ht="12.75" x14ac:dyDescent="0.2">
      <c r="AO39256" s="7"/>
    </row>
    <row r="39257" spans="41:41" ht="12.75" x14ac:dyDescent="0.2">
      <c r="AO39257" s="7"/>
    </row>
    <row r="39258" spans="41:41" ht="12.75" x14ac:dyDescent="0.2">
      <c r="AO39258" s="7"/>
    </row>
    <row r="39259" spans="41:41" ht="12.75" x14ac:dyDescent="0.2">
      <c r="AO39259" s="7"/>
    </row>
    <row r="39260" spans="41:41" ht="12.75" x14ac:dyDescent="0.2">
      <c r="AO39260" s="7"/>
    </row>
    <row r="39261" spans="41:41" ht="12.75" x14ac:dyDescent="0.2">
      <c r="AO39261" s="7"/>
    </row>
    <row r="39262" spans="41:41" ht="12.75" x14ac:dyDescent="0.2">
      <c r="AO39262" s="7"/>
    </row>
    <row r="39263" spans="41:41" ht="12.75" x14ac:dyDescent="0.2">
      <c r="AO39263" s="7"/>
    </row>
    <row r="39264" spans="41:41" ht="12.75" x14ac:dyDescent="0.2">
      <c r="AO39264" s="7"/>
    </row>
    <row r="39265" spans="41:41" ht="12.75" x14ac:dyDescent="0.2">
      <c r="AO39265" s="7"/>
    </row>
    <row r="39266" spans="41:41" ht="12.75" x14ac:dyDescent="0.2">
      <c r="AO39266" s="7"/>
    </row>
    <row r="39267" spans="41:41" ht="12.75" x14ac:dyDescent="0.2">
      <c r="AO39267" s="7"/>
    </row>
    <row r="39268" spans="41:41" ht="12.75" x14ac:dyDescent="0.2">
      <c r="AO39268" s="7"/>
    </row>
    <row r="39269" spans="41:41" ht="12.75" x14ac:dyDescent="0.2">
      <c r="AO39269" s="7"/>
    </row>
    <row r="39270" spans="41:41" ht="12.75" x14ac:dyDescent="0.2">
      <c r="AO39270" s="7"/>
    </row>
    <row r="39271" spans="41:41" ht="12.75" x14ac:dyDescent="0.2">
      <c r="AO39271" s="7"/>
    </row>
    <row r="39272" spans="41:41" ht="12.75" x14ac:dyDescent="0.2">
      <c r="AO39272" s="7"/>
    </row>
    <row r="39273" spans="41:41" ht="12.75" x14ac:dyDescent="0.2">
      <c r="AO39273" s="7"/>
    </row>
    <row r="39274" spans="41:41" ht="12.75" x14ac:dyDescent="0.2">
      <c r="AO39274" s="7"/>
    </row>
    <row r="39275" spans="41:41" ht="12.75" x14ac:dyDescent="0.2">
      <c r="AO39275" s="7"/>
    </row>
    <row r="39276" spans="41:41" ht="12.75" x14ac:dyDescent="0.2">
      <c r="AO39276" s="7"/>
    </row>
    <row r="39277" spans="41:41" ht="12.75" x14ac:dyDescent="0.2">
      <c r="AO39277" s="7"/>
    </row>
    <row r="39278" spans="41:41" ht="12.75" x14ac:dyDescent="0.2">
      <c r="AO39278" s="7"/>
    </row>
    <row r="39279" spans="41:41" ht="12.75" x14ac:dyDescent="0.2">
      <c r="AO39279" s="7"/>
    </row>
    <row r="39280" spans="41:41" ht="12.75" x14ac:dyDescent="0.2">
      <c r="AO39280" s="7"/>
    </row>
    <row r="39281" spans="41:41" ht="12.75" x14ac:dyDescent="0.2">
      <c r="AO39281" s="7"/>
    </row>
    <row r="39282" spans="41:41" ht="12.75" x14ac:dyDescent="0.2">
      <c r="AO39282" s="7"/>
    </row>
    <row r="39283" spans="41:41" ht="12.75" x14ac:dyDescent="0.2">
      <c r="AO39283" s="7"/>
    </row>
    <row r="39284" spans="41:41" ht="12.75" x14ac:dyDescent="0.2">
      <c r="AO39284" s="7"/>
    </row>
    <row r="39285" spans="41:41" ht="12.75" x14ac:dyDescent="0.2">
      <c r="AO39285" s="7"/>
    </row>
    <row r="39286" spans="41:41" ht="12.75" x14ac:dyDescent="0.2">
      <c r="AO39286" s="7"/>
    </row>
    <row r="39287" spans="41:41" ht="12.75" x14ac:dyDescent="0.2">
      <c r="AO39287" s="7"/>
    </row>
    <row r="39288" spans="41:41" ht="12.75" x14ac:dyDescent="0.2">
      <c r="AO39288" s="7"/>
    </row>
    <row r="39289" spans="41:41" ht="12.75" x14ac:dyDescent="0.2">
      <c r="AO39289" s="7"/>
    </row>
    <row r="39290" spans="41:41" ht="12.75" x14ac:dyDescent="0.2">
      <c r="AO39290" s="7"/>
    </row>
    <row r="39291" spans="41:41" ht="12.75" x14ac:dyDescent="0.2">
      <c r="AO39291" s="7"/>
    </row>
    <row r="39292" spans="41:41" ht="12.75" x14ac:dyDescent="0.2">
      <c r="AO39292" s="7"/>
    </row>
    <row r="39293" spans="41:41" ht="12.75" x14ac:dyDescent="0.2">
      <c r="AO39293" s="7"/>
    </row>
    <row r="39294" spans="41:41" ht="12.75" x14ac:dyDescent="0.2">
      <c r="AO39294" s="7"/>
    </row>
    <row r="39295" spans="41:41" ht="12.75" x14ac:dyDescent="0.2">
      <c r="AO39295" s="7"/>
    </row>
    <row r="39296" spans="41:41" ht="12.75" x14ac:dyDescent="0.2">
      <c r="AO39296" s="7"/>
    </row>
    <row r="39297" spans="41:41" ht="12.75" x14ac:dyDescent="0.2">
      <c r="AO39297" s="7"/>
    </row>
    <row r="39298" spans="41:41" ht="12.75" x14ac:dyDescent="0.2">
      <c r="AO39298" s="7"/>
    </row>
    <row r="39299" spans="41:41" ht="12.75" x14ac:dyDescent="0.2">
      <c r="AO39299" s="7"/>
    </row>
    <row r="39300" spans="41:41" ht="12.75" x14ac:dyDescent="0.2">
      <c r="AO39300" s="7"/>
    </row>
    <row r="39301" spans="41:41" ht="12.75" x14ac:dyDescent="0.2">
      <c r="AO39301" s="7"/>
    </row>
    <row r="39302" spans="41:41" ht="12.75" x14ac:dyDescent="0.2">
      <c r="AO39302" s="7"/>
    </row>
    <row r="39303" spans="41:41" ht="12.75" x14ac:dyDescent="0.2">
      <c r="AO39303" s="7"/>
    </row>
    <row r="39304" spans="41:41" ht="12.75" x14ac:dyDescent="0.2">
      <c r="AO39304" s="7"/>
    </row>
    <row r="39305" spans="41:41" ht="12.75" x14ac:dyDescent="0.2">
      <c r="AO39305" s="7"/>
    </row>
    <row r="39306" spans="41:41" ht="12.75" x14ac:dyDescent="0.2">
      <c r="AO39306" s="7"/>
    </row>
    <row r="39307" spans="41:41" ht="12.75" x14ac:dyDescent="0.2">
      <c r="AO39307" s="7"/>
    </row>
    <row r="39308" spans="41:41" ht="12.75" x14ac:dyDescent="0.2">
      <c r="AO39308" s="7"/>
    </row>
    <row r="39309" spans="41:41" ht="12.75" x14ac:dyDescent="0.2">
      <c r="AO39309" s="7"/>
    </row>
    <row r="39310" spans="41:41" ht="12.75" x14ac:dyDescent="0.2">
      <c r="AO39310" s="7"/>
    </row>
    <row r="39311" spans="41:41" ht="12.75" x14ac:dyDescent="0.2">
      <c r="AO39311" s="7"/>
    </row>
    <row r="39312" spans="41:41" ht="12.75" x14ac:dyDescent="0.2">
      <c r="AO39312" s="7"/>
    </row>
    <row r="39313" spans="41:41" ht="12.75" x14ac:dyDescent="0.2">
      <c r="AO39313" s="7"/>
    </row>
    <row r="39314" spans="41:41" ht="12.75" x14ac:dyDescent="0.2">
      <c r="AO39314" s="7"/>
    </row>
    <row r="39315" spans="41:41" ht="12.75" x14ac:dyDescent="0.2">
      <c r="AO39315" s="7"/>
    </row>
    <row r="39316" spans="41:41" ht="12.75" x14ac:dyDescent="0.2">
      <c r="AO39316" s="7"/>
    </row>
    <row r="39317" spans="41:41" ht="12.75" x14ac:dyDescent="0.2">
      <c r="AO39317" s="7"/>
    </row>
    <row r="39318" spans="41:41" ht="12.75" x14ac:dyDescent="0.2">
      <c r="AO39318" s="7"/>
    </row>
    <row r="39319" spans="41:41" ht="12.75" x14ac:dyDescent="0.2">
      <c r="AO39319" s="7"/>
    </row>
    <row r="39320" spans="41:41" ht="12.75" x14ac:dyDescent="0.2">
      <c r="AO39320" s="7"/>
    </row>
    <row r="39321" spans="41:41" ht="12.75" x14ac:dyDescent="0.2">
      <c r="AO39321" s="7"/>
    </row>
    <row r="39322" spans="41:41" ht="12.75" x14ac:dyDescent="0.2">
      <c r="AO39322" s="7"/>
    </row>
    <row r="39323" spans="41:41" ht="12.75" x14ac:dyDescent="0.2">
      <c r="AO39323" s="7"/>
    </row>
    <row r="39324" spans="41:41" ht="12.75" x14ac:dyDescent="0.2">
      <c r="AO39324" s="7"/>
    </row>
    <row r="39325" spans="41:41" ht="12.75" x14ac:dyDescent="0.2">
      <c r="AO39325" s="7"/>
    </row>
    <row r="39326" spans="41:41" ht="12.75" x14ac:dyDescent="0.2">
      <c r="AO39326" s="7"/>
    </row>
    <row r="39327" spans="41:41" ht="12.75" x14ac:dyDescent="0.2">
      <c r="AO39327" s="7"/>
    </row>
    <row r="39328" spans="41:41" ht="12.75" x14ac:dyDescent="0.2">
      <c r="AO39328" s="7"/>
    </row>
    <row r="39329" spans="41:41" ht="12.75" x14ac:dyDescent="0.2">
      <c r="AO39329" s="7"/>
    </row>
    <row r="39330" spans="41:41" ht="12.75" x14ac:dyDescent="0.2">
      <c r="AO39330" s="7"/>
    </row>
    <row r="39331" spans="41:41" ht="12.75" x14ac:dyDescent="0.2">
      <c r="AO39331" s="7"/>
    </row>
    <row r="39332" spans="41:41" ht="12.75" x14ac:dyDescent="0.2">
      <c r="AO39332" s="7"/>
    </row>
    <row r="39333" spans="41:41" ht="12.75" x14ac:dyDescent="0.2">
      <c r="AO39333" s="7"/>
    </row>
    <row r="39334" spans="41:41" ht="12.75" x14ac:dyDescent="0.2">
      <c r="AO39334" s="7"/>
    </row>
    <row r="39335" spans="41:41" ht="12.75" x14ac:dyDescent="0.2">
      <c r="AO39335" s="7"/>
    </row>
    <row r="39336" spans="41:41" ht="12.75" x14ac:dyDescent="0.2">
      <c r="AO39336" s="7"/>
    </row>
    <row r="39337" spans="41:41" ht="12.75" x14ac:dyDescent="0.2">
      <c r="AO39337" s="7"/>
    </row>
    <row r="39338" spans="41:41" ht="12.75" x14ac:dyDescent="0.2">
      <c r="AO39338" s="7"/>
    </row>
    <row r="39339" spans="41:41" ht="12.75" x14ac:dyDescent="0.2">
      <c r="AO39339" s="7"/>
    </row>
    <row r="39340" spans="41:41" ht="12.75" x14ac:dyDescent="0.2">
      <c r="AO39340" s="7"/>
    </row>
    <row r="39341" spans="41:41" ht="12.75" x14ac:dyDescent="0.2">
      <c r="AO39341" s="7"/>
    </row>
    <row r="39342" spans="41:41" ht="12.75" x14ac:dyDescent="0.2">
      <c r="AO39342" s="7"/>
    </row>
    <row r="39343" spans="41:41" ht="12.75" x14ac:dyDescent="0.2">
      <c r="AO39343" s="7"/>
    </row>
    <row r="39344" spans="41:41" ht="12.75" x14ac:dyDescent="0.2">
      <c r="AO39344" s="7"/>
    </row>
    <row r="39345" spans="41:41" ht="12.75" x14ac:dyDescent="0.2">
      <c r="AO39345" s="7"/>
    </row>
    <row r="39346" spans="41:41" ht="12.75" x14ac:dyDescent="0.2">
      <c r="AO39346" s="7"/>
    </row>
    <row r="39347" spans="41:41" ht="12.75" x14ac:dyDescent="0.2">
      <c r="AO39347" s="7"/>
    </row>
    <row r="39348" spans="41:41" ht="12.75" x14ac:dyDescent="0.2">
      <c r="AO39348" s="7"/>
    </row>
    <row r="39349" spans="41:41" ht="12.75" x14ac:dyDescent="0.2">
      <c r="AO39349" s="7"/>
    </row>
    <row r="39350" spans="41:41" ht="12.75" x14ac:dyDescent="0.2">
      <c r="AO39350" s="7"/>
    </row>
    <row r="39351" spans="41:41" ht="12.75" x14ac:dyDescent="0.2">
      <c r="AO39351" s="7"/>
    </row>
    <row r="39352" spans="41:41" ht="12.75" x14ac:dyDescent="0.2">
      <c r="AO39352" s="7"/>
    </row>
    <row r="39353" spans="41:41" ht="12.75" x14ac:dyDescent="0.2">
      <c r="AO39353" s="7"/>
    </row>
    <row r="39354" spans="41:41" ht="12.75" x14ac:dyDescent="0.2">
      <c r="AO39354" s="7"/>
    </row>
    <row r="39355" spans="41:41" ht="12.75" x14ac:dyDescent="0.2">
      <c r="AO39355" s="7"/>
    </row>
    <row r="39356" spans="41:41" ht="12.75" x14ac:dyDescent="0.2">
      <c r="AO39356" s="7"/>
    </row>
    <row r="39357" spans="41:41" ht="12.75" x14ac:dyDescent="0.2">
      <c r="AO39357" s="7"/>
    </row>
    <row r="39358" spans="41:41" ht="12.75" x14ac:dyDescent="0.2">
      <c r="AO39358" s="7"/>
    </row>
    <row r="39359" spans="41:41" ht="12.75" x14ac:dyDescent="0.2">
      <c r="AO39359" s="7"/>
    </row>
    <row r="39360" spans="41:41" ht="12.75" x14ac:dyDescent="0.2">
      <c r="AO39360" s="7"/>
    </row>
    <row r="39361" spans="41:41" ht="12.75" x14ac:dyDescent="0.2">
      <c r="AO39361" s="7"/>
    </row>
    <row r="39362" spans="41:41" ht="12.75" x14ac:dyDescent="0.2">
      <c r="AO39362" s="7"/>
    </row>
    <row r="39363" spans="41:41" ht="12.75" x14ac:dyDescent="0.2">
      <c r="AO39363" s="7"/>
    </row>
    <row r="39364" spans="41:41" ht="12.75" x14ac:dyDescent="0.2">
      <c r="AO39364" s="7"/>
    </row>
    <row r="39365" spans="41:41" ht="12.75" x14ac:dyDescent="0.2">
      <c r="AO39365" s="7"/>
    </row>
    <row r="39366" spans="41:41" ht="12.75" x14ac:dyDescent="0.2">
      <c r="AO39366" s="7"/>
    </row>
    <row r="39367" spans="41:41" ht="12.75" x14ac:dyDescent="0.2">
      <c r="AO39367" s="7"/>
    </row>
    <row r="39368" spans="41:41" ht="12.75" x14ac:dyDescent="0.2">
      <c r="AO39368" s="7"/>
    </row>
    <row r="39369" spans="41:41" ht="12.75" x14ac:dyDescent="0.2">
      <c r="AO39369" s="7"/>
    </row>
    <row r="39370" spans="41:41" ht="12.75" x14ac:dyDescent="0.2">
      <c r="AO39370" s="7"/>
    </row>
    <row r="39371" spans="41:41" ht="12.75" x14ac:dyDescent="0.2">
      <c r="AO39371" s="7"/>
    </row>
    <row r="39372" spans="41:41" ht="12.75" x14ac:dyDescent="0.2">
      <c r="AO39372" s="7"/>
    </row>
    <row r="39373" spans="41:41" ht="12.75" x14ac:dyDescent="0.2">
      <c r="AO39373" s="7"/>
    </row>
    <row r="39374" spans="41:41" ht="12.75" x14ac:dyDescent="0.2">
      <c r="AO39374" s="7"/>
    </row>
    <row r="39375" spans="41:41" ht="12.75" x14ac:dyDescent="0.2">
      <c r="AO39375" s="7"/>
    </row>
    <row r="39376" spans="41:41" ht="12.75" x14ac:dyDescent="0.2">
      <c r="AO39376" s="7"/>
    </row>
    <row r="39377" spans="41:41" ht="12.75" x14ac:dyDescent="0.2">
      <c r="AO39377" s="7"/>
    </row>
    <row r="39378" spans="41:41" ht="12.75" x14ac:dyDescent="0.2">
      <c r="AO39378" s="7"/>
    </row>
    <row r="39379" spans="41:41" ht="12.75" x14ac:dyDescent="0.2">
      <c r="AO39379" s="7"/>
    </row>
    <row r="39380" spans="41:41" ht="12.75" x14ac:dyDescent="0.2">
      <c r="AO39380" s="7"/>
    </row>
    <row r="39381" spans="41:41" ht="12.75" x14ac:dyDescent="0.2">
      <c r="AO39381" s="7"/>
    </row>
    <row r="39382" spans="41:41" ht="12.75" x14ac:dyDescent="0.2">
      <c r="AO39382" s="7"/>
    </row>
    <row r="39383" spans="41:41" ht="12.75" x14ac:dyDescent="0.2">
      <c r="AO39383" s="7"/>
    </row>
    <row r="39384" spans="41:41" ht="12.75" x14ac:dyDescent="0.2">
      <c r="AO39384" s="7"/>
    </row>
    <row r="39385" spans="41:41" ht="12.75" x14ac:dyDescent="0.2">
      <c r="AO39385" s="7"/>
    </row>
    <row r="39386" spans="41:41" ht="12.75" x14ac:dyDescent="0.2">
      <c r="AO39386" s="7"/>
    </row>
    <row r="39387" spans="41:41" ht="12.75" x14ac:dyDescent="0.2">
      <c r="AO39387" s="7"/>
    </row>
    <row r="39388" spans="41:41" ht="12.75" x14ac:dyDescent="0.2">
      <c r="AO39388" s="7"/>
    </row>
    <row r="39389" spans="41:41" ht="12.75" x14ac:dyDescent="0.2">
      <c r="AO39389" s="7"/>
    </row>
    <row r="39390" spans="41:41" ht="12.75" x14ac:dyDescent="0.2">
      <c r="AO39390" s="7"/>
    </row>
    <row r="39391" spans="41:41" ht="12.75" x14ac:dyDescent="0.2">
      <c r="AO39391" s="7"/>
    </row>
    <row r="39392" spans="41:41" ht="12.75" x14ac:dyDescent="0.2">
      <c r="AO39392" s="7"/>
    </row>
    <row r="39393" spans="41:41" ht="12.75" x14ac:dyDescent="0.2">
      <c r="AO39393" s="7"/>
    </row>
    <row r="39394" spans="41:41" ht="12.75" x14ac:dyDescent="0.2">
      <c r="AO39394" s="7"/>
    </row>
    <row r="39395" spans="41:41" ht="12.75" x14ac:dyDescent="0.2">
      <c r="AO39395" s="7"/>
    </row>
    <row r="39396" spans="41:41" ht="12.75" x14ac:dyDescent="0.2">
      <c r="AO39396" s="7"/>
    </row>
    <row r="39397" spans="41:41" ht="12.75" x14ac:dyDescent="0.2">
      <c r="AO39397" s="7"/>
    </row>
    <row r="39398" spans="41:41" ht="12.75" x14ac:dyDescent="0.2">
      <c r="AO39398" s="7"/>
    </row>
    <row r="39399" spans="41:41" ht="12.75" x14ac:dyDescent="0.2">
      <c r="AO39399" s="7"/>
    </row>
    <row r="39400" spans="41:41" ht="12.75" x14ac:dyDescent="0.2">
      <c r="AO39400" s="7"/>
    </row>
    <row r="39401" spans="41:41" ht="12.75" x14ac:dyDescent="0.2">
      <c r="AO39401" s="7"/>
    </row>
    <row r="39402" spans="41:41" ht="12.75" x14ac:dyDescent="0.2">
      <c r="AO39402" s="7"/>
    </row>
    <row r="39403" spans="41:41" ht="12.75" x14ac:dyDescent="0.2">
      <c r="AO39403" s="7"/>
    </row>
    <row r="39404" spans="41:41" ht="12.75" x14ac:dyDescent="0.2">
      <c r="AO39404" s="7"/>
    </row>
    <row r="39405" spans="41:41" ht="12.75" x14ac:dyDescent="0.2">
      <c r="AO39405" s="7"/>
    </row>
    <row r="39406" spans="41:41" ht="12.75" x14ac:dyDescent="0.2">
      <c r="AO39406" s="7"/>
    </row>
    <row r="39407" spans="41:41" ht="12.75" x14ac:dyDescent="0.2">
      <c r="AO39407" s="7"/>
    </row>
    <row r="39408" spans="41:41" ht="12.75" x14ac:dyDescent="0.2">
      <c r="AO39408" s="7"/>
    </row>
    <row r="39409" spans="41:41" ht="12.75" x14ac:dyDescent="0.2">
      <c r="AO39409" s="7"/>
    </row>
    <row r="39410" spans="41:41" ht="12.75" x14ac:dyDescent="0.2">
      <c r="AO39410" s="7"/>
    </row>
    <row r="39411" spans="41:41" ht="12.75" x14ac:dyDescent="0.2">
      <c r="AO39411" s="7"/>
    </row>
    <row r="39412" spans="41:41" ht="12.75" x14ac:dyDescent="0.2">
      <c r="AO39412" s="7"/>
    </row>
    <row r="39413" spans="41:41" ht="12.75" x14ac:dyDescent="0.2">
      <c r="AO39413" s="7"/>
    </row>
    <row r="39414" spans="41:41" ht="12.75" x14ac:dyDescent="0.2">
      <c r="AO39414" s="7"/>
    </row>
    <row r="39415" spans="41:41" ht="12.75" x14ac:dyDescent="0.2">
      <c r="AO39415" s="7"/>
    </row>
    <row r="39416" spans="41:41" ht="12.75" x14ac:dyDescent="0.2">
      <c r="AO39416" s="7"/>
    </row>
    <row r="39417" spans="41:41" ht="12.75" x14ac:dyDescent="0.2">
      <c r="AO39417" s="7"/>
    </row>
    <row r="39418" spans="41:41" ht="12.75" x14ac:dyDescent="0.2">
      <c r="AO39418" s="7"/>
    </row>
    <row r="39419" spans="41:41" ht="12.75" x14ac:dyDescent="0.2">
      <c r="AO39419" s="7"/>
    </row>
    <row r="39420" spans="41:41" ht="12.75" x14ac:dyDescent="0.2">
      <c r="AO39420" s="7"/>
    </row>
    <row r="39421" spans="41:41" ht="12.75" x14ac:dyDescent="0.2">
      <c r="AO39421" s="7"/>
    </row>
    <row r="39422" spans="41:41" ht="12.75" x14ac:dyDescent="0.2">
      <c r="AO39422" s="7"/>
    </row>
    <row r="39423" spans="41:41" ht="12.75" x14ac:dyDescent="0.2">
      <c r="AO39423" s="7"/>
    </row>
    <row r="39424" spans="41:41" ht="12.75" x14ac:dyDescent="0.2">
      <c r="AO39424" s="7"/>
    </row>
    <row r="39425" spans="41:41" ht="12.75" x14ac:dyDescent="0.2">
      <c r="AO39425" s="7"/>
    </row>
    <row r="39426" spans="41:41" ht="12.75" x14ac:dyDescent="0.2">
      <c r="AO39426" s="7"/>
    </row>
    <row r="39427" spans="41:41" ht="12.75" x14ac:dyDescent="0.2">
      <c r="AO39427" s="7"/>
    </row>
    <row r="39428" spans="41:41" ht="12.75" x14ac:dyDescent="0.2">
      <c r="AO39428" s="7"/>
    </row>
    <row r="39429" spans="41:41" ht="12.75" x14ac:dyDescent="0.2">
      <c r="AO39429" s="7"/>
    </row>
    <row r="39430" spans="41:41" ht="12.75" x14ac:dyDescent="0.2">
      <c r="AO39430" s="7"/>
    </row>
    <row r="39431" spans="41:41" ht="12.75" x14ac:dyDescent="0.2">
      <c r="AO39431" s="7"/>
    </row>
    <row r="39432" spans="41:41" ht="12.75" x14ac:dyDescent="0.2">
      <c r="AO39432" s="7"/>
    </row>
    <row r="39433" spans="41:41" ht="12.75" x14ac:dyDescent="0.2">
      <c r="AO39433" s="7"/>
    </row>
    <row r="39434" spans="41:41" ht="12.75" x14ac:dyDescent="0.2">
      <c r="AO39434" s="7"/>
    </row>
    <row r="39435" spans="41:41" ht="12.75" x14ac:dyDescent="0.2">
      <c r="AO39435" s="7"/>
    </row>
    <row r="39436" spans="41:41" ht="12.75" x14ac:dyDescent="0.2">
      <c r="AO39436" s="7"/>
    </row>
    <row r="39437" spans="41:41" ht="12.75" x14ac:dyDescent="0.2">
      <c r="AO39437" s="7"/>
    </row>
    <row r="39438" spans="41:41" ht="12.75" x14ac:dyDescent="0.2">
      <c r="AO39438" s="7"/>
    </row>
    <row r="39439" spans="41:41" ht="12.75" x14ac:dyDescent="0.2">
      <c r="AO39439" s="7"/>
    </row>
    <row r="39440" spans="41:41" ht="12.75" x14ac:dyDescent="0.2">
      <c r="AO39440" s="7"/>
    </row>
    <row r="39441" spans="41:41" ht="12.75" x14ac:dyDescent="0.2">
      <c r="AO39441" s="7"/>
    </row>
    <row r="39442" spans="41:41" ht="12.75" x14ac:dyDescent="0.2">
      <c r="AO39442" s="7"/>
    </row>
    <row r="39443" spans="41:41" ht="12.75" x14ac:dyDescent="0.2">
      <c r="AO39443" s="7"/>
    </row>
    <row r="39444" spans="41:41" ht="12.75" x14ac:dyDescent="0.2">
      <c r="AO39444" s="7"/>
    </row>
    <row r="39445" spans="41:41" ht="12.75" x14ac:dyDescent="0.2">
      <c r="AO39445" s="7"/>
    </row>
    <row r="39446" spans="41:41" ht="12.75" x14ac:dyDescent="0.2">
      <c r="AO39446" s="7"/>
    </row>
    <row r="39447" spans="41:41" ht="12.75" x14ac:dyDescent="0.2">
      <c r="AO39447" s="7"/>
    </row>
    <row r="39448" spans="41:41" ht="12.75" x14ac:dyDescent="0.2">
      <c r="AO39448" s="7"/>
    </row>
    <row r="39449" spans="41:41" ht="12.75" x14ac:dyDescent="0.2">
      <c r="AO39449" s="7"/>
    </row>
    <row r="39450" spans="41:41" ht="12.75" x14ac:dyDescent="0.2">
      <c r="AO39450" s="7"/>
    </row>
    <row r="39451" spans="41:41" ht="12.75" x14ac:dyDescent="0.2">
      <c r="AO39451" s="7"/>
    </row>
    <row r="39452" spans="41:41" ht="12.75" x14ac:dyDescent="0.2">
      <c r="AO39452" s="7"/>
    </row>
    <row r="39453" spans="41:41" ht="12.75" x14ac:dyDescent="0.2">
      <c r="AO39453" s="7"/>
    </row>
    <row r="39454" spans="41:41" ht="12.75" x14ac:dyDescent="0.2">
      <c r="AO39454" s="7"/>
    </row>
    <row r="39455" spans="41:41" ht="12.75" x14ac:dyDescent="0.2">
      <c r="AO39455" s="7"/>
    </row>
    <row r="39456" spans="41:41" ht="12.75" x14ac:dyDescent="0.2">
      <c r="AO39456" s="7"/>
    </row>
    <row r="39457" spans="41:41" ht="12.75" x14ac:dyDescent="0.2">
      <c r="AO39457" s="7"/>
    </row>
    <row r="39458" spans="41:41" ht="12.75" x14ac:dyDescent="0.2">
      <c r="AO39458" s="7"/>
    </row>
    <row r="39459" spans="41:41" ht="12.75" x14ac:dyDescent="0.2">
      <c r="AO39459" s="7"/>
    </row>
    <row r="39460" spans="41:41" ht="12.75" x14ac:dyDescent="0.2">
      <c r="AO39460" s="7"/>
    </row>
    <row r="39461" spans="41:41" ht="12.75" x14ac:dyDescent="0.2">
      <c r="AO39461" s="7"/>
    </row>
    <row r="39462" spans="41:41" ht="12.75" x14ac:dyDescent="0.2">
      <c r="AO39462" s="7"/>
    </row>
    <row r="39463" spans="41:41" ht="12.75" x14ac:dyDescent="0.2">
      <c r="AO39463" s="7"/>
    </row>
    <row r="39464" spans="41:41" ht="12.75" x14ac:dyDescent="0.2">
      <c r="AO39464" s="7"/>
    </row>
    <row r="39465" spans="41:41" ht="12.75" x14ac:dyDescent="0.2">
      <c r="AO39465" s="7"/>
    </row>
    <row r="39466" spans="41:41" ht="12.75" x14ac:dyDescent="0.2">
      <c r="AO39466" s="7"/>
    </row>
    <row r="39467" spans="41:41" ht="12.75" x14ac:dyDescent="0.2">
      <c r="AO39467" s="7"/>
    </row>
    <row r="39468" spans="41:41" ht="12.75" x14ac:dyDescent="0.2">
      <c r="AO39468" s="7"/>
    </row>
    <row r="39469" spans="41:41" ht="12.75" x14ac:dyDescent="0.2">
      <c r="AO39469" s="7"/>
    </row>
    <row r="39470" spans="41:41" ht="12.75" x14ac:dyDescent="0.2">
      <c r="AO39470" s="7"/>
    </row>
    <row r="39471" spans="41:41" ht="12.75" x14ac:dyDescent="0.2">
      <c r="AO39471" s="7"/>
    </row>
    <row r="39472" spans="41:41" ht="12.75" x14ac:dyDescent="0.2">
      <c r="AO39472" s="7"/>
    </row>
    <row r="39473" spans="41:41" ht="12.75" x14ac:dyDescent="0.2">
      <c r="AO39473" s="7"/>
    </row>
    <row r="39474" spans="41:41" ht="12.75" x14ac:dyDescent="0.2">
      <c r="AO39474" s="7"/>
    </row>
    <row r="39475" spans="41:41" ht="12.75" x14ac:dyDescent="0.2">
      <c r="AO39475" s="7"/>
    </row>
    <row r="39476" spans="41:41" ht="12.75" x14ac:dyDescent="0.2">
      <c r="AO39476" s="7"/>
    </row>
    <row r="39477" spans="41:41" ht="12.75" x14ac:dyDescent="0.2">
      <c r="AO39477" s="7"/>
    </row>
    <row r="39478" spans="41:41" ht="12.75" x14ac:dyDescent="0.2">
      <c r="AO39478" s="7"/>
    </row>
    <row r="39479" spans="41:41" ht="12.75" x14ac:dyDescent="0.2">
      <c r="AO39479" s="7"/>
    </row>
    <row r="39480" spans="41:41" ht="12.75" x14ac:dyDescent="0.2">
      <c r="AO39480" s="7"/>
    </row>
    <row r="39481" spans="41:41" ht="12.75" x14ac:dyDescent="0.2">
      <c r="AO39481" s="7"/>
    </row>
    <row r="39482" spans="41:41" ht="12.75" x14ac:dyDescent="0.2">
      <c r="AO39482" s="7"/>
    </row>
    <row r="39483" spans="41:41" ht="12.75" x14ac:dyDescent="0.2">
      <c r="AO39483" s="7"/>
    </row>
    <row r="39484" spans="41:41" ht="12.75" x14ac:dyDescent="0.2">
      <c r="AO39484" s="7"/>
    </row>
    <row r="39485" spans="41:41" ht="12.75" x14ac:dyDescent="0.2">
      <c r="AO39485" s="7"/>
    </row>
    <row r="39486" spans="41:41" ht="12.75" x14ac:dyDescent="0.2">
      <c r="AO39486" s="7"/>
    </row>
    <row r="39487" spans="41:41" ht="12.75" x14ac:dyDescent="0.2">
      <c r="AO39487" s="7"/>
    </row>
    <row r="39488" spans="41:41" ht="12.75" x14ac:dyDescent="0.2">
      <c r="AO39488" s="7"/>
    </row>
    <row r="39489" spans="41:41" ht="12.75" x14ac:dyDescent="0.2">
      <c r="AO39489" s="7"/>
    </row>
    <row r="39490" spans="41:41" ht="12.75" x14ac:dyDescent="0.2">
      <c r="AO39490" s="7"/>
    </row>
    <row r="39491" spans="41:41" ht="12.75" x14ac:dyDescent="0.2">
      <c r="AO39491" s="7"/>
    </row>
    <row r="39492" spans="41:41" ht="12.75" x14ac:dyDescent="0.2">
      <c r="AO39492" s="7"/>
    </row>
    <row r="39493" spans="41:41" ht="12.75" x14ac:dyDescent="0.2">
      <c r="AO39493" s="7"/>
    </row>
    <row r="39494" spans="41:41" ht="12.75" x14ac:dyDescent="0.2">
      <c r="AO39494" s="7"/>
    </row>
    <row r="39495" spans="41:41" ht="12.75" x14ac:dyDescent="0.2">
      <c r="AO39495" s="7"/>
    </row>
    <row r="39496" spans="41:41" ht="12.75" x14ac:dyDescent="0.2">
      <c r="AO39496" s="7"/>
    </row>
    <row r="39497" spans="41:41" ht="12.75" x14ac:dyDescent="0.2">
      <c r="AO39497" s="7"/>
    </row>
    <row r="39498" spans="41:41" ht="12.75" x14ac:dyDescent="0.2">
      <c r="AO39498" s="7"/>
    </row>
    <row r="39499" spans="41:41" ht="12.75" x14ac:dyDescent="0.2">
      <c r="AO39499" s="7"/>
    </row>
    <row r="39500" spans="41:41" ht="12.75" x14ac:dyDescent="0.2">
      <c r="AO39500" s="7"/>
    </row>
    <row r="39501" spans="41:41" ht="12.75" x14ac:dyDescent="0.2">
      <c r="AO39501" s="7"/>
    </row>
    <row r="39502" spans="41:41" ht="12.75" x14ac:dyDescent="0.2">
      <c r="AO39502" s="7"/>
    </row>
    <row r="39503" spans="41:41" ht="12.75" x14ac:dyDescent="0.2">
      <c r="AO39503" s="7"/>
    </row>
    <row r="39504" spans="41:41" ht="12.75" x14ac:dyDescent="0.2">
      <c r="AO39504" s="7"/>
    </row>
    <row r="39505" spans="41:41" ht="12.75" x14ac:dyDescent="0.2">
      <c r="AO39505" s="7"/>
    </row>
    <row r="39506" spans="41:41" ht="12.75" x14ac:dyDescent="0.2">
      <c r="AO39506" s="7"/>
    </row>
    <row r="39507" spans="41:41" ht="12.75" x14ac:dyDescent="0.2">
      <c r="AO39507" s="7"/>
    </row>
    <row r="39508" spans="41:41" ht="12.75" x14ac:dyDescent="0.2">
      <c r="AO39508" s="7"/>
    </row>
    <row r="39509" spans="41:41" ht="12.75" x14ac:dyDescent="0.2">
      <c r="AO39509" s="7"/>
    </row>
    <row r="39510" spans="41:41" ht="12.75" x14ac:dyDescent="0.2">
      <c r="AO39510" s="7"/>
    </row>
    <row r="39511" spans="41:41" ht="12.75" x14ac:dyDescent="0.2">
      <c r="AO39511" s="7"/>
    </row>
    <row r="39512" spans="41:41" ht="12.75" x14ac:dyDescent="0.2">
      <c r="AO39512" s="7"/>
    </row>
    <row r="39513" spans="41:41" ht="12.75" x14ac:dyDescent="0.2">
      <c r="AO39513" s="7"/>
    </row>
    <row r="39514" spans="41:41" ht="12.75" x14ac:dyDescent="0.2">
      <c r="AO39514" s="7"/>
    </row>
    <row r="39515" spans="41:41" ht="12.75" x14ac:dyDescent="0.2">
      <c r="AO39515" s="7"/>
    </row>
    <row r="39516" spans="41:41" ht="12.75" x14ac:dyDescent="0.2">
      <c r="AO39516" s="7"/>
    </row>
    <row r="39517" spans="41:41" ht="12.75" x14ac:dyDescent="0.2">
      <c r="AO39517" s="7"/>
    </row>
    <row r="39518" spans="41:41" ht="12.75" x14ac:dyDescent="0.2">
      <c r="AO39518" s="7"/>
    </row>
    <row r="39519" spans="41:41" ht="12.75" x14ac:dyDescent="0.2">
      <c r="AO39519" s="7"/>
    </row>
    <row r="39520" spans="41:41" ht="12.75" x14ac:dyDescent="0.2">
      <c r="AO39520" s="7"/>
    </row>
    <row r="39521" spans="41:41" ht="12.75" x14ac:dyDescent="0.2">
      <c r="AO39521" s="7"/>
    </row>
    <row r="39522" spans="41:41" ht="12.75" x14ac:dyDescent="0.2">
      <c r="AO39522" s="7"/>
    </row>
    <row r="39523" spans="41:41" ht="12.75" x14ac:dyDescent="0.2">
      <c r="AO39523" s="7"/>
    </row>
    <row r="39524" spans="41:41" ht="12.75" x14ac:dyDescent="0.2">
      <c r="AO39524" s="7"/>
    </row>
    <row r="39525" spans="41:41" ht="12.75" x14ac:dyDescent="0.2">
      <c r="AO39525" s="7"/>
    </row>
    <row r="39526" spans="41:41" ht="12.75" x14ac:dyDescent="0.2">
      <c r="AO39526" s="7"/>
    </row>
    <row r="39527" spans="41:41" ht="12.75" x14ac:dyDescent="0.2">
      <c r="AO39527" s="7"/>
    </row>
    <row r="39528" spans="41:41" ht="12.75" x14ac:dyDescent="0.2">
      <c r="AO39528" s="7"/>
    </row>
    <row r="39529" spans="41:41" ht="12.75" x14ac:dyDescent="0.2">
      <c r="AO39529" s="7"/>
    </row>
    <row r="39530" spans="41:41" ht="12.75" x14ac:dyDescent="0.2">
      <c r="AO39530" s="7"/>
    </row>
    <row r="39531" spans="41:41" ht="12.75" x14ac:dyDescent="0.2">
      <c r="AO39531" s="7"/>
    </row>
    <row r="39532" spans="41:41" ht="12.75" x14ac:dyDescent="0.2">
      <c r="AO39532" s="7"/>
    </row>
    <row r="39533" spans="41:41" ht="12.75" x14ac:dyDescent="0.2">
      <c r="AO39533" s="7"/>
    </row>
    <row r="39534" spans="41:41" ht="12.75" x14ac:dyDescent="0.2">
      <c r="AO39534" s="7"/>
    </row>
    <row r="39535" spans="41:41" ht="12.75" x14ac:dyDescent="0.2">
      <c r="AO39535" s="7"/>
    </row>
    <row r="39536" spans="41:41" ht="12.75" x14ac:dyDescent="0.2">
      <c r="AO39536" s="7"/>
    </row>
    <row r="39537" spans="41:41" ht="12.75" x14ac:dyDescent="0.2">
      <c r="AO39537" s="7"/>
    </row>
    <row r="39538" spans="41:41" ht="12.75" x14ac:dyDescent="0.2">
      <c r="AO39538" s="7"/>
    </row>
    <row r="39539" spans="41:41" ht="12.75" x14ac:dyDescent="0.2">
      <c r="AO39539" s="7"/>
    </row>
    <row r="39540" spans="41:41" ht="12.75" x14ac:dyDescent="0.2">
      <c r="AO39540" s="7"/>
    </row>
    <row r="39541" spans="41:41" ht="12.75" x14ac:dyDescent="0.2">
      <c r="AO39541" s="7"/>
    </row>
    <row r="39542" spans="41:41" ht="12.75" x14ac:dyDescent="0.2">
      <c r="AO39542" s="7"/>
    </row>
    <row r="39543" spans="41:41" ht="12.75" x14ac:dyDescent="0.2">
      <c r="AO39543" s="7"/>
    </row>
    <row r="39544" spans="41:41" ht="12.75" x14ac:dyDescent="0.2">
      <c r="AO39544" s="7"/>
    </row>
    <row r="39545" spans="41:41" ht="12.75" x14ac:dyDescent="0.2">
      <c r="AO39545" s="7"/>
    </row>
    <row r="39546" spans="41:41" ht="12.75" x14ac:dyDescent="0.2">
      <c r="AO39546" s="7"/>
    </row>
    <row r="39547" spans="41:41" ht="12.75" x14ac:dyDescent="0.2">
      <c r="AO39547" s="7"/>
    </row>
    <row r="39548" spans="41:41" ht="12.75" x14ac:dyDescent="0.2">
      <c r="AO39548" s="7"/>
    </row>
    <row r="39549" spans="41:41" ht="12.75" x14ac:dyDescent="0.2">
      <c r="AO39549" s="7"/>
    </row>
    <row r="39550" spans="41:41" ht="12.75" x14ac:dyDescent="0.2">
      <c r="AO39550" s="7"/>
    </row>
    <row r="39551" spans="41:41" ht="12.75" x14ac:dyDescent="0.2">
      <c r="AO39551" s="7"/>
    </row>
    <row r="39552" spans="41:41" ht="12.75" x14ac:dyDescent="0.2">
      <c r="AO39552" s="7"/>
    </row>
    <row r="39553" spans="41:41" ht="12.75" x14ac:dyDescent="0.2">
      <c r="AO39553" s="7"/>
    </row>
    <row r="39554" spans="41:41" ht="12.75" x14ac:dyDescent="0.2">
      <c r="AO39554" s="7"/>
    </row>
    <row r="39555" spans="41:41" ht="12.75" x14ac:dyDescent="0.2">
      <c r="AO39555" s="7"/>
    </row>
    <row r="39556" spans="41:41" ht="12.75" x14ac:dyDescent="0.2">
      <c r="AO39556" s="7"/>
    </row>
    <row r="39557" spans="41:41" ht="12.75" x14ac:dyDescent="0.2">
      <c r="AO39557" s="7"/>
    </row>
    <row r="39558" spans="41:41" ht="12.75" x14ac:dyDescent="0.2">
      <c r="AO39558" s="7"/>
    </row>
    <row r="39559" spans="41:41" ht="12.75" x14ac:dyDescent="0.2">
      <c r="AO39559" s="7"/>
    </row>
    <row r="39560" spans="41:41" ht="12.75" x14ac:dyDescent="0.2">
      <c r="AO39560" s="7"/>
    </row>
    <row r="39561" spans="41:41" ht="12.75" x14ac:dyDescent="0.2">
      <c r="AO39561" s="7"/>
    </row>
    <row r="39562" spans="41:41" ht="12.75" x14ac:dyDescent="0.2">
      <c r="AO39562" s="7"/>
    </row>
    <row r="39563" spans="41:41" ht="12.75" x14ac:dyDescent="0.2">
      <c r="AO39563" s="7"/>
    </row>
    <row r="39564" spans="41:41" ht="12.75" x14ac:dyDescent="0.2">
      <c r="AO39564" s="7"/>
    </row>
    <row r="39565" spans="41:41" ht="12.75" x14ac:dyDescent="0.2">
      <c r="AO39565" s="7"/>
    </row>
    <row r="39566" spans="41:41" ht="12.75" x14ac:dyDescent="0.2">
      <c r="AO39566" s="7"/>
    </row>
    <row r="39567" spans="41:41" ht="12.75" x14ac:dyDescent="0.2">
      <c r="AO39567" s="7"/>
    </row>
    <row r="39568" spans="41:41" ht="12.75" x14ac:dyDescent="0.2">
      <c r="AO39568" s="7"/>
    </row>
    <row r="39569" spans="41:41" ht="12.75" x14ac:dyDescent="0.2">
      <c r="AO39569" s="7"/>
    </row>
    <row r="39570" spans="41:41" ht="12.75" x14ac:dyDescent="0.2">
      <c r="AO39570" s="7"/>
    </row>
    <row r="39571" spans="41:41" ht="12.75" x14ac:dyDescent="0.2">
      <c r="AO39571" s="7"/>
    </row>
    <row r="39572" spans="41:41" ht="12.75" x14ac:dyDescent="0.2">
      <c r="AO39572" s="7"/>
    </row>
    <row r="39573" spans="41:41" ht="12.75" x14ac:dyDescent="0.2">
      <c r="AO39573" s="7"/>
    </row>
    <row r="39574" spans="41:41" ht="12.75" x14ac:dyDescent="0.2">
      <c r="AO39574" s="7"/>
    </row>
    <row r="39575" spans="41:41" ht="12.75" x14ac:dyDescent="0.2">
      <c r="AO39575" s="7"/>
    </row>
    <row r="39576" spans="41:41" ht="12.75" x14ac:dyDescent="0.2">
      <c r="AO39576" s="7"/>
    </row>
    <row r="39577" spans="41:41" ht="12.75" x14ac:dyDescent="0.2">
      <c r="AO39577" s="7"/>
    </row>
    <row r="39578" spans="41:41" ht="12.75" x14ac:dyDescent="0.2">
      <c r="AO39578" s="7"/>
    </row>
    <row r="39579" spans="41:41" ht="12.75" x14ac:dyDescent="0.2">
      <c r="AO39579" s="7"/>
    </row>
    <row r="39580" spans="41:41" ht="12.75" x14ac:dyDescent="0.2">
      <c r="AO39580" s="7"/>
    </row>
    <row r="39581" spans="41:41" ht="12.75" x14ac:dyDescent="0.2">
      <c r="AO39581" s="7"/>
    </row>
    <row r="39582" spans="41:41" ht="12.75" x14ac:dyDescent="0.2">
      <c r="AO39582" s="7"/>
    </row>
    <row r="39583" spans="41:41" ht="12.75" x14ac:dyDescent="0.2">
      <c r="AO39583" s="7"/>
    </row>
    <row r="39584" spans="41:41" ht="12.75" x14ac:dyDescent="0.2">
      <c r="AO39584" s="7"/>
    </row>
    <row r="39585" spans="41:41" ht="12.75" x14ac:dyDescent="0.2">
      <c r="AO39585" s="7"/>
    </row>
    <row r="39586" spans="41:41" ht="12.75" x14ac:dyDescent="0.2">
      <c r="AO39586" s="7"/>
    </row>
    <row r="39587" spans="41:41" ht="12.75" x14ac:dyDescent="0.2">
      <c r="AO39587" s="7"/>
    </row>
    <row r="39588" spans="41:41" ht="12.75" x14ac:dyDescent="0.2">
      <c r="AO39588" s="7"/>
    </row>
    <row r="39589" spans="41:41" ht="12.75" x14ac:dyDescent="0.2">
      <c r="AO39589" s="7"/>
    </row>
    <row r="39590" spans="41:41" ht="12.75" x14ac:dyDescent="0.2">
      <c r="AO39590" s="7"/>
    </row>
    <row r="39591" spans="41:41" ht="12.75" x14ac:dyDescent="0.2">
      <c r="AO39591" s="7"/>
    </row>
    <row r="39592" spans="41:41" ht="12.75" x14ac:dyDescent="0.2">
      <c r="AO39592" s="7"/>
    </row>
    <row r="39593" spans="41:41" ht="12.75" x14ac:dyDescent="0.2">
      <c r="AO39593" s="7"/>
    </row>
    <row r="39594" spans="41:41" ht="12.75" x14ac:dyDescent="0.2">
      <c r="AO39594" s="7"/>
    </row>
    <row r="39595" spans="41:41" ht="12.75" x14ac:dyDescent="0.2">
      <c r="AO39595" s="7"/>
    </row>
    <row r="39596" spans="41:41" ht="12.75" x14ac:dyDescent="0.2">
      <c r="AO39596" s="7"/>
    </row>
    <row r="39597" spans="41:41" ht="12.75" x14ac:dyDescent="0.2">
      <c r="AO39597" s="7"/>
    </row>
    <row r="39598" spans="41:41" ht="12.75" x14ac:dyDescent="0.2">
      <c r="AO39598" s="7"/>
    </row>
    <row r="39599" spans="41:41" ht="12.75" x14ac:dyDescent="0.2">
      <c r="AO39599" s="7"/>
    </row>
    <row r="39600" spans="41:41" ht="12.75" x14ac:dyDescent="0.2">
      <c r="AO39600" s="7"/>
    </row>
    <row r="39601" spans="41:41" ht="12.75" x14ac:dyDescent="0.2">
      <c r="AO39601" s="7"/>
    </row>
    <row r="39602" spans="41:41" ht="12.75" x14ac:dyDescent="0.2">
      <c r="AO39602" s="7"/>
    </row>
    <row r="39603" spans="41:41" ht="12.75" x14ac:dyDescent="0.2">
      <c r="AO39603" s="7"/>
    </row>
    <row r="39604" spans="41:41" ht="12.75" x14ac:dyDescent="0.2">
      <c r="AO39604" s="7"/>
    </row>
    <row r="39605" spans="41:41" ht="12.75" x14ac:dyDescent="0.2">
      <c r="AO39605" s="7"/>
    </row>
    <row r="39606" spans="41:41" ht="12.75" x14ac:dyDescent="0.2">
      <c r="AO39606" s="7"/>
    </row>
    <row r="39607" spans="41:41" ht="12.75" x14ac:dyDescent="0.2">
      <c r="AO39607" s="7"/>
    </row>
    <row r="39608" spans="41:41" ht="12.75" x14ac:dyDescent="0.2">
      <c r="AO39608" s="7"/>
    </row>
    <row r="39609" spans="41:41" ht="12.75" x14ac:dyDescent="0.2">
      <c r="AO39609" s="7"/>
    </row>
    <row r="39610" spans="41:41" ht="12.75" x14ac:dyDescent="0.2">
      <c r="AO39610" s="7"/>
    </row>
    <row r="39611" spans="41:41" ht="12.75" x14ac:dyDescent="0.2">
      <c r="AO39611" s="7"/>
    </row>
    <row r="39612" spans="41:41" ht="12.75" x14ac:dyDescent="0.2">
      <c r="AO39612" s="7"/>
    </row>
    <row r="39613" spans="41:41" ht="12.75" x14ac:dyDescent="0.2">
      <c r="AO39613" s="7"/>
    </row>
    <row r="39614" spans="41:41" ht="12.75" x14ac:dyDescent="0.2">
      <c r="AO39614" s="7"/>
    </row>
    <row r="39615" spans="41:41" ht="12.75" x14ac:dyDescent="0.2">
      <c r="AO39615" s="7"/>
    </row>
    <row r="39616" spans="41:41" ht="12.75" x14ac:dyDescent="0.2">
      <c r="AO39616" s="7"/>
    </row>
    <row r="39617" spans="41:41" ht="12.75" x14ac:dyDescent="0.2">
      <c r="AO39617" s="7"/>
    </row>
    <row r="39618" spans="41:41" ht="12.75" x14ac:dyDescent="0.2">
      <c r="AO39618" s="7"/>
    </row>
    <row r="39619" spans="41:41" ht="12.75" x14ac:dyDescent="0.2">
      <c r="AO39619" s="7"/>
    </row>
    <row r="39620" spans="41:41" ht="12.75" x14ac:dyDescent="0.2">
      <c r="AO39620" s="7"/>
    </row>
    <row r="39621" spans="41:41" ht="12.75" x14ac:dyDescent="0.2">
      <c r="AO39621" s="7"/>
    </row>
    <row r="39622" spans="41:41" ht="12.75" x14ac:dyDescent="0.2">
      <c r="AO39622" s="7"/>
    </row>
    <row r="39623" spans="41:41" ht="12.75" x14ac:dyDescent="0.2">
      <c r="AO39623" s="7"/>
    </row>
    <row r="39624" spans="41:41" ht="12.75" x14ac:dyDescent="0.2">
      <c r="AO39624" s="7"/>
    </row>
    <row r="39625" spans="41:41" ht="12.75" x14ac:dyDescent="0.2">
      <c r="AO39625" s="7"/>
    </row>
    <row r="39626" spans="41:41" ht="12.75" x14ac:dyDescent="0.2">
      <c r="AO39626" s="7"/>
    </row>
    <row r="39627" spans="41:41" ht="12.75" x14ac:dyDescent="0.2">
      <c r="AO39627" s="7"/>
    </row>
    <row r="39628" spans="41:41" ht="12.75" x14ac:dyDescent="0.2">
      <c r="AO39628" s="7"/>
    </row>
    <row r="39629" spans="41:41" ht="12.75" x14ac:dyDescent="0.2">
      <c r="AO39629" s="7"/>
    </row>
    <row r="39630" spans="41:41" ht="12.75" x14ac:dyDescent="0.2">
      <c r="AO39630" s="7"/>
    </row>
    <row r="39631" spans="41:41" ht="12.75" x14ac:dyDescent="0.2">
      <c r="AO39631" s="7"/>
    </row>
    <row r="39632" spans="41:41" ht="12.75" x14ac:dyDescent="0.2">
      <c r="AO39632" s="7"/>
    </row>
    <row r="39633" spans="41:41" ht="12.75" x14ac:dyDescent="0.2">
      <c r="AO39633" s="7"/>
    </row>
    <row r="39634" spans="41:41" ht="12.75" x14ac:dyDescent="0.2">
      <c r="AO39634" s="7"/>
    </row>
    <row r="39635" spans="41:41" ht="12.75" x14ac:dyDescent="0.2">
      <c r="AO39635" s="7"/>
    </row>
    <row r="39636" spans="41:41" ht="12.75" x14ac:dyDescent="0.2">
      <c r="AO39636" s="7"/>
    </row>
    <row r="39637" spans="41:41" ht="12.75" x14ac:dyDescent="0.2">
      <c r="AO39637" s="7"/>
    </row>
    <row r="39638" spans="41:41" ht="12.75" x14ac:dyDescent="0.2">
      <c r="AO39638" s="7"/>
    </row>
    <row r="39639" spans="41:41" ht="12.75" x14ac:dyDescent="0.2">
      <c r="AO39639" s="7"/>
    </row>
    <row r="39640" spans="41:41" ht="12.75" x14ac:dyDescent="0.2">
      <c r="AO39640" s="7"/>
    </row>
    <row r="39641" spans="41:41" ht="12.75" x14ac:dyDescent="0.2">
      <c r="AO39641" s="7"/>
    </row>
    <row r="39642" spans="41:41" ht="12.75" x14ac:dyDescent="0.2">
      <c r="AO39642" s="7"/>
    </row>
    <row r="39643" spans="41:41" ht="12.75" x14ac:dyDescent="0.2">
      <c r="AO39643" s="7"/>
    </row>
    <row r="39644" spans="41:41" ht="12.75" x14ac:dyDescent="0.2">
      <c r="AO39644" s="7"/>
    </row>
    <row r="39645" spans="41:41" ht="12.75" x14ac:dyDescent="0.2">
      <c r="AO39645" s="7"/>
    </row>
    <row r="39646" spans="41:41" ht="12.75" x14ac:dyDescent="0.2">
      <c r="AO39646" s="7"/>
    </row>
    <row r="39647" spans="41:41" ht="12.75" x14ac:dyDescent="0.2">
      <c r="AO39647" s="7"/>
    </row>
    <row r="39648" spans="41:41" ht="12.75" x14ac:dyDescent="0.2">
      <c r="AO39648" s="7"/>
    </row>
    <row r="39649" spans="41:41" ht="12.75" x14ac:dyDescent="0.2">
      <c r="AO39649" s="7"/>
    </row>
    <row r="39650" spans="41:41" ht="12.75" x14ac:dyDescent="0.2">
      <c r="AO39650" s="7"/>
    </row>
    <row r="39651" spans="41:41" ht="12.75" x14ac:dyDescent="0.2">
      <c r="AO39651" s="7"/>
    </row>
    <row r="39652" spans="41:41" ht="12.75" x14ac:dyDescent="0.2">
      <c r="AO39652" s="7"/>
    </row>
    <row r="39653" spans="41:41" ht="12.75" x14ac:dyDescent="0.2">
      <c r="AO39653" s="7"/>
    </row>
    <row r="39654" spans="41:41" ht="12.75" x14ac:dyDescent="0.2">
      <c r="AO39654" s="7"/>
    </row>
    <row r="39655" spans="41:41" ht="12.75" x14ac:dyDescent="0.2">
      <c r="AO39655" s="7"/>
    </row>
    <row r="39656" spans="41:41" ht="12.75" x14ac:dyDescent="0.2">
      <c r="AO39656" s="7"/>
    </row>
    <row r="39657" spans="41:41" ht="12.75" x14ac:dyDescent="0.2">
      <c r="AO39657" s="7"/>
    </row>
    <row r="39658" spans="41:41" ht="12.75" x14ac:dyDescent="0.2">
      <c r="AO39658" s="7"/>
    </row>
    <row r="39659" spans="41:41" ht="12.75" x14ac:dyDescent="0.2">
      <c r="AO39659" s="7"/>
    </row>
    <row r="39660" spans="41:41" ht="12.75" x14ac:dyDescent="0.2">
      <c r="AO39660" s="7"/>
    </row>
    <row r="39661" spans="41:41" ht="12.75" x14ac:dyDescent="0.2">
      <c r="AO39661" s="7"/>
    </row>
    <row r="39662" spans="41:41" ht="12.75" x14ac:dyDescent="0.2">
      <c r="AO39662" s="7"/>
    </row>
    <row r="39663" spans="41:41" ht="12.75" x14ac:dyDescent="0.2">
      <c r="AO39663" s="7"/>
    </row>
    <row r="39664" spans="41:41" ht="12.75" x14ac:dyDescent="0.2">
      <c r="AO39664" s="7"/>
    </row>
    <row r="39665" spans="41:41" ht="12.75" x14ac:dyDescent="0.2">
      <c r="AO39665" s="7"/>
    </row>
    <row r="39666" spans="41:41" ht="12.75" x14ac:dyDescent="0.2">
      <c r="AO39666" s="7"/>
    </row>
    <row r="39667" spans="41:41" ht="12.75" x14ac:dyDescent="0.2">
      <c r="AO39667" s="7"/>
    </row>
    <row r="39668" spans="41:41" ht="12.75" x14ac:dyDescent="0.2">
      <c r="AO39668" s="7"/>
    </row>
    <row r="39669" spans="41:41" ht="12.75" x14ac:dyDescent="0.2">
      <c r="AO39669" s="7"/>
    </row>
    <row r="39670" spans="41:41" ht="12.75" x14ac:dyDescent="0.2">
      <c r="AO39670" s="7"/>
    </row>
    <row r="39671" spans="41:41" ht="12.75" x14ac:dyDescent="0.2">
      <c r="AO39671" s="7"/>
    </row>
    <row r="39672" spans="41:41" ht="12.75" x14ac:dyDescent="0.2">
      <c r="AO39672" s="7"/>
    </row>
    <row r="39673" spans="41:41" ht="12.75" x14ac:dyDescent="0.2">
      <c r="AO39673" s="7"/>
    </row>
    <row r="39674" spans="41:41" ht="12.75" x14ac:dyDescent="0.2">
      <c r="AO39674" s="7"/>
    </row>
    <row r="39675" spans="41:41" ht="12.75" x14ac:dyDescent="0.2">
      <c r="AO39675" s="7"/>
    </row>
    <row r="39676" spans="41:41" ht="12.75" x14ac:dyDescent="0.2">
      <c r="AO39676" s="7"/>
    </row>
    <row r="39677" spans="41:41" ht="12.75" x14ac:dyDescent="0.2">
      <c r="AO39677" s="7"/>
    </row>
    <row r="39678" spans="41:41" ht="12.75" x14ac:dyDescent="0.2">
      <c r="AO39678" s="7"/>
    </row>
    <row r="39679" spans="41:41" ht="12.75" x14ac:dyDescent="0.2">
      <c r="AO39679" s="7"/>
    </row>
    <row r="39680" spans="41:41" ht="12.75" x14ac:dyDescent="0.2">
      <c r="AO39680" s="7"/>
    </row>
    <row r="39681" spans="41:41" ht="12.75" x14ac:dyDescent="0.2">
      <c r="AO39681" s="7"/>
    </row>
    <row r="39682" spans="41:41" ht="12.75" x14ac:dyDescent="0.2">
      <c r="AO39682" s="7"/>
    </row>
    <row r="39683" spans="41:41" ht="12.75" x14ac:dyDescent="0.2">
      <c r="AO39683" s="7"/>
    </row>
    <row r="39684" spans="41:41" ht="12.75" x14ac:dyDescent="0.2">
      <c r="AO39684" s="7"/>
    </row>
    <row r="39685" spans="41:41" ht="12.75" x14ac:dyDescent="0.2">
      <c r="AO39685" s="7"/>
    </row>
    <row r="39686" spans="41:41" ht="12.75" x14ac:dyDescent="0.2">
      <c r="AO39686" s="7"/>
    </row>
    <row r="39687" spans="41:41" ht="12.75" x14ac:dyDescent="0.2">
      <c r="AO39687" s="7"/>
    </row>
    <row r="39688" spans="41:41" ht="12.75" x14ac:dyDescent="0.2">
      <c r="AO39688" s="7"/>
    </row>
    <row r="39689" spans="41:41" ht="12.75" x14ac:dyDescent="0.2">
      <c r="AO39689" s="7"/>
    </row>
    <row r="39690" spans="41:41" ht="12.75" x14ac:dyDescent="0.2">
      <c r="AO39690" s="7"/>
    </row>
    <row r="39691" spans="41:41" ht="12.75" x14ac:dyDescent="0.2">
      <c r="AO39691" s="7"/>
    </row>
    <row r="39692" spans="41:41" ht="12.75" x14ac:dyDescent="0.2">
      <c r="AO39692" s="7"/>
    </row>
    <row r="39693" spans="41:41" ht="12.75" x14ac:dyDescent="0.2">
      <c r="AO39693" s="7"/>
    </row>
    <row r="39694" spans="41:41" ht="12.75" x14ac:dyDescent="0.2">
      <c r="AO39694" s="7"/>
    </row>
    <row r="39695" spans="41:41" ht="12.75" x14ac:dyDescent="0.2">
      <c r="AO39695" s="7"/>
    </row>
    <row r="39696" spans="41:41" ht="12.75" x14ac:dyDescent="0.2">
      <c r="AO39696" s="7"/>
    </row>
    <row r="39697" spans="41:41" ht="12.75" x14ac:dyDescent="0.2">
      <c r="AO39697" s="7"/>
    </row>
    <row r="39698" spans="41:41" ht="12.75" x14ac:dyDescent="0.2">
      <c r="AO39698" s="7"/>
    </row>
    <row r="39699" spans="41:41" ht="12.75" x14ac:dyDescent="0.2">
      <c r="AO39699" s="7"/>
    </row>
    <row r="39700" spans="41:41" ht="12.75" x14ac:dyDescent="0.2">
      <c r="AO39700" s="7"/>
    </row>
    <row r="39701" spans="41:41" ht="12.75" x14ac:dyDescent="0.2">
      <c r="AO39701" s="7"/>
    </row>
    <row r="39702" spans="41:41" ht="12.75" x14ac:dyDescent="0.2">
      <c r="AO39702" s="7"/>
    </row>
    <row r="39703" spans="41:41" ht="12.75" x14ac:dyDescent="0.2">
      <c r="AO39703" s="7"/>
    </row>
    <row r="39704" spans="41:41" ht="12.75" x14ac:dyDescent="0.2">
      <c r="AO39704" s="7"/>
    </row>
    <row r="39705" spans="41:41" ht="12.75" x14ac:dyDescent="0.2">
      <c r="AO39705" s="7"/>
    </row>
    <row r="39706" spans="41:41" ht="12.75" x14ac:dyDescent="0.2">
      <c r="AO39706" s="7"/>
    </row>
    <row r="39707" spans="41:41" ht="12.75" x14ac:dyDescent="0.2">
      <c r="AO39707" s="7"/>
    </row>
    <row r="39708" spans="41:41" ht="12.75" x14ac:dyDescent="0.2">
      <c r="AO39708" s="7"/>
    </row>
    <row r="39709" spans="41:41" ht="12.75" x14ac:dyDescent="0.2">
      <c r="AO39709" s="7"/>
    </row>
    <row r="39710" spans="41:41" ht="12.75" x14ac:dyDescent="0.2">
      <c r="AO39710" s="7"/>
    </row>
    <row r="39711" spans="41:41" ht="12.75" x14ac:dyDescent="0.2">
      <c r="AO39711" s="7"/>
    </row>
    <row r="39712" spans="41:41" ht="12.75" x14ac:dyDescent="0.2">
      <c r="AO39712" s="7"/>
    </row>
    <row r="39713" spans="41:41" ht="12.75" x14ac:dyDescent="0.2">
      <c r="AO39713" s="7"/>
    </row>
    <row r="39714" spans="41:41" ht="12.75" x14ac:dyDescent="0.2">
      <c r="AO39714" s="7"/>
    </row>
    <row r="39715" spans="41:41" ht="12.75" x14ac:dyDescent="0.2">
      <c r="AO39715" s="7"/>
    </row>
    <row r="39716" spans="41:41" ht="12.75" x14ac:dyDescent="0.2">
      <c r="AO39716" s="7"/>
    </row>
    <row r="39717" spans="41:41" ht="12.75" x14ac:dyDescent="0.2">
      <c r="AO39717" s="7"/>
    </row>
    <row r="39718" spans="41:41" ht="12.75" x14ac:dyDescent="0.2">
      <c r="AO39718" s="7"/>
    </row>
    <row r="39719" spans="41:41" ht="12.75" x14ac:dyDescent="0.2">
      <c r="AO39719" s="7"/>
    </row>
    <row r="39720" spans="41:41" ht="12.75" x14ac:dyDescent="0.2">
      <c r="AO39720" s="7"/>
    </row>
    <row r="39721" spans="41:41" ht="12.75" x14ac:dyDescent="0.2">
      <c r="AO39721" s="7"/>
    </row>
    <row r="39722" spans="41:41" ht="12.75" x14ac:dyDescent="0.2">
      <c r="AO39722" s="7"/>
    </row>
    <row r="39723" spans="41:41" ht="12.75" x14ac:dyDescent="0.2">
      <c r="AO39723" s="7"/>
    </row>
    <row r="39724" spans="41:41" ht="12.75" x14ac:dyDescent="0.2">
      <c r="AO39724" s="7"/>
    </row>
    <row r="39725" spans="41:41" ht="12.75" x14ac:dyDescent="0.2">
      <c r="AO39725" s="7"/>
    </row>
    <row r="39726" spans="41:41" ht="12.75" x14ac:dyDescent="0.2">
      <c r="AO39726" s="7"/>
    </row>
    <row r="39727" spans="41:41" ht="12.75" x14ac:dyDescent="0.2">
      <c r="AO39727" s="7"/>
    </row>
    <row r="39728" spans="41:41" ht="12.75" x14ac:dyDescent="0.2">
      <c r="AO39728" s="7"/>
    </row>
    <row r="39729" spans="41:41" ht="12.75" x14ac:dyDescent="0.2">
      <c r="AO39729" s="7"/>
    </row>
    <row r="39730" spans="41:41" ht="12.75" x14ac:dyDescent="0.2">
      <c r="AO39730" s="7"/>
    </row>
    <row r="39731" spans="41:41" ht="12.75" x14ac:dyDescent="0.2">
      <c r="AO39731" s="7"/>
    </row>
    <row r="39732" spans="41:41" ht="12.75" x14ac:dyDescent="0.2">
      <c r="AO39732" s="7"/>
    </row>
    <row r="39733" spans="41:41" ht="12.75" x14ac:dyDescent="0.2">
      <c r="AO39733" s="7"/>
    </row>
    <row r="39734" spans="41:41" ht="12.75" x14ac:dyDescent="0.2">
      <c r="AO39734" s="7"/>
    </row>
    <row r="39735" spans="41:41" ht="12.75" x14ac:dyDescent="0.2">
      <c r="AO39735" s="7"/>
    </row>
    <row r="39736" spans="41:41" ht="12.75" x14ac:dyDescent="0.2">
      <c r="AO39736" s="7"/>
    </row>
    <row r="39737" spans="41:41" ht="12.75" x14ac:dyDescent="0.2">
      <c r="AO39737" s="7"/>
    </row>
    <row r="39738" spans="41:41" ht="12.75" x14ac:dyDescent="0.2">
      <c r="AO39738" s="7"/>
    </row>
    <row r="39739" spans="41:41" ht="12.75" x14ac:dyDescent="0.2">
      <c r="AO39739" s="7"/>
    </row>
    <row r="39740" spans="41:41" ht="12.75" x14ac:dyDescent="0.2">
      <c r="AO39740" s="7"/>
    </row>
    <row r="39741" spans="41:41" ht="12.75" x14ac:dyDescent="0.2">
      <c r="AO39741" s="7"/>
    </row>
    <row r="39742" spans="41:41" ht="12.75" x14ac:dyDescent="0.2">
      <c r="AO39742" s="7"/>
    </row>
    <row r="39743" spans="41:41" ht="12.75" x14ac:dyDescent="0.2">
      <c r="AO39743" s="7"/>
    </row>
    <row r="39744" spans="41:41" ht="12.75" x14ac:dyDescent="0.2">
      <c r="AO39744" s="7"/>
    </row>
    <row r="39745" spans="41:41" ht="12.75" x14ac:dyDescent="0.2">
      <c r="AO39745" s="7"/>
    </row>
    <row r="39746" spans="41:41" ht="12.75" x14ac:dyDescent="0.2">
      <c r="AO39746" s="7"/>
    </row>
    <row r="39747" spans="41:41" ht="12.75" x14ac:dyDescent="0.2">
      <c r="AO39747" s="7"/>
    </row>
    <row r="39748" spans="41:41" ht="12.75" x14ac:dyDescent="0.2">
      <c r="AO39748" s="7"/>
    </row>
    <row r="39749" spans="41:41" ht="12.75" x14ac:dyDescent="0.2">
      <c r="AO39749" s="7"/>
    </row>
    <row r="39750" spans="41:41" ht="12.75" x14ac:dyDescent="0.2">
      <c r="AO39750" s="7"/>
    </row>
    <row r="39751" spans="41:41" ht="12.75" x14ac:dyDescent="0.2">
      <c r="AO39751" s="7"/>
    </row>
    <row r="39752" spans="41:41" ht="12.75" x14ac:dyDescent="0.2">
      <c r="AO39752" s="7"/>
    </row>
    <row r="39753" spans="41:41" ht="12.75" x14ac:dyDescent="0.2">
      <c r="AO39753" s="7"/>
    </row>
    <row r="39754" spans="41:41" ht="12.75" x14ac:dyDescent="0.2">
      <c r="AO39754" s="7"/>
    </row>
    <row r="39755" spans="41:41" ht="12.75" x14ac:dyDescent="0.2">
      <c r="AO39755" s="7"/>
    </row>
    <row r="39756" spans="41:41" ht="12.75" x14ac:dyDescent="0.2">
      <c r="AO39756" s="7"/>
    </row>
    <row r="39757" spans="41:41" ht="12.75" x14ac:dyDescent="0.2">
      <c r="AO39757" s="7"/>
    </row>
    <row r="39758" spans="41:41" ht="12.75" x14ac:dyDescent="0.2">
      <c r="AO39758" s="7"/>
    </row>
    <row r="39759" spans="41:41" ht="12.75" x14ac:dyDescent="0.2">
      <c r="AO39759" s="7"/>
    </row>
    <row r="39760" spans="41:41" ht="12.75" x14ac:dyDescent="0.2">
      <c r="AO39760" s="7"/>
    </row>
    <row r="39761" spans="41:41" ht="12.75" x14ac:dyDescent="0.2">
      <c r="AO39761" s="7"/>
    </row>
    <row r="39762" spans="41:41" ht="12.75" x14ac:dyDescent="0.2">
      <c r="AO39762" s="7"/>
    </row>
    <row r="39763" spans="41:41" ht="12.75" x14ac:dyDescent="0.2">
      <c r="AO39763" s="7"/>
    </row>
    <row r="39764" spans="41:41" ht="12.75" x14ac:dyDescent="0.2">
      <c r="AO39764" s="7"/>
    </row>
    <row r="39765" spans="41:41" ht="12.75" x14ac:dyDescent="0.2">
      <c r="AO39765" s="7"/>
    </row>
    <row r="39766" spans="41:41" ht="12.75" x14ac:dyDescent="0.2">
      <c r="AO39766" s="7"/>
    </row>
    <row r="39767" spans="41:41" ht="12.75" x14ac:dyDescent="0.2">
      <c r="AO39767" s="7"/>
    </row>
    <row r="39768" spans="41:41" ht="12.75" x14ac:dyDescent="0.2">
      <c r="AO39768" s="7"/>
    </row>
    <row r="39769" spans="41:41" ht="12.75" x14ac:dyDescent="0.2">
      <c r="AO39769" s="7"/>
    </row>
    <row r="39770" spans="41:41" ht="12.75" x14ac:dyDescent="0.2">
      <c r="AO39770" s="7"/>
    </row>
    <row r="39771" spans="41:41" ht="12.75" x14ac:dyDescent="0.2">
      <c r="AO39771" s="7"/>
    </row>
    <row r="39772" spans="41:41" ht="12.75" x14ac:dyDescent="0.2">
      <c r="AO39772" s="7"/>
    </row>
    <row r="39773" spans="41:41" ht="12.75" x14ac:dyDescent="0.2">
      <c r="AO39773" s="7"/>
    </row>
    <row r="39774" spans="41:41" ht="12.75" x14ac:dyDescent="0.2">
      <c r="AO39774" s="7"/>
    </row>
    <row r="39775" spans="41:41" ht="12.75" x14ac:dyDescent="0.2">
      <c r="AO39775" s="7"/>
    </row>
    <row r="39776" spans="41:41" ht="12.75" x14ac:dyDescent="0.2">
      <c r="AO39776" s="7"/>
    </row>
    <row r="39777" spans="41:41" ht="12.75" x14ac:dyDescent="0.2">
      <c r="AO39777" s="7"/>
    </row>
    <row r="39778" spans="41:41" ht="12.75" x14ac:dyDescent="0.2">
      <c r="AO39778" s="7"/>
    </row>
    <row r="39779" spans="41:41" ht="12.75" x14ac:dyDescent="0.2">
      <c r="AO39779" s="7"/>
    </row>
    <row r="39780" spans="41:41" ht="12.75" x14ac:dyDescent="0.2">
      <c r="AO39780" s="7"/>
    </row>
    <row r="39781" spans="41:41" ht="12.75" x14ac:dyDescent="0.2">
      <c r="AO39781" s="7"/>
    </row>
    <row r="39782" spans="41:41" ht="12.75" x14ac:dyDescent="0.2">
      <c r="AO39782" s="7"/>
    </row>
    <row r="39783" spans="41:41" ht="12.75" x14ac:dyDescent="0.2">
      <c r="AO39783" s="7"/>
    </row>
    <row r="39784" spans="41:41" ht="12.75" x14ac:dyDescent="0.2">
      <c r="AO39784" s="7"/>
    </row>
    <row r="39785" spans="41:41" ht="12.75" x14ac:dyDescent="0.2">
      <c r="AO39785" s="7"/>
    </row>
    <row r="39786" spans="41:41" ht="12.75" x14ac:dyDescent="0.2">
      <c r="AO39786" s="7"/>
    </row>
    <row r="39787" spans="41:41" ht="12.75" x14ac:dyDescent="0.2">
      <c r="AO39787" s="7"/>
    </row>
    <row r="39788" spans="41:41" ht="12.75" x14ac:dyDescent="0.2">
      <c r="AO39788" s="7"/>
    </row>
    <row r="39789" spans="41:41" ht="12.75" x14ac:dyDescent="0.2">
      <c r="AO39789" s="7"/>
    </row>
    <row r="39790" spans="41:41" ht="12.75" x14ac:dyDescent="0.2">
      <c r="AO39790" s="7"/>
    </row>
    <row r="39791" spans="41:41" ht="12.75" x14ac:dyDescent="0.2">
      <c r="AO39791" s="7"/>
    </row>
    <row r="39792" spans="41:41" ht="12.75" x14ac:dyDescent="0.2">
      <c r="AO39792" s="7"/>
    </row>
    <row r="39793" spans="41:41" ht="12.75" x14ac:dyDescent="0.2">
      <c r="AO39793" s="7"/>
    </row>
    <row r="39794" spans="41:41" ht="12.75" x14ac:dyDescent="0.2">
      <c r="AO39794" s="7"/>
    </row>
    <row r="39795" spans="41:41" ht="12.75" x14ac:dyDescent="0.2">
      <c r="AO39795" s="7"/>
    </row>
    <row r="39796" spans="41:41" ht="12.75" x14ac:dyDescent="0.2">
      <c r="AO39796" s="7"/>
    </row>
    <row r="39797" spans="41:41" ht="12.75" x14ac:dyDescent="0.2">
      <c r="AO39797" s="7"/>
    </row>
    <row r="39798" spans="41:41" ht="12.75" x14ac:dyDescent="0.2">
      <c r="AO39798" s="7"/>
    </row>
    <row r="39799" spans="41:41" ht="12.75" x14ac:dyDescent="0.2">
      <c r="AO39799" s="7"/>
    </row>
    <row r="39800" spans="41:41" ht="12.75" x14ac:dyDescent="0.2">
      <c r="AO39800" s="7"/>
    </row>
    <row r="39801" spans="41:41" ht="12.75" x14ac:dyDescent="0.2">
      <c r="AO39801" s="7"/>
    </row>
    <row r="39802" spans="41:41" ht="12.75" x14ac:dyDescent="0.2">
      <c r="AO39802" s="7"/>
    </row>
    <row r="39803" spans="41:41" ht="12.75" x14ac:dyDescent="0.2">
      <c r="AO39803" s="7"/>
    </row>
    <row r="39804" spans="41:41" ht="12.75" x14ac:dyDescent="0.2">
      <c r="AO39804" s="7"/>
    </row>
    <row r="39805" spans="41:41" ht="12.75" x14ac:dyDescent="0.2">
      <c r="AO39805" s="7"/>
    </row>
    <row r="39806" spans="41:41" ht="12.75" x14ac:dyDescent="0.2">
      <c r="AO39806" s="7"/>
    </row>
    <row r="39807" spans="41:41" ht="12.75" x14ac:dyDescent="0.2">
      <c r="AO39807" s="7"/>
    </row>
    <row r="39808" spans="41:41" ht="12.75" x14ac:dyDescent="0.2">
      <c r="AO39808" s="7"/>
    </row>
    <row r="39809" spans="41:41" ht="12.75" x14ac:dyDescent="0.2">
      <c r="AO39809" s="7"/>
    </row>
    <row r="39810" spans="41:41" ht="12.75" x14ac:dyDescent="0.2">
      <c r="AO39810" s="7"/>
    </row>
    <row r="39811" spans="41:41" ht="12.75" x14ac:dyDescent="0.2">
      <c r="AO39811" s="7"/>
    </row>
    <row r="39812" spans="41:41" ht="12.75" x14ac:dyDescent="0.2">
      <c r="AO39812" s="7"/>
    </row>
    <row r="39813" spans="41:41" ht="12.75" x14ac:dyDescent="0.2">
      <c r="AO39813" s="7"/>
    </row>
    <row r="39814" spans="41:41" ht="12.75" x14ac:dyDescent="0.2">
      <c r="AO39814" s="7"/>
    </row>
    <row r="39815" spans="41:41" ht="12.75" x14ac:dyDescent="0.2">
      <c r="AO39815" s="7"/>
    </row>
    <row r="39816" spans="41:41" ht="12.75" x14ac:dyDescent="0.2">
      <c r="AO39816" s="7"/>
    </row>
    <row r="39817" spans="41:41" ht="12.75" x14ac:dyDescent="0.2">
      <c r="AO39817" s="7"/>
    </row>
    <row r="39818" spans="41:41" ht="12.75" x14ac:dyDescent="0.2">
      <c r="AO39818" s="7"/>
    </row>
    <row r="39819" spans="41:41" ht="12.75" x14ac:dyDescent="0.2">
      <c r="AO39819" s="7"/>
    </row>
    <row r="39820" spans="41:41" ht="12.75" x14ac:dyDescent="0.2">
      <c r="AO39820" s="7"/>
    </row>
    <row r="39821" spans="41:41" ht="12.75" x14ac:dyDescent="0.2">
      <c r="AO39821" s="7"/>
    </row>
    <row r="39822" spans="41:41" ht="12.75" x14ac:dyDescent="0.2">
      <c r="AO39822" s="7"/>
    </row>
    <row r="39823" spans="41:41" ht="12.75" x14ac:dyDescent="0.2">
      <c r="AO39823" s="7"/>
    </row>
    <row r="39824" spans="41:41" ht="12.75" x14ac:dyDescent="0.2">
      <c r="AO39824" s="7"/>
    </row>
    <row r="39825" spans="41:41" ht="12.75" x14ac:dyDescent="0.2">
      <c r="AO39825" s="7"/>
    </row>
    <row r="39826" spans="41:41" ht="12.75" x14ac:dyDescent="0.2">
      <c r="AO39826" s="7"/>
    </row>
    <row r="39827" spans="41:41" ht="12.75" x14ac:dyDescent="0.2">
      <c r="AO39827" s="7"/>
    </row>
    <row r="39828" spans="41:41" ht="12.75" x14ac:dyDescent="0.2">
      <c r="AO39828" s="7"/>
    </row>
    <row r="39829" spans="41:41" ht="12.75" x14ac:dyDescent="0.2">
      <c r="AO39829" s="7"/>
    </row>
    <row r="39830" spans="41:41" ht="12.75" x14ac:dyDescent="0.2">
      <c r="AO39830" s="7"/>
    </row>
    <row r="39831" spans="41:41" ht="12.75" x14ac:dyDescent="0.2">
      <c r="AO39831" s="7"/>
    </row>
    <row r="39832" spans="41:41" ht="12.75" x14ac:dyDescent="0.2">
      <c r="AO39832" s="7"/>
    </row>
    <row r="39833" spans="41:41" ht="12.75" x14ac:dyDescent="0.2">
      <c r="AO39833" s="7"/>
    </row>
    <row r="39834" spans="41:41" ht="12.75" x14ac:dyDescent="0.2">
      <c r="AO39834" s="7"/>
    </row>
    <row r="39835" spans="41:41" ht="12.75" x14ac:dyDescent="0.2">
      <c r="AO39835" s="7"/>
    </row>
    <row r="39836" spans="41:41" ht="12.75" x14ac:dyDescent="0.2">
      <c r="AO39836" s="7"/>
    </row>
    <row r="39837" spans="41:41" ht="12.75" x14ac:dyDescent="0.2">
      <c r="AO39837" s="7"/>
    </row>
    <row r="39838" spans="41:41" ht="12.75" x14ac:dyDescent="0.2">
      <c r="AO39838" s="7"/>
    </row>
    <row r="39839" spans="41:41" ht="12.75" x14ac:dyDescent="0.2">
      <c r="AO39839" s="7"/>
    </row>
    <row r="39840" spans="41:41" ht="12.75" x14ac:dyDescent="0.2">
      <c r="AO39840" s="7"/>
    </row>
    <row r="39841" spans="41:41" ht="12.75" x14ac:dyDescent="0.2">
      <c r="AO39841" s="7"/>
    </row>
    <row r="39842" spans="41:41" ht="12.75" x14ac:dyDescent="0.2">
      <c r="AO39842" s="7"/>
    </row>
    <row r="39843" spans="41:41" ht="12.75" x14ac:dyDescent="0.2">
      <c r="AO39843" s="7"/>
    </row>
    <row r="39844" spans="41:41" ht="12.75" x14ac:dyDescent="0.2">
      <c r="AO39844" s="7"/>
    </row>
    <row r="39845" spans="41:41" ht="12.75" x14ac:dyDescent="0.2">
      <c r="AO39845" s="7"/>
    </row>
    <row r="39846" spans="41:41" ht="12.75" x14ac:dyDescent="0.2">
      <c r="AO39846" s="7"/>
    </row>
    <row r="39847" spans="41:41" ht="12.75" x14ac:dyDescent="0.2">
      <c r="AO39847" s="7"/>
    </row>
    <row r="39848" spans="41:41" ht="12.75" x14ac:dyDescent="0.2">
      <c r="AO39848" s="7"/>
    </row>
    <row r="39849" spans="41:41" ht="12.75" x14ac:dyDescent="0.2">
      <c r="AO39849" s="7"/>
    </row>
    <row r="39850" spans="41:41" ht="12.75" x14ac:dyDescent="0.2">
      <c r="AO39850" s="7"/>
    </row>
    <row r="39851" spans="41:41" ht="12.75" x14ac:dyDescent="0.2">
      <c r="AO39851" s="7"/>
    </row>
    <row r="39852" spans="41:41" ht="12.75" x14ac:dyDescent="0.2">
      <c r="AO39852" s="7"/>
    </row>
    <row r="39853" spans="41:41" ht="12.75" x14ac:dyDescent="0.2">
      <c r="AO39853" s="7"/>
    </row>
    <row r="39854" spans="41:41" ht="12.75" x14ac:dyDescent="0.2">
      <c r="AO39854" s="7"/>
    </row>
    <row r="39855" spans="41:41" ht="12.75" x14ac:dyDescent="0.2">
      <c r="AO39855" s="7"/>
    </row>
    <row r="39856" spans="41:41" ht="12.75" x14ac:dyDescent="0.2">
      <c r="AO39856" s="7"/>
    </row>
    <row r="39857" spans="41:41" ht="12.75" x14ac:dyDescent="0.2">
      <c r="AO39857" s="7"/>
    </row>
    <row r="39858" spans="41:41" ht="12.75" x14ac:dyDescent="0.2">
      <c r="AO39858" s="7"/>
    </row>
    <row r="39859" spans="41:41" ht="12.75" x14ac:dyDescent="0.2">
      <c r="AO39859" s="7"/>
    </row>
    <row r="39860" spans="41:41" ht="12.75" x14ac:dyDescent="0.2">
      <c r="AO39860" s="7"/>
    </row>
    <row r="39861" spans="41:41" ht="12.75" x14ac:dyDescent="0.2">
      <c r="AO39861" s="7"/>
    </row>
    <row r="39862" spans="41:41" ht="12.75" x14ac:dyDescent="0.2">
      <c r="AO39862" s="7"/>
    </row>
    <row r="39863" spans="41:41" ht="12.75" x14ac:dyDescent="0.2">
      <c r="AO39863" s="7"/>
    </row>
    <row r="39864" spans="41:41" ht="12.75" x14ac:dyDescent="0.2">
      <c r="AO39864" s="7"/>
    </row>
    <row r="39865" spans="41:41" ht="12.75" x14ac:dyDescent="0.2">
      <c r="AO39865" s="7"/>
    </row>
    <row r="39866" spans="41:41" ht="12.75" x14ac:dyDescent="0.2">
      <c r="AO39866" s="7"/>
    </row>
    <row r="39867" spans="41:41" ht="12.75" x14ac:dyDescent="0.2">
      <c r="AO39867" s="7"/>
    </row>
    <row r="39868" spans="41:41" ht="12.75" x14ac:dyDescent="0.2">
      <c r="AO39868" s="7"/>
    </row>
    <row r="39869" spans="41:41" ht="12.75" x14ac:dyDescent="0.2">
      <c r="AO39869" s="7"/>
    </row>
    <row r="39870" spans="41:41" ht="12.75" x14ac:dyDescent="0.2">
      <c r="AO39870" s="7"/>
    </row>
    <row r="39871" spans="41:41" ht="12.75" x14ac:dyDescent="0.2">
      <c r="AO39871" s="7"/>
    </row>
    <row r="39872" spans="41:41" ht="12.75" x14ac:dyDescent="0.2">
      <c r="AO39872" s="7"/>
    </row>
    <row r="39873" spans="41:41" ht="12.75" x14ac:dyDescent="0.2">
      <c r="AO39873" s="7"/>
    </row>
    <row r="39874" spans="41:41" ht="12.75" x14ac:dyDescent="0.2">
      <c r="AO39874" s="7"/>
    </row>
    <row r="39875" spans="41:41" ht="12.75" x14ac:dyDescent="0.2">
      <c r="AO39875" s="7"/>
    </row>
    <row r="39876" spans="41:41" ht="12.75" x14ac:dyDescent="0.2">
      <c r="AO39876" s="7"/>
    </row>
    <row r="39877" spans="41:41" ht="12.75" x14ac:dyDescent="0.2">
      <c r="AO39877" s="7"/>
    </row>
    <row r="39878" spans="41:41" ht="12.75" x14ac:dyDescent="0.2">
      <c r="AO39878" s="7"/>
    </row>
    <row r="39879" spans="41:41" ht="12.75" x14ac:dyDescent="0.2">
      <c r="AO39879" s="7"/>
    </row>
    <row r="39880" spans="41:41" ht="12.75" x14ac:dyDescent="0.2">
      <c r="AO39880" s="7"/>
    </row>
    <row r="39881" spans="41:41" ht="12.75" x14ac:dyDescent="0.2">
      <c r="AO39881" s="7"/>
    </row>
    <row r="39882" spans="41:41" ht="12.75" x14ac:dyDescent="0.2">
      <c r="AO39882" s="7"/>
    </row>
    <row r="39883" spans="41:41" ht="12.75" x14ac:dyDescent="0.2">
      <c r="AO39883" s="7"/>
    </row>
    <row r="39884" spans="41:41" ht="12.75" x14ac:dyDescent="0.2">
      <c r="AO39884" s="7"/>
    </row>
    <row r="39885" spans="41:41" ht="12.75" x14ac:dyDescent="0.2">
      <c r="AO39885" s="7"/>
    </row>
    <row r="39886" spans="41:41" ht="12.75" x14ac:dyDescent="0.2">
      <c r="AO39886" s="7"/>
    </row>
    <row r="39887" spans="41:41" ht="12.75" x14ac:dyDescent="0.2">
      <c r="AO39887" s="7"/>
    </row>
    <row r="39888" spans="41:41" ht="12.75" x14ac:dyDescent="0.2">
      <c r="AO39888" s="7"/>
    </row>
    <row r="39889" spans="41:41" ht="12.75" x14ac:dyDescent="0.2">
      <c r="AO39889" s="7"/>
    </row>
    <row r="39890" spans="41:41" ht="12.75" x14ac:dyDescent="0.2">
      <c r="AO39890" s="7"/>
    </row>
    <row r="39891" spans="41:41" ht="12.75" x14ac:dyDescent="0.2">
      <c r="AO39891" s="7"/>
    </row>
    <row r="39892" spans="41:41" ht="12.75" x14ac:dyDescent="0.2">
      <c r="AO39892" s="7"/>
    </row>
    <row r="39893" spans="41:41" ht="12.75" x14ac:dyDescent="0.2">
      <c r="AO39893" s="7"/>
    </row>
    <row r="39894" spans="41:41" ht="12.75" x14ac:dyDescent="0.2">
      <c r="AO39894" s="7"/>
    </row>
    <row r="39895" spans="41:41" ht="12.75" x14ac:dyDescent="0.2">
      <c r="AO39895" s="7"/>
    </row>
    <row r="39896" spans="41:41" ht="12.75" x14ac:dyDescent="0.2">
      <c r="AO39896" s="7"/>
    </row>
    <row r="39897" spans="41:41" ht="12.75" x14ac:dyDescent="0.2">
      <c r="AO39897" s="7"/>
    </row>
    <row r="39898" spans="41:41" ht="12.75" x14ac:dyDescent="0.2">
      <c r="AO39898" s="7"/>
    </row>
    <row r="39899" spans="41:41" ht="12.75" x14ac:dyDescent="0.2">
      <c r="AO39899" s="7"/>
    </row>
    <row r="39900" spans="41:41" ht="12.75" x14ac:dyDescent="0.2">
      <c r="AO39900" s="7"/>
    </row>
    <row r="39901" spans="41:41" ht="12.75" x14ac:dyDescent="0.2">
      <c r="AO39901" s="7"/>
    </row>
    <row r="39902" spans="41:41" ht="12.75" x14ac:dyDescent="0.2">
      <c r="AO39902" s="7"/>
    </row>
    <row r="39903" spans="41:41" ht="12.75" x14ac:dyDescent="0.2">
      <c r="AO39903" s="7"/>
    </row>
    <row r="39904" spans="41:41" ht="12.75" x14ac:dyDescent="0.2">
      <c r="AO39904" s="7"/>
    </row>
    <row r="39905" spans="41:41" ht="12.75" x14ac:dyDescent="0.2">
      <c r="AO39905" s="7"/>
    </row>
    <row r="39906" spans="41:41" ht="12.75" x14ac:dyDescent="0.2">
      <c r="AO39906" s="7"/>
    </row>
    <row r="39907" spans="41:41" ht="12.75" x14ac:dyDescent="0.2">
      <c r="AO39907" s="7"/>
    </row>
    <row r="39908" spans="41:41" ht="12.75" x14ac:dyDescent="0.2">
      <c r="AO39908" s="7"/>
    </row>
    <row r="39909" spans="41:41" ht="12.75" x14ac:dyDescent="0.2">
      <c r="AO39909" s="7"/>
    </row>
    <row r="39910" spans="41:41" ht="12.75" x14ac:dyDescent="0.2">
      <c r="AO39910" s="7"/>
    </row>
    <row r="39911" spans="41:41" ht="12.75" x14ac:dyDescent="0.2">
      <c r="AO39911" s="7"/>
    </row>
    <row r="39912" spans="41:41" ht="12.75" x14ac:dyDescent="0.2">
      <c r="AO39912" s="7"/>
    </row>
    <row r="39913" spans="41:41" ht="12.75" x14ac:dyDescent="0.2">
      <c r="AO39913" s="7"/>
    </row>
    <row r="39914" spans="41:41" ht="12.75" x14ac:dyDescent="0.2">
      <c r="AO39914" s="7"/>
    </row>
    <row r="39915" spans="41:41" ht="12.75" x14ac:dyDescent="0.2">
      <c r="AO39915" s="7"/>
    </row>
    <row r="39916" spans="41:41" ht="12.75" x14ac:dyDescent="0.2">
      <c r="AO39916" s="7"/>
    </row>
    <row r="39917" spans="41:41" ht="12.75" x14ac:dyDescent="0.2">
      <c r="AO39917" s="7"/>
    </row>
    <row r="39918" spans="41:41" ht="12.75" x14ac:dyDescent="0.2">
      <c r="AO39918" s="7"/>
    </row>
    <row r="39919" spans="41:41" ht="12.75" x14ac:dyDescent="0.2">
      <c r="AO39919" s="7"/>
    </row>
    <row r="39920" spans="41:41" ht="12.75" x14ac:dyDescent="0.2">
      <c r="AO39920" s="7"/>
    </row>
    <row r="39921" spans="41:41" ht="12.75" x14ac:dyDescent="0.2">
      <c r="AO39921" s="7"/>
    </row>
    <row r="39922" spans="41:41" ht="12.75" x14ac:dyDescent="0.2">
      <c r="AO39922" s="7"/>
    </row>
    <row r="39923" spans="41:41" ht="12.75" x14ac:dyDescent="0.2">
      <c r="AO39923" s="7"/>
    </row>
    <row r="39924" spans="41:41" ht="12.75" x14ac:dyDescent="0.2">
      <c r="AO39924" s="7"/>
    </row>
    <row r="39925" spans="41:41" ht="12.75" x14ac:dyDescent="0.2">
      <c r="AO39925" s="7"/>
    </row>
    <row r="39926" spans="41:41" ht="12.75" x14ac:dyDescent="0.2">
      <c r="AO39926" s="7"/>
    </row>
    <row r="39927" spans="41:41" ht="12.75" x14ac:dyDescent="0.2">
      <c r="AO39927" s="7"/>
    </row>
    <row r="39928" spans="41:41" ht="12.75" x14ac:dyDescent="0.2">
      <c r="AO39928" s="7"/>
    </row>
    <row r="39929" spans="41:41" ht="12.75" x14ac:dyDescent="0.2">
      <c r="AO39929" s="7"/>
    </row>
    <row r="39930" spans="41:41" ht="12.75" x14ac:dyDescent="0.2">
      <c r="AO39930" s="7"/>
    </row>
    <row r="39931" spans="41:41" ht="12.75" x14ac:dyDescent="0.2">
      <c r="AO39931" s="7"/>
    </row>
    <row r="39932" spans="41:41" ht="12.75" x14ac:dyDescent="0.2">
      <c r="AO39932" s="7"/>
    </row>
    <row r="39933" spans="41:41" ht="12.75" x14ac:dyDescent="0.2">
      <c r="AO39933" s="7"/>
    </row>
    <row r="39934" spans="41:41" ht="12.75" x14ac:dyDescent="0.2">
      <c r="AO39934" s="7"/>
    </row>
    <row r="39935" spans="41:41" ht="12.75" x14ac:dyDescent="0.2">
      <c r="AO39935" s="7"/>
    </row>
    <row r="39936" spans="41:41" ht="12.75" x14ac:dyDescent="0.2">
      <c r="AO39936" s="7"/>
    </row>
    <row r="39937" spans="41:41" ht="12.75" x14ac:dyDescent="0.2">
      <c r="AO39937" s="7"/>
    </row>
    <row r="39938" spans="41:41" ht="12.75" x14ac:dyDescent="0.2">
      <c r="AO39938" s="7"/>
    </row>
    <row r="39939" spans="41:41" ht="12.75" x14ac:dyDescent="0.2">
      <c r="AO39939" s="7"/>
    </row>
    <row r="39940" spans="41:41" ht="12.75" x14ac:dyDescent="0.2">
      <c r="AO39940" s="7"/>
    </row>
    <row r="39941" spans="41:41" ht="12.75" x14ac:dyDescent="0.2">
      <c r="AO39941" s="7"/>
    </row>
    <row r="39942" spans="41:41" ht="12.75" x14ac:dyDescent="0.2">
      <c r="AO39942" s="7"/>
    </row>
    <row r="39943" spans="41:41" ht="12.75" x14ac:dyDescent="0.2">
      <c r="AO39943" s="7"/>
    </row>
    <row r="39944" spans="41:41" ht="12.75" x14ac:dyDescent="0.2">
      <c r="AO39944" s="7"/>
    </row>
    <row r="39945" spans="41:41" ht="12.75" x14ac:dyDescent="0.2">
      <c r="AO39945" s="7"/>
    </row>
    <row r="39946" spans="41:41" ht="12.75" x14ac:dyDescent="0.2">
      <c r="AO39946" s="7"/>
    </row>
    <row r="39947" spans="41:41" ht="12.75" x14ac:dyDescent="0.2">
      <c r="AO39947" s="7"/>
    </row>
    <row r="39948" spans="41:41" ht="12.75" x14ac:dyDescent="0.2">
      <c r="AO39948" s="7"/>
    </row>
    <row r="39949" spans="41:41" ht="12.75" x14ac:dyDescent="0.2">
      <c r="AO39949" s="7"/>
    </row>
    <row r="39950" spans="41:41" ht="12.75" x14ac:dyDescent="0.2">
      <c r="AO39950" s="7"/>
    </row>
    <row r="39951" spans="41:41" ht="12.75" x14ac:dyDescent="0.2">
      <c r="AO39951" s="7"/>
    </row>
    <row r="39952" spans="41:41" ht="12.75" x14ac:dyDescent="0.2">
      <c r="AO39952" s="7"/>
    </row>
    <row r="39953" spans="41:41" ht="12.75" x14ac:dyDescent="0.2">
      <c r="AO39953" s="7"/>
    </row>
    <row r="39954" spans="41:41" ht="12.75" x14ac:dyDescent="0.2">
      <c r="AO39954" s="7"/>
    </row>
    <row r="39955" spans="41:41" ht="12.75" x14ac:dyDescent="0.2">
      <c r="AO39955" s="7"/>
    </row>
    <row r="39956" spans="41:41" ht="12.75" x14ac:dyDescent="0.2">
      <c r="AO39956" s="7"/>
    </row>
    <row r="39957" spans="41:41" ht="12.75" x14ac:dyDescent="0.2">
      <c r="AO39957" s="7"/>
    </row>
    <row r="39958" spans="41:41" ht="12.75" x14ac:dyDescent="0.2">
      <c r="AO39958" s="7"/>
    </row>
    <row r="39959" spans="41:41" ht="12.75" x14ac:dyDescent="0.2">
      <c r="AO39959" s="7"/>
    </row>
    <row r="39960" spans="41:41" ht="12.75" x14ac:dyDescent="0.2">
      <c r="AO39960" s="7"/>
    </row>
    <row r="39961" spans="41:41" ht="12.75" x14ac:dyDescent="0.2">
      <c r="AO39961" s="7"/>
    </row>
    <row r="39962" spans="41:41" ht="12.75" x14ac:dyDescent="0.2">
      <c r="AO39962" s="7"/>
    </row>
    <row r="39963" spans="41:41" ht="12.75" x14ac:dyDescent="0.2">
      <c r="AO39963" s="7"/>
    </row>
    <row r="39964" spans="41:41" ht="12.75" x14ac:dyDescent="0.2">
      <c r="AO39964" s="7"/>
    </row>
    <row r="39965" spans="41:41" ht="12.75" x14ac:dyDescent="0.2">
      <c r="AO39965" s="7"/>
    </row>
    <row r="39966" spans="41:41" ht="12.75" x14ac:dyDescent="0.2">
      <c r="AO39966" s="7"/>
    </row>
    <row r="39967" spans="41:41" ht="12.75" x14ac:dyDescent="0.2">
      <c r="AO39967" s="7"/>
    </row>
    <row r="39968" spans="41:41" ht="12.75" x14ac:dyDescent="0.2">
      <c r="AO39968" s="7"/>
    </row>
    <row r="39969" spans="41:41" ht="12.75" x14ac:dyDescent="0.2">
      <c r="AO39969" s="7"/>
    </row>
    <row r="39970" spans="41:41" ht="12.75" x14ac:dyDescent="0.2">
      <c r="AO39970" s="7"/>
    </row>
    <row r="39971" spans="41:41" ht="12.75" x14ac:dyDescent="0.2">
      <c r="AO39971" s="7"/>
    </row>
    <row r="39972" spans="41:41" ht="12.75" x14ac:dyDescent="0.2">
      <c r="AO39972" s="7"/>
    </row>
    <row r="39973" spans="41:41" ht="12.75" x14ac:dyDescent="0.2">
      <c r="AO39973" s="7"/>
    </row>
    <row r="39974" spans="41:41" ht="12.75" x14ac:dyDescent="0.2">
      <c r="AO39974" s="7"/>
    </row>
    <row r="39975" spans="41:41" ht="12.75" x14ac:dyDescent="0.2">
      <c r="AO39975" s="7"/>
    </row>
    <row r="39976" spans="41:41" ht="12.75" x14ac:dyDescent="0.2">
      <c r="AO39976" s="7"/>
    </row>
    <row r="39977" spans="41:41" ht="12.75" x14ac:dyDescent="0.2">
      <c r="AO39977" s="7"/>
    </row>
    <row r="39978" spans="41:41" ht="12.75" x14ac:dyDescent="0.2">
      <c r="AO39978" s="7"/>
    </row>
    <row r="39979" spans="41:41" ht="12.75" x14ac:dyDescent="0.2">
      <c r="AO39979" s="7"/>
    </row>
    <row r="39980" spans="41:41" ht="12.75" x14ac:dyDescent="0.2">
      <c r="AO39980" s="7"/>
    </row>
    <row r="39981" spans="41:41" ht="12.75" x14ac:dyDescent="0.2">
      <c r="AO39981" s="7"/>
    </row>
    <row r="39982" spans="41:41" ht="12.75" x14ac:dyDescent="0.2">
      <c r="AO39982" s="7"/>
    </row>
    <row r="39983" spans="41:41" ht="12.75" x14ac:dyDescent="0.2">
      <c r="AO39983" s="7"/>
    </row>
    <row r="39984" spans="41:41" ht="12.75" x14ac:dyDescent="0.2">
      <c r="AO39984" s="7"/>
    </row>
    <row r="39985" spans="41:41" ht="12.75" x14ac:dyDescent="0.2">
      <c r="AO39985" s="7"/>
    </row>
    <row r="39986" spans="41:41" ht="12.75" x14ac:dyDescent="0.2">
      <c r="AO39986" s="7"/>
    </row>
    <row r="39987" spans="41:41" ht="12.75" x14ac:dyDescent="0.2">
      <c r="AO39987" s="7"/>
    </row>
    <row r="39988" spans="41:41" ht="12.75" x14ac:dyDescent="0.2">
      <c r="AO39988" s="7"/>
    </row>
    <row r="39989" spans="41:41" ht="12.75" x14ac:dyDescent="0.2">
      <c r="AO39989" s="7"/>
    </row>
    <row r="39990" spans="41:41" ht="12.75" x14ac:dyDescent="0.2">
      <c r="AO39990" s="7"/>
    </row>
    <row r="39991" spans="41:41" ht="12.75" x14ac:dyDescent="0.2">
      <c r="AO39991" s="7"/>
    </row>
    <row r="39992" spans="41:41" ht="12.75" x14ac:dyDescent="0.2">
      <c r="AO39992" s="7"/>
    </row>
    <row r="39993" spans="41:41" ht="12.75" x14ac:dyDescent="0.2">
      <c r="AO39993" s="7"/>
    </row>
    <row r="39994" spans="41:41" ht="12.75" x14ac:dyDescent="0.2">
      <c r="AO39994" s="7"/>
    </row>
    <row r="39995" spans="41:41" ht="12.75" x14ac:dyDescent="0.2">
      <c r="AO39995" s="7"/>
    </row>
    <row r="39996" spans="41:41" ht="12.75" x14ac:dyDescent="0.2">
      <c r="AO39996" s="7"/>
    </row>
    <row r="39997" spans="41:41" ht="12.75" x14ac:dyDescent="0.2">
      <c r="AO39997" s="7"/>
    </row>
    <row r="39998" spans="41:41" ht="12.75" x14ac:dyDescent="0.2">
      <c r="AO39998" s="7"/>
    </row>
    <row r="39999" spans="41:41" ht="12.75" x14ac:dyDescent="0.2">
      <c r="AO39999" s="7"/>
    </row>
    <row r="40000" spans="41:41" ht="12.75" x14ac:dyDescent="0.2">
      <c r="AO40000" s="7"/>
    </row>
    <row r="40001" spans="41:41" ht="12.75" x14ac:dyDescent="0.2">
      <c r="AO40001" s="7"/>
    </row>
    <row r="40002" spans="41:41" ht="12.75" x14ac:dyDescent="0.2">
      <c r="AO40002" s="7"/>
    </row>
    <row r="40003" spans="41:41" ht="12.75" x14ac:dyDescent="0.2">
      <c r="AO40003" s="7"/>
    </row>
    <row r="40004" spans="41:41" ht="12.75" x14ac:dyDescent="0.2">
      <c r="AO40004" s="7"/>
    </row>
    <row r="40005" spans="41:41" ht="12.75" x14ac:dyDescent="0.2">
      <c r="AO40005" s="7"/>
    </row>
    <row r="40006" spans="41:41" ht="12.75" x14ac:dyDescent="0.2">
      <c r="AO40006" s="7"/>
    </row>
    <row r="40007" spans="41:41" ht="12.75" x14ac:dyDescent="0.2">
      <c r="AO40007" s="7"/>
    </row>
    <row r="40008" spans="41:41" ht="12.75" x14ac:dyDescent="0.2">
      <c r="AO40008" s="7"/>
    </row>
    <row r="40009" spans="41:41" ht="12.75" x14ac:dyDescent="0.2">
      <c r="AO40009" s="7"/>
    </row>
    <row r="40010" spans="41:41" ht="12.75" x14ac:dyDescent="0.2">
      <c r="AO40010" s="7"/>
    </row>
    <row r="40011" spans="41:41" ht="12.75" x14ac:dyDescent="0.2">
      <c r="AO40011" s="7"/>
    </row>
    <row r="40012" spans="41:41" ht="12.75" x14ac:dyDescent="0.2">
      <c r="AO40012" s="7"/>
    </row>
    <row r="40013" spans="41:41" ht="12.75" x14ac:dyDescent="0.2">
      <c r="AO40013" s="7"/>
    </row>
    <row r="40014" spans="41:41" ht="12.75" x14ac:dyDescent="0.2">
      <c r="AO40014" s="7"/>
    </row>
    <row r="40015" spans="41:41" ht="12.75" x14ac:dyDescent="0.2">
      <c r="AO40015" s="7"/>
    </row>
    <row r="40016" spans="41:41" ht="12.75" x14ac:dyDescent="0.2">
      <c r="AO40016" s="7"/>
    </row>
    <row r="40017" spans="41:41" ht="12.75" x14ac:dyDescent="0.2">
      <c r="AO40017" s="7"/>
    </row>
    <row r="40018" spans="41:41" ht="12.75" x14ac:dyDescent="0.2">
      <c r="AO40018" s="7"/>
    </row>
    <row r="40019" spans="41:41" ht="12.75" x14ac:dyDescent="0.2">
      <c r="AO40019" s="7"/>
    </row>
    <row r="40020" spans="41:41" ht="12.75" x14ac:dyDescent="0.2">
      <c r="AO40020" s="7"/>
    </row>
    <row r="40021" spans="41:41" ht="12.75" x14ac:dyDescent="0.2">
      <c r="AO40021" s="7"/>
    </row>
    <row r="40022" spans="41:41" ht="12.75" x14ac:dyDescent="0.2">
      <c r="AO40022" s="7"/>
    </row>
    <row r="40023" spans="41:41" ht="12.75" x14ac:dyDescent="0.2">
      <c r="AO40023" s="7"/>
    </row>
    <row r="40024" spans="41:41" ht="12.75" x14ac:dyDescent="0.2">
      <c r="AO40024" s="7"/>
    </row>
    <row r="40025" spans="41:41" ht="12.75" x14ac:dyDescent="0.2">
      <c r="AO40025" s="7"/>
    </row>
    <row r="40026" spans="41:41" ht="12.75" x14ac:dyDescent="0.2">
      <c r="AO40026" s="7"/>
    </row>
    <row r="40027" spans="41:41" ht="12.75" x14ac:dyDescent="0.2">
      <c r="AO40027" s="7"/>
    </row>
    <row r="40028" spans="41:41" ht="12.75" x14ac:dyDescent="0.2">
      <c r="AO40028" s="7"/>
    </row>
    <row r="40029" spans="41:41" ht="12.75" x14ac:dyDescent="0.2">
      <c r="AO40029" s="7"/>
    </row>
    <row r="40030" spans="41:41" ht="12.75" x14ac:dyDescent="0.2">
      <c r="AO40030" s="7"/>
    </row>
    <row r="40031" spans="41:41" ht="12.75" x14ac:dyDescent="0.2">
      <c r="AO40031" s="7"/>
    </row>
    <row r="40032" spans="41:41" ht="12.75" x14ac:dyDescent="0.2">
      <c r="AO40032" s="7"/>
    </row>
    <row r="40033" spans="41:41" ht="12.75" x14ac:dyDescent="0.2">
      <c r="AO40033" s="7"/>
    </row>
    <row r="40034" spans="41:41" ht="12.75" x14ac:dyDescent="0.2">
      <c r="AO40034" s="7"/>
    </row>
    <row r="40035" spans="41:41" ht="12.75" x14ac:dyDescent="0.2">
      <c r="AO40035" s="7"/>
    </row>
    <row r="40036" spans="41:41" ht="12.75" x14ac:dyDescent="0.2">
      <c r="AO40036" s="7"/>
    </row>
    <row r="40037" spans="41:41" ht="12.75" x14ac:dyDescent="0.2">
      <c r="AO40037" s="7"/>
    </row>
    <row r="40038" spans="41:41" ht="12.75" x14ac:dyDescent="0.2">
      <c r="AO40038" s="7"/>
    </row>
    <row r="40039" spans="41:41" ht="12.75" x14ac:dyDescent="0.2">
      <c r="AO40039" s="7"/>
    </row>
    <row r="40040" spans="41:41" ht="12.75" x14ac:dyDescent="0.2">
      <c r="AO40040" s="7"/>
    </row>
    <row r="40041" spans="41:41" ht="12.75" x14ac:dyDescent="0.2">
      <c r="AO40041" s="7"/>
    </row>
    <row r="40042" spans="41:41" ht="12.75" x14ac:dyDescent="0.2">
      <c r="AO40042" s="7"/>
    </row>
    <row r="40043" spans="41:41" ht="12.75" x14ac:dyDescent="0.2">
      <c r="AO40043" s="7"/>
    </row>
    <row r="40044" spans="41:41" ht="12.75" x14ac:dyDescent="0.2">
      <c r="AO40044" s="7"/>
    </row>
    <row r="40045" spans="41:41" ht="12.75" x14ac:dyDescent="0.2">
      <c r="AO40045" s="7"/>
    </row>
    <row r="40046" spans="41:41" ht="12.75" x14ac:dyDescent="0.2">
      <c r="AO40046" s="7"/>
    </row>
    <row r="40047" spans="41:41" ht="12.75" x14ac:dyDescent="0.2">
      <c r="AO40047" s="7"/>
    </row>
    <row r="40048" spans="41:41" ht="12.75" x14ac:dyDescent="0.2">
      <c r="AO40048" s="7"/>
    </row>
    <row r="40049" spans="41:41" ht="12.75" x14ac:dyDescent="0.2">
      <c r="AO40049" s="7"/>
    </row>
    <row r="40050" spans="41:41" ht="12.75" x14ac:dyDescent="0.2">
      <c r="AO40050" s="7"/>
    </row>
    <row r="40051" spans="41:41" ht="12.75" x14ac:dyDescent="0.2">
      <c r="AO40051" s="7"/>
    </row>
    <row r="40052" spans="41:41" ht="12.75" x14ac:dyDescent="0.2">
      <c r="AO40052" s="7"/>
    </row>
    <row r="40053" spans="41:41" ht="12.75" x14ac:dyDescent="0.2">
      <c r="AO40053" s="7"/>
    </row>
    <row r="40054" spans="41:41" ht="12.75" x14ac:dyDescent="0.2">
      <c r="AO40054" s="7"/>
    </row>
    <row r="40055" spans="41:41" ht="12.75" x14ac:dyDescent="0.2">
      <c r="AO40055" s="7"/>
    </row>
    <row r="40056" spans="41:41" ht="12.75" x14ac:dyDescent="0.2">
      <c r="AO40056" s="7"/>
    </row>
    <row r="40057" spans="41:41" ht="12.75" x14ac:dyDescent="0.2">
      <c r="AO40057" s="7"/>
    </row>
    <row r="40058" spans="41:41" ht="12.75" x14ac:dyDescent="0.2">
      <c r="AO40058" s="7"/>
    </row>
    <row r="40059" spans="41:41" ht="12.75" x14ac:dyDescent="0.2">
      <c r="AO40059" s="7"/>
    </row>
    <row r="40060" spans="41:41" ht="12.75" x14ac:dyDescent="0.2">
      <c r="AO40060" s="7"/>
    </row>
    <row r="40061" spans="41:41" ht="12.75" x14ac:dyDescent="0.2">
      <c r="AO40061" s="7"/>
    </row>
    <row r="40062" spans="41:41" ht="12.75" x14ac:dyDescent="0.2">
      <c r="AO40062" s="7"/>
    </row>
    <row r="40063" spans="41:41" ht="12.75" x14ac:dyDescent="0.2">
      <c r="AO40063" s="7"/>
    </row>
    <row r="40064" spans="41:41" ht="12.75" x14ac:dyDescent="0.2">
      <c r="AO40064" s="7"/>
    </row>
    <row r="40065" spans="41:41" ht="12.75" x14ac:dyDescent="0.2">
      <c r="AO40065" s="7"/>
    </row>
    <row r="40066" spans="41:41" ht="12.75" x14ac:dyDescent="0.2">
      <c r="AO40066" s="7"/>
    </row>
    <row r="40067" spans="41:41" ht="12.75" x14ac:dyDescent="0.2">
      <c r="AO40067" s="7"/>
    </row>
    <row r="40068" spans="41:41" ht="12.75" x14ac:dyDescent="0.2">
      <c r="AO40068" s="7"/>
    </row>
    <row r="40069" spans="41:41" ht="12.75" x14ac:dyDescent="0.2">
      <c r="AO40069" s="7"/>
    </row>
    <row r="40070" spans="41:41" ht="12.75" x14ac:dyDescent="0.2">
      <c r="AO40070" s="7"/>
    </row>
    <row r="40071" spans="41:41" ht="12.75" x14ac:dyDescent="0.2">
      <c r="AO40071" s="7"/>
    </row>
    <row r="40072" spans="41:41" ht="12.75" x14ac:dyDescent="0.2">
      <c r="AO40072" s="7"/>
    </row>
    <row r="40073" spans="41:41" ht="12.75" x14ac:dyDescent="0.2">
      <c r="AO40073" s="7"/>
    </row>
    <row r="40074" spans="41:41" ht="12.75" x14ac:dyDescent="0.2">
      <c r="AO40074" s="7"/>
    </row>
    <row r="40075" spans="41:41" ht="12.75" x14ac:dyDescent="0.2">
      <c r="AO40075" s="7"/>
    </row>
    <row r="40076" spans="41:41" ht="12.75" x14ac:dyDescent="0.2">
      <c r="AO40076" s="7"/>
    </row>
    <row r="40077" spans="41:41" ht="12.75" x14ac:dyDescent="0.2">
      <c r="AO40077" s="7"/>
    </row>
    <row r="40078" spans="41:41" ht="12.75" x14ac:dyDescent="0.2">
      <c r="AO40078" s="7"/>
    </row>
    <row r="40079" spans="41:41" ht="12.75" x14ac:dyDescent="0.2">
      <c r="AO40079" s="7"/>
    </row>
    <row r="40080" spans="41:41" ht="12.75" x14ac:dyDescent="0.2">
      <c r="AO40080" s="7"/>
    </row>
    <row r="40081" spans="41:41" ht="12.75" x14ac:dyDescent="0.2">
      <c r="AO40081" s="7"/>
    </row>
    <row r="40082" spans="41:41" ht="12.75" x14ac:dyDescent="0.2">
      <c r="AO40082" s="7"/>
    </row>
    <row r="40083" spans="41:41" ht="12.75" x14ac:dyDescent="0.2">
      <c r="AO40083" s="7"/>
    </row>
    <row r="40084" spans="41:41" ht="12.75" x14ac:dyDescent="0.2">
      <c r="AO40084" s="7"/>
    </row>
    <row r="40085" spans="41:41" ht="12.75" x14ac:dyDescent="0.2">
      <c r="AO40085" s="7"/>
    </row>
    <row r="40086" spans="41:41" ht="12.75" x14ac:dyDescent="0.2">
      <c r="AO40086" s="7"/>
    </row>
    <row r="40087" spans="41:41" ht="12.75" x14ac:dyDescent="0.2">
      <c r="AO40087" s="7"/>
    </row>
    <row r="40088" spans="41:41" ht="12.75" x14ac:dyDescent="0.2">
      <c r="AO40088" s="7"/>
    </row>
    <row r="40089" spans="41:41" ht="12.75" x14ac:dyDescent="0.2">
      <c r="AO40089" s="7"/>
    </row>
    <row r="40090" spans="41:41" ht="12.75" x14ac:dyDescent="0.2">
      <c r="AO40090" s="7"/>
    </row>
    <row r="40091" spans="41:41" ht="12.75" x14ac:dyDescent="0.2">
      <c r="AO40091" s="7"/>
    </row>
    <row r="40092" spans="41:41" ht="12.75" x14ac:dyDescent="0.2">
      <c r="AO40092" s="7"/>
    </row>
    <row r="40093" spans="41:41" ht="12.75" x14ac:dyDescent="0.2">
      <c r="AO40093" s="7"/>
    </row>
    <row r="40094" spans="41:41" ht="12.75" x14ac:dyDescent="0.2">
      <c r="AO40094" s="7"/>
    </row>
    <row r="40095" spans="41:41" ht="12.75" x14ac:dyDescent="0.2">
      <c r="AO40095" s="7"/>
    </row>
    <row r="40096" spans="41:41" ht="12.75" x14ac:dyDescent="0.2">
      <c r="AO40096" s="7"/>
    </row>
    <row r="40097" spans="41:41" ht="12.75" x14ac:dyDescent="0.2">
      <c r="AO40097" s="7"/>
    </row>
    <row r="40098" spans="41:41" ht="12.75" x14ac:dyDescent="0.2">
      <c r="AO40098" s="7"/>
    </row>
    <row r="40099" spans="41:41" ht="12.75" x14ac:dyDescent="0.2">
      <c r="AO40099" s="7"/>
    </row>
    <row r="40100" spans="41:41" ht="12.75" x14ac:dyDescent="0.2">
      <c r="AO40100" s="7"/>
    </row>
    <row r="40101" spans="41:41" ht="12.75" x14ac:dyDescent="0.2">
      <c r="AO40101" s="7"/>
    </row>
    <row r="40102" spans="41:41" ht="12.75" x14ac:dyDescent="0.2">
      <c r="AO40102" s="7"/>
    </row>
    <row r="40103" spans="41:41" ht="12.75" x14ac:dyDescent="0.2">
      <c r="AO40103" s="7"/>
    </row>
    <row r="40104" spans="41:41" ht="12.75" x14ac:dyDescent="0.2">
      <c r="AO40104" s="7"/>
    </row>
    <row r="40105" spans="41:41" ht="12.75" x14ac:dyDescent="0.2">
      <c r="AO40105" s="7"/>
    </row>
    <row r="40106" spans="41:41" ht="12.75" x14ac:dyDescent="0.2">
      <c r="AO40106" s="7"/>
    </row>
    <row r="40107" spans="41:41" ht="12.75" x14ac:dyDescent="0.2">
      <c r="AO40107" s="7"/>
    </row>
    <row r="40108" spans="41:41" ht="12.75" x14ac:dyDescent="0.2">
      <c r="AO40108" s="7"/>
    </row>
    <row r="40109" spans="41:41" ht="12.75" x14ac:dyDescent="0.2">
      <c r="AO40109" s="7"/>
    </row>
    <row r="40110" spans="41:41" ht="12.75" x14ac:dyDescent="0.2">
      <c r="AO40110" s="7"/>
    </row>
    <row r="40111" spans="41:41" ht="12.75" x14ac:dyDescent="0.2">
      <c r="AO40111" s="7"/>
    </row>
    <row r="40112" spans="41:41" ht="12.75" x14ac:dyDescent="0.2">
      <c r="AO40112" s="7"/>
    </row>
    <row r="40113" spans="41:41" ht="12.75" x14ac:dyDescent="0.2">
      <c r="AO40113" s="7"/>
    </row>
    <row r="40114" spans="41:41" ht="12.75" x14ac:dyDescent="0.2">
      <c r="AO40114" s="7"/>
    </row>
    <row r="40115" spans="41:41" ht="12.75" x14ac:dyDescent="0.2">
      <c r="AO40115" s="7"/>
    </row>
    <row r="40116" spans="41:41" ht="12.75" x14ac:dyDescent="0.2">
      <c r="AO40116" s="7"/>
    </row>
    <row r="40117" spans="41:41" ht="12.75" x14ac:dyDescent="0.2">
      <c r="AO40117" s="7"/>
    </row>
    <row r="40118" spans="41:41" ht="12.75" x14ac:dyDescent="0.2">
      <c r="AO40118" s="7"/>
    </row>
    <row r="40119" spans="41:41" ht="12.75" x14ac:dyDescent="0.2">
      <c r="AO40119" s="7"/>
    </row>
    <row r="40120" spans="41:41" ht="12.75" x14ac:dyDescent="0.2">
      <c r="AO40120" s="7"/>
    </row>
    <row r="40121" spans="41:41" ht="12.75" x14ac:dyDescent="0.2">
      <c r="AO40121" s="7"/>
    </row>
    <row r="40122" spans="41:41" ht="12.75" x14ac:dyDescent="0.2">
      <c r="AO40122" s="7"/>
    </row>
    <row r="40123" spans="41:41" ht="12.75" x14ac:dyDescent="0.2">
      <c r="AO40123" s="7"/>
    </row>
    <row r="40124" spans="41:41" ht="12.75" x14ac:dyDescent="0.2">
      <c r="AO40124" s="7"/>
    </row>
    <row r="40125" spans="41:41" ht="12.75" x14ac:dyDescent="0.2">
      <c r="AO40125" s="7"/>
    </row>
    <row r="40126" spans="41:41" ht="12.75" x14ac:dyDescent="0.2">
      <c r="AO40126" s="7"/>
    </row>
    <row r="40127" spans="41:41" ht="12.75" x14ac:dyDescent="0.2">
      <c r="AO40127" s="7"/>
    </row>
    <row r="40128" spans="41:41" ht="12.75" x14ac:dyDescent="0.2">
      <c r="AO40128" s="7"/>
    </row>
    <row r="40129" spans="41:41" ht="12.75" x14ac:dyDescent="0.2">
      <c r="AO40129" s="7"/>
    </row>
    <row r="40130" spans="41:41" ht="12.75" x14ac:dyDescent="0.2">
      <c r="AO40130" s="7"/>
    </row>
    <row r="40131" spans="41:41" ht="12.75" x14ac:dyDescent="0.2">
      <c r="AO40131" s="7"/>
    </row>
    <row r="40132" spans="41:41" ht="12.75" x14ac:dyDescent="0.2">
      <c r="AO40132" s="7"/>
    </row>
    <row r="40133" spans="41:41" ht="12.75" x14ac:dyDescent="0.2">
      <c r="AO40133" s="7"/>
    </row>
    <row r="40134" spans="41:41" ht="12.75" x14ac:dyDescent="0.2">
      <c r="AO40134" s="7"/>
    </row>
    <row r="40135" spans="41:41" ht="12.75" x14ac:dyDescent="0.2">
      <c r="AO40135" s="7"/>
    </row>
    <row r="40136" spans="41:41" ht="12.75" x14ac:dyDescent="0.2">
      <c r="AO40136" s="7"/>
    </row>
    <row r="40137" spans="41:41" ht="12.75" x14ac:dyDescent="0.2">
      <c r="AO40137" s="7"/>
    </row>
    <row r="40138" spans="41:41" ht="12.75" x14ac:dyDescent="0.2">
      <c r="AO40138" s="7"/>
    </row>
    <row r="40139" spans="41:41" ht="12.75" x14ac:dyDescent="0.2">
      <c r="AO40139" s="7"/>
    </row>
    <row r="40140" spans="41:41" ht="12.75" x14ac:dyDescent="0.2">
      <c r="AO40140" s="7"/>
    </row>
    <row r="40141" spans="41:41" ht="12.75" x14ac:dyDescent="0.2">
      <c r="AO40141" s="7"/>
    </row>
    <row r="40142" spans="41:41" ht="12.75" x14ac:dyDescent="0.2">
      <c r="AO40142" s="7"/>
    </row>
    <row r="40143" spans="41:41" ht="12.75" x14ac:dyDescent="0.2">
      <c r="AO40143" s="7"/>
    </row>
    <row r="40144" spans="41:41" ht="12.75" x14ac:dyDescent="0.2">
      <c r="AO40144" s="7"/>
    </row>
    <row r="40145" spans="41:41" ht="12.75" x14ac:dyDescent="0.2">
      <c r="AO40145" s="7"/>
    </row>
    <row r="40146" spans="41:41" ht="12.75" x14ac:dyDescent="0.2">
      <c r="AO40146" s="7"/>
    </row>
    <row r="40147" spans="41:41" ht="12.75" x14ac:dyDescent="0.2">
      <c r="AO40147" s="7"/>
    </row>
    <row r="40148" spans="41:41" ht="12.75" x14ac:dyDescent="0.2">
      <c r="AO40148" s="7"/>
    </row>
    <row r="40149" spans="41:41" ht="12.75" x14ac:dyDescent="0.2">
      <c r="AO40149" s="7"/>
    </row>
    <row r="40150" spans="41:41" ht="12.75" x14ac:dyDescent="0.2">
      <c r="AO40150" s="7"/>
    </row>
    <row r="40151" spans="41:41" ht="12.75" x14ac:dyDescent="0.2">
      <c r="AO40151" s="7"/>
    </row>
    <row r="40152" spans="41:41" ht="12.75" x14ac:dyDescent="0.2">
      <c r="AO40152" s="7"/>
    </row>
    <row r="40153" spans="41:41" ht="12.75" x14ac:dyDescent="0.2">
      <c r="AO40153" s="7"/>
    </row>
    <row r="40154" spans="41:41" ht="12.75" x14ac:dyDescent="0.2">
      <c r="AO40154" s="7"/>
    </row>
    <row r="40155" spans="41:41" ht="12.75" x14ac:dyDescent="0.2">
      <c r="AO40155" s="7"/>
    </row>
    <row r="40156" spans="41:41" ht="12.75" x14ac:dyDescent="0.2">
      <c r="AO40156" s="7"/>
    </row>
    <row r="40157" spans="41:41" ht="12.75" x14ac:dyDescent="0.2">
      <c r="AO40157" s="7"/>
    </row>
    <row r="40158" spans="41:41" ht="12.75" x14ac:dyDescent="0.2">
      <c r="AO40158" s="7"/>
    </row>
    <row r="40159" spans="41:41" ht="12.75" x14ac:dyDescent="0.2">
      <c r="AO40159" s="7"/>
    </row>
    <row r="40160" spans="41:41" ht="12.75" x14ac:dyDescent="0.2">
      <c r="AO40160" s="7"/>
    </row>
    <row r="40161" spans="41:41" ht="12.75" x14ac:dyDescent="0.2">
      <c r="AO40161" s="7"/>
    </row>
    <row r="40162" spans="41:41" ht="12.75" x14ac:dyDescent="0.2">
      <c r="AO40162" s="7"/>
    </row>
    <row r="40163" spans="41:41" ht="12.75" x14ac:dyDescent="0.2">
      <c r="AO40163" s="7"/>
    </row>
    <row r="40164" spans="41:41" ht="12.75" x14ac:dyDescent="0.2">
      <c r="AO40164" s="7"/>
    </row>
    <row r="40165" spans="41:41" ht="12.75" x14ac:dyDescent="0.2">
      <c r="AO40165" s="7"/>
    </row>
    <row r="40166" spans="41:41" ht="12.75" x14ac:dyDescent="0.2">
      <c r="AO40166" s="7"/>
    </row>
    <row r="40167" spans="41:41" ht="12.75" x14ac:dyDescent="0.2">
      <c r="AO40167" s="7"/>
    </row>
    <row r="40168" spans="41:41" ht="12.75" x14ac:dyDescent="0.2">
      <c r="AO40168" s="7"/>
    </row>
    <row r="40169" spans="41:41" ht="12.75" x14ac:dyDescent="0.2">
      <c r="AO40169" s="7"/>
    </row>
    <row r="40170" spans="41:41" ht="12.75" x14ac:dyDescent="0.2">
      <c r="AO40170" s="7"/>
    </row>
    <row r="40171" spans="41:41" ht="12.75" x14ac:dyDescent="0.2">
      <c r="AO40171" s="7"/>
    </row>
    <row r="40172" spans="41:41" ht="12.75" x14ac:dyDescent="0.2">
      <c r="AO40172" s="7"/>
    </row>
    <row r="40173" spans="41:41" ht="12.75" x14ac:dyDescent="0.2">
      <c r="AO40173" s="7"/>
    </row>
    <row r="40174" spans="41:41" ht="12.75" x14ac:dyDescent="0.2">
      <c r="AO40174" s="7"/>
    </row>
    <row r="40175" spans="41:41" ht="12.75" x14ac:dyDescent="0.2">
      <c r="AO40175" s="7"/>
    </row>
    <row r="40176" spans="41:41" ht="12.75" x14ac:dyDescent="0.2">
      <c r="AO40176" s="7"/>
    </row>
    <row r="40177" spans="41:41" ht="12.75" x14ac:dyDescent="0.2">
      <c r="AO40177" s="7"/>
    </row>
    <row r="40178" spans="41:41" ht="12.75" x14ac:dyDescent="0.2">
      <c r="AO40178" s="7"/>
    </row>
    <row r="40179" spans="41:41" ht="12.75" x14ac:dyDescent="0.2">
      <c r="AO40179" s="7"/>
    </row>
    <row r="40180" spans="41:41" ht="12.75" x14ac:dyDescent="0.2">
      <c r="AO40180" s="7"/>
    </row>
    <row r="40181" spans="41:41" ht="12.75" x14ac:dyDescent="0.2">
      <c r="AO40181" s="7"/>
    </row>
    <row r="40182" spans="41:41" ht="12.75" x14ac:dyDescent="0.2">
      <c r="AO40182" s="7"/>
    </row>
    <row r="40183" spans="41:41" ht="12.75" x14ac:dyDescent="0.2">
      <c r="AO40183" s="7"/>
    </row>
    <row r="40184" spans="41:41" ht="12.75" x14ac:dyDescent="0.2">
      <c r="AO40184" s="7"/>
    </row>
    <row r="40185" spans="41:41" ht="12.75" x14ac:dyDescent="0.2">
      <c r="AO40185" s="7"/>
    </row>
    <row r="40186" spans="41:41" ht="12.75" x14ac:dyDescent="0.2">
      <c r="AO40186" s="7"/>
    </row>
    <row r="40187" spans="41:41" ht="12.75" x14ac:dyDescent="0.2">
      <c r="AO40187" s="7"/>
    </row>
    <row r="40188" spans="41:41" ht="12.75" x14ac:dyDescent="0.2">
      <c r="AO40188" s="7"/>
    </row>
    <row r="40189" spans="41:41" ht="12.75" x14ac:dyDescent="0.2">
      <c r="AO40189" s="7"/>
    </row>
    <row r="40190" spans="41:41" ht="12.75" x14ac:dyDescent="0.2">
      <c r="AO40190" s="7"/>
    </row>
    <row r="40191" spans="41:41" ht="12.75" x14ac:dyDescent="0.2">
      <c r="AO40191" s="7"/>
    </row>
    <row r="40192" spans="41:41" ht="12.75" x14ac:dyDescent="0.2">
      <c r="AO40192" s="7"/>
    </row>
    <row r="40193" spans="41:41" ht="12.75" x14ac:dyDescent="0.2">
      <c r="AO40193" s="7"/>
    </row>
    <row r="40194" spans="41:41" ht="12.75" x14ac:dyDescent="0.2">
      <c r="AO40194" s="7"/>
    </row>
    <row r="40195" spans="41:41" ht="12.75" x14ac:dyDescent="0.2">
      <c r="AO40195" s="7"/>
    </row>
    <row r="40196" spans="41:41" ht="12.75" x14ac:dyDescent="0.2">
      <c r="AO40196" s="7"/>
    </row>
    <row r="40197" spans="41:41" ht="12.75" x14ac:dyDescent="0.2">
      <c r="AO40197" s="7"/>
    </row>
    <row r="40198" spans="41:41" ht="12.75" x14ac:dyDescent="0.2">
      <c r="AO40198" s="7"/>
    </row>
    <row r="40199" spans="41:41" ht="12.75" x14ac:dyDescent="0.2">
      <c r="AO40199" s="7"/>
    </row>
    <row r="40200" spans="41:41" ht="12.75" x14ac:dyDescent="0.2">
      <c r="AO40200" s="7"/>
    </row>
    <row r="40201" spans="41:41" ht="12.75" x14ac:dyDescent="0.2">
      <c r="AO40201" s="7"/>
    </row>
    <row r="40202" spans="41:41" ht="12.75" x14ac:dyDescent="0.2">
      <c r="AO40202" s="7"/>
    </row>
    <row r="40203" spans="41:41" ht="12.75" x14ac:dyDescent="0.2">
      <c r="AO40203" s="7"/>
    </row>
    <row r="40204" spans="41:41" ht="12.75" x14ac:dyDescent="0.2">
      <c r="AO40204" s="7"/>
    </row>
    <row r="40205" spans="41:41" ht="12.75" x14ac:dyDescent="0.2">
      <c r="AO40205" s="7"/>
    </row>
    <row r="40206" spans="41:41" ht="12.75" x14ac:dyDescent="0.2">
      <c r="AO40206" s="7"/>
    </row>
    <row r="40207" spans="41:41" ht="12.75" x14ac:dyDescent="0.2">
      <c r="AO40207" s="7"/>
    </row>
    <row r="40208" spans="41:41" ht="12.75" x14ac:dyDescent="0.2">
      <c r="AO40208" s="7"/>
    </row>
    <row r="40209" spans="41:41" ht="12.75" x14ac:dyDescent="0.2">
      <c r="AO40209" s="7"/>
    </row>
    <row r="40210" spans="41:41" ht="12.75" x14ac:dyDescent="0.2">
      <c r="AO40210" s="7"/>
    </row>
    <row r="40211" spans="41:41" ht="12.75" x14ac:dyDescent="0.2">
      <c r="AO40211" s="7"/>
    </row>
    <row r="40212" spans="41:41" ht="12.75" x14ac:dyDescent="0.2">
      <c r="AO40212" s="7"/>
    </row>
    <row r="40213" spans="41:41" ht="12.75" x14ac:dyDescent="0.2">
      <c r="AO40213" s="7"/>
    </row>
    <row r="40214" spans="41:41" ht="12.75" x14ac:dyDescent="0.2">
      <c r="AO40214" s="7"/>
    </row>
    <row r="40215" spans="41:41" ht="12.75" x14ac:dyDescent="0.2">
      <c r="AO40215" s="7"/>
    </row>
    <row r="40216" spans="41:41" ht="12.75" x14ac:dyDescent="0.2">
      <c r="AO40216" s="7"/>
    </row>
    <row r="40217" spans="41:41" ht="12.75" x14ac:dyDescent="0.2">
      <c r="AO40217" s="7"/>
    </row>
    <row r="40218" spans="41:41" ht="12.75" x14ac:dyDescent="0.2">
      <c r="AO40218" s="7"/>
    </row>
    <row r="40219" spans="41:41" ht="12.75" x14ac:dyDescent="0.2">
      <c r="AO40219" s="7"/>
    </row>
    <row r="40220" spans="41:41" ht="12.75" x14ac:dyDescent="0.2">
      <c r="AO40220" s="7"/>
    </row>
    <row r="40221" spans="41:41" ht="12.75" x14ac:dyDescent="0.2">
      <c r="AO40221" s="7"/>
    </row>
    <row r="40222" spans="41:41" ht="12.75" x14ac:dyDescent="0.2">
      <c r="AO40222" s="7"/>
    </row>
    <row r="40223" spans="41:41" ht="12.75" x14ac:dyDescent="0.2">
      <c r="AO40223" s="7"/>
    </row>
    <row r="40224" spans="41:41" ht="12.75" x14ac:dyDescent="0.2">
      <c r="AO40224" s="7"/>
    </row>
    <row r="40225" spans="41:41" ht="12.75" x14ac:dyDescent="0.2">
      <c r="AO40225" s="7"/>
    </row>
    <row r="40226" spans="41:41" ht="12.75" x14ac:dyDescent="0.2">
      <c r="AO40226" s="7"/>
    </row>
    <row r="40227" spans="41:41" ht="12.75" x14ac:dyDescent="0.2">
      <c r="AO40227" s="7"/>
    </row>
    <row r="40228" spans="41:41" ht="12.75" x14ac:dyDescent="0.2">
      <c r="AO40228" s="7"/>
    </row>
    <row r="40229" spans="41:41" ht="12.75" x14ac:dyDescent="0.2">
      <c r="AO40229" s="7"/>
    </row>
    <row r="40230" spans="41:41" ht="12.75" x14ac:dyDescent="0.2">
      <c r="AO40230" s="7"/>
    </row>
    <row r="40231" spans="41:41" ht="12.75" x14ac:dyDescent="0.2">
      <c r="AO40231" s="7"/>
    </row>
    <row r="40232" spans="41:41" ht="12.75" x14ac:dyDescent="0.2">
      <c r="AO40232" s="7"/>
    </row>
    <row r="40233" spans="41:41" ht="12.75" x14ac:dyDescent="0.2">
      <c r="AO40233" s="7"/>
    </row>
    <row r="40234" spans="41:41" ht="12.75" x14ac:dyDescent="0.2">
      <c r="AO40234" s="7"/>
    </row>
    <row r="40235" spans="41:41" ht="12.75" x14ac:dyDescent="0.2">
      <c r="AO40235" s="7"/>
    </row>
    <row r="40236" spans="41:41" ht="12.75" x14ac:dyDescent="0.2">
      <c r="AO40236" s="7"/>
    </row>
    <row r="40237" spans="41:41" ht="12.75" x14ac:dyDescent="0.2">
      <c r="AO40237" s="7"/>
    </row>
    <row r="40238" spans="41:41" ht="12.75" x14ac:dyDescent="0.2">
      <c r="AO40238" s="7"/>
    </row>
    <row r="40239" spans="41:41" ht="12.75" x14ac:dyDescent="0.2">
      <c r="AO40239" s="7"/>
    </row>
    <row r="40240" spans="41:41" ht="12.75" x14ac:dyDescent="0.2">
      <c r="AO40240" s="7"/>
    </row>
    <row r="40241" spans="41:41" ht="12.75" x14ac:dyDescent="0.2">
      <c r="AO40241" s="7"/>
    </row>
    <row r="40242" spans="41:41" ht="12.75" x14ac:dyDescent="0.2">
      <c r="AO40242" s="7"/>
    </row>
    <row r="40243" spans="41:41" ht="12.75" x14ac:dyDescent="0.2">
      <c r="AO40243" s="7"/>
    </row>
    <row r="40244" spans="41:41" ht="12.75" x14ac:dyDescent="0.2">
      <c r="AO40244" s="7"/>
    </row>
    <row r="40245" spans="41:41" ht="12.75" x14ac:dyDescent="0.2">
      <c r="AO40245" s="7"/>
    </row>
    <row r="40246" spans="41:41" ht="12.75" x14ac:dyDescent="0.2">
      <c r="AO40246" s="7"/>
    </row>
    <row r="40247" spans="41:41" ht="12.75" x14ac:dyDescent="0.2">
      <c r="AO40247" s="7"/>
    </row>
    <row r="40248" spans="41:41" ht="12.75" x14ac:dyDescent="0.2">
      <c r="AO40248" s="7"/>
    </row>
    <row r="40249" spans="41:41" ht="12.75" x14ac:dyDescent="0.2">
      <c r="AO40249" s="7"/>
    </row>
    <row r="40250" spans="41:41" ht="12.75" x14ac:dyDescent="0.2">
      <c r="AO40250" s="7"/>
    </row>
    <row r="40251" spans="41:41" ht="12.75" x14ac:dyDescent="0.2">
      <c r="AO40251" s="7"/>
    </row>
    <row r="40252" spans="41:41" ht="12.75" x14ac:dyDescent="0.2">
      <c r="AO40252" s="7"/>
    </row>
    <row r="40253" spans="41:41" ht="12.75" x14ac:dyDescent="0.2">
      <c r="AO40253" s="7"/>
    </row>
    <row r="40254" spans="41:41" ht="12.75" x14ac:dyDescent="0.2">
      <c r="AO40254" s="7"/>
    </row>
    <row r="40255" spans="41:41" ht="12.75" x14ac:dyDescent="0.2">
      <c r="AO40255" s="7"/>
    </row>
    <row r="40256" spans="41:41" ht="12.75" x14ac:dyDescent="0.2">
      <c r="AO40256" s="7"/>
    </row>
    <row r="40257" spans="41:41" ht="12.75" x14ac:dyDescent="0.2">
      <c r="AO40257" s="7"/>
    </row>
    <row r="40258" spans="41:41" ht="12.75" x14ac:dyDescent="0.2">
      <c r="AO40258" s="7"/>
    </row>
    <row r="40259" spans="41:41" ht="12.75" x14ac:dyDescent="0.2">
      <c r="AO40259" s="7"/>
    </row>
    <row r="40260" spans="41:41" ht="12.75" x14ac:dyDescent="0.2">
      <c r="AO40260" s="7"/>
    </row>
    <row r="40261" spans="41:41" ht="12.75" x14ac:dyDescent="0.2">
      <c r="AO40261" s="7"/>
    </row>
    <row r="40262" spans="41:41" ht="12.75" x14ac:dyDescent="0.2">
      <c r="AO40262" s="7"/>
    </row>
    <row r="40263" spans="41:41" ht="12.75" x14ac:dyDescent="0.2">
      <c r="AO40263" s="7"/>
    </row>
    <row r="40264" spans="41:41" ht="12.75" x14ac:dyDescent="0.2">
      <c r="AO40264" s="7"/>
    </row>
    <row r="40265" spans="41:41" ht="12.75" x14ac:dyDescent="0.2">
      <c r="AO40265" s="7"/>
    </row>
    <row r="40266" spans="41:41" ht="12.75" x14ac:dyDescent="0.2">
      <c r="AO40266" s="7"/>
    </row>
    <row r="40267" spans="41:41" ht="12.75" x14ac:dyDescent="0.2">
      <c r="AO40267" s="7"/>
    </row>
    <row r="40268" spans="41:41" ht="12.75" x14ac:dyDescent="0.2">
      <c r="AO40268" s="7"/>
    </row>
    <row r="40269" spans="41:41" ht="12.75" x14ac:dyDescent="0.2">
      <c r="AO40269" s="7"/>
    </row>
    <row r="40270" spans="41:41" ht="12.75" x14ac:dyDescent="0.2">
      <c r="AO40270" s="7"/>
    </row>
    <row r="40271" spans="41:41" ht="12.75" x14ac:dyDescent="0.2">
      <c r="AO40271" s="7"/>
    </row>
    <row r="40272" spans="41:41" ht="12.75" x14ac:dyDescent="0.2">
      <c r="AO40272" s="7"/>
    </row>
    <row r="40273" spans="41:41" ht="12.75" x14ac:dyDescent="0.2">
      <c r="AO40273" s="7"/>
    </row>
    <row r="40274" spans="41:41" ht="12.75" x14ac:dyDescent="0.2">
      <c r="AO40274" s="7"/>
    </row>
    <row r="40275" spans="41:41" ht="12.75" x14ac:dyDescent="0.2">
      <c r="AO40275" s="7"/>
    </row>
    <row r="40276" spans="41:41" ht="12.75" x14ac:dyDescent="0.2">
      <c r="AO40276" s="7"/>
    </row>
    <row r="40277" spans="41:41" ht="12.75" x14ac:dyDescent="0.2">
      <c r="AO40277" s="7"/>
    </row>
    <row r="40278" spans="41:41" ht="12.75" x14ac:dyDescent="0.2">
      <c r="AO40278" s="7"/>
    </row>
    <row r="40279" spans="41:41" ht="12.75" x14ac:dyDescent="0.2">
      <c r="AO40279" s="7"/>
    </row>
    <row r="40280" spans="41:41" ht="12.75" x14ac:dyDescent="0.2">
      <c r="AO40280" s="7"/>
    </row>
    <row r="40281" spans="41:41" ht="12.75" x14ac:dyDescent="0.2">
      <c r="AO40281" s="7"/>
    </row>
    <row r="40282" spans="41:41" ht="12.75" x14ac:dyDescent="0.2">
      <c r="AO40282" s="7"/>
    </row>
    <row r="40283" spans="41:41" ht="12.75" x14ac:dyDescent="0.2">
      <c r="AO40283" s="7"/>
    </row>
    <row r="40284" spans="41:41" ht="12.75" x14ac:dyDescent="0.2">
      <c r="AO40284" s="7"/>
    </row>
    <row r="40285" spans="41:41" ht="12.75" x14ac:dyDescent="0.2">
      <c r="AO40285" s="7"/>
    </row>
    <row r="40286" spans="41:41" ht="12.75" x14ac:dyDescent="0.2">
      <c r="AO40286" s="7"/>
    </row>
    <row r="40287" spans="41:41" ht="12.75" x14ac:dyDescent="0.2">
      <c r="AO40287" s="7"/>
    </row>
    <row r="40288" spans="41:41" ht="12.75" x14ac:dyDescent="0.2">
      <c r="AO40288" s="7"/>
    </row>
    <row r="40289" spans="41:41" ht="12.75" x14ac:dyDescent="0.2">
      <c r="AO40289" s="7"/>
    </row>
    <row r="40290" spans="41:41" ht="12.75" x14ac:dyDescent="0.2">
      <c r="AO40290" s="7"/>
    </row>
    <row r="40291" spans="41:41" ht="12.75" x14ac:dyDescent="0.2">
      <c r="AO40291" s="7"/>
    </row>
    <row r="40292" spans="41:41" ht="12.75" x14ac:dyDescent="0.2">
      <c r="AO40292" s="7"/>
    </row>
    <row r="40293" spans="41:41" ht="12.75" x14ac:dyDescent="0.2">
      <c r="AO40293" s="7"/>
    </row>
    <row r="40294" spans="41:41" ht="12.75" x14ac:dyDescent="0.2">
      <c r="AO40294" s="7"/>
    </row>
    <row r="40295" spans="41:41" ht="12.75" x14ac:dyDescent="0.2">
      <c r="AO40295" s="7"/>
    </row>
    <row r="40296" spans="41:41" ht="12.75" x14ac:dyDescent="0.2">
      <c r="AO40296" s="7"/>
    </row>
    <row r="40297" spans="41:41" ht="12.75" x14ac:dyDescent="0.2">
      <c r="AO40297" s="7"/>
    </row>
    <row r="40298" spans="41:41" ht="12.75" x14ac:dyDescent="0.2">
      <c r="AO40298" s="7"/>
    </row>
    <row r="40299" spans="41:41" ht="12.75" x14ac:dyDescent="0.2">
      <c r="AO40299" s="7"/>
    </row>
    <row r="40300" spans="41:41" ht="12.75" x14ac:dyDescent="0.2">
      <c r="AO40300" s="7"/>
    </row>
    <row r="40301" spans="41:41" ht="12.75" x14ac:dyDescent="0.2">
      <c r="AO40301" s="7"/>
    </row>
    <row r="40302" spans="41:41" ht="12.75" x14ac:dyDescent="0.2">
      <c r="AO40302" s="7"/>
    </row>
    <row r="40303" spans="41:41" ht="12.75" x14ac:dyDescent="0.2">
      <c r="AO40303" s="7"/>
    </row>
    <row r="40304" spans="41:41" ht="12.75" x14ac:dyDescent="0.2">
      <c r="AO40304" s="7"/>
    </row>
    <row r="40305" spans="41:41" ht="12.75" x14ac:dyDescent="0.2">
      <c r="AO40305" s="7"/>
    </row>
    <row r="40306" spans="41:41" ht="12.75" x14ac:dyDescent="0.2">
      <c r="AO40306" s="7"/>
    </row>
    <row r="40307" spans="41:41" ht="12.75" x14ac:dyDescent="0.2">
      <c r="AO40307" s="7"/>
    </row>
    <row r="40308" spans="41:41" ht="12.75" x14ac:dyDescent="0.2">
      <c r="AO40308" s="7"/>
    </row>
    <row r="40309" spans="41:41" ht="12.75" x14ac:dyDescent="0.2">
      <c r="AO40309" s="7"/>
    </row>
    <row r="40310" spans="41:41" ht="12.75" x14ac:dyDescent="0.2">
      <c r="AO40310" s="7"/>
    </row>
    <row r="40311" spans="41:41" ht="12.75" x14ac:dyDescent="0.2">
      <c r="AO40311" s="7"/>
    </row>
    <row r="40312" spans="41:41" ht="12.75" x14ac:dyDescent="0.2">
      <c r="AO40312" s="7"/>
    </row>
    <row r="40313" spans="41:41" ht="12.75" x14ac:dyDescent="0.2">
      <c r="AO40313" s="7"/>
    </row>
    <row r="40314" spans="41:41" ht="12.75" x14ac:dyDescent="0.2">
      <c r="AO40314" s="7"/>
    </row>
    <row r="40315" spans="41:41" ht="12.75" x14ac:dyDescent="0.2">
      <c r="AO40315" s="7"/>
    </row>
    <row r="40316" spans="41:41" ht="12.75" x14ac:dyDescent="0.2">
      <c r="AO40316" s="7"/>
    </row>
    <row r="40317" spans="41:41" ht="12.75" x14ac:dyDescent="0.2">
      <c r="AO40317" s="7"/>
    </row>
    <row r="40318" spans="41:41" ht="12.75" x14ac:dyDescent="0.2">
      <c r="AO40318" s="7"/>
    </row>
    <row r="40319" spans="41:41" ht="12.75" x14ac:dyDescent="0.2">
      <c r="AO40319" s="7"/>
    </row>
    <row r="40320" spans="41:41" ht="12.75" x14ac:dyDescent="0.2">
      <c r="AO40320" s="7"/>
    </row>
    <row r="40321" spans="41:41" ht="12.75" x14ac:dyDescent="0.2">
      <c r="AO40321" s="7"/>
    </row>
    <row r="40322" spans="41:41" ht="12.75" x14ac:dyDescent="0.2">
      <c r="AO40322" s="7"/>
    </row>
    <row r="40323" spans="41:41" ht="12.75" x14ac:dyDescent="0.2">
      <c r="AO40323" s="7"/>
    </row>
    <row r="40324" spans="41:41" ht="12.75" x14ac:dyDescent="0.2">
      <c r="AO40324" s="7"/>
    </row>
    <row r="40325" spans="41:41" ht="12.75" x14ac:dyDescent="0.2">
      <c r="AO40325" s="7"/>
    </row>
    <row r="40326" spans="41:41" ht="12.75" x14ac:dyDescent="0.2">
      <c r="AO40326" s="7"/>
    </row>
    <row r="40327" spans="41:41" ht="12.75" x14ac:dyDescent="0.2">
      <c r="AO40327" s="7"/>
    </row>
    <row r="40328" spans="41:41" ht="12.75" x14ac:dyDescent="0.2">
      <c r="AO40328" s="7"/>
    </row>
    <row r="40329" spans="41:41" ht="12.75" x14ac:dyDescent="0.2">
      <c r="AO40329" s="7"/>
    </row>
    <row r="40330" spans="41:41" ht="12.75" x14ac:dyDescent="0.2">
      <c r="AO40330" s="7"/>
    </row>
    <row r="40331" spans="41:41" ht="12.75" x14ac:dyDescent="0.2">
      <c r="AO40331" s="7"/>
    </row>
    <row r="40332" spans="41:41" ht="12.75" x14ac:dyDescent="0.2">
      <c r="AO40332" s="7"/>
    </row>
    <row r="40333" spans="41:41" ht="12.75" x14ac:dyDescent="0.2">
      <c r="AO40333" s="7"/>
    </row>
    <row r="40334" spans="41:41" ht="12.75" x14ac:dyDescent="0.2">
      <c r="AO40334" s="7"/>
    </row>
    <row r="40335" spans="41:41" ht="12.75" x14ac:dyDescent="0.2">
      <c r="AO40335" s="7"/>
    </row>
    <row r="40336" spans="41:41" ht="12.75" x14ac:dyDescent="0.2">
      <c r="AO40336" s="7"/>
    </row>
    <row r="40337" spans="41:41" ht="12.75" x14ac:dyDescent="0.2">
      <c r="AO40337" s="7"/>
    </row>
    <row r="40338" spans="41:41" ht="12.75" x14ac:dyDescent="0.2">
      <c r="AO40338" s="7"/>
    </row>
    <row r="40339" spans="41:41" ht="12.75" x14ac:dyDescent="0.2">
      <c r="AO40339" s="7"/>
    </row>
    <row r="40340" spans="41:41" ht="12.75" x14ac:dyDescent="0.2">
      <c r="AO40340" s="7"/>
    </row>
    <row r="40341" spans="41:41" ht="12.75" x14ac:dyDescent="0.2">
      <c r="AO40341" s="7"/>
    </row>
    <row r="40342" spans="41:41" ht="12.75" x14ac:dyDescent="0.2">
      <c r="AO40342" s="7"/>
    </row>
    <row r="40343" spans="41:41" ht="12.75" x14ac:dyDescent="0.2">
      <c r="AO40343" s="7"/>
    </row>
    <row r="40344" spans="41:41" ht="12.75" x14ac:dyDescent="0.2">
      <c r="AO40344" s="7"/>
    </row>
    <row r="40345" spans="41:41" ht="12.75" x14ac:dyDescent="0.2">
      <c r="AO40345" s="7"/>
    </row>
    <row r="40346" spans="41:41" ht="12.75" x14ac:dyDescent="0.2">
      <c r="AO40346" s="7"/>
    </row>
    <row r="40347" spans="41:41" ht="12.75" x14ac:dyDescent="0.2">
      <c r="AO40347" s="7"/>
    </row>
    <row r="40348" spans="41:41" ht="12.75" x14ac:dyDescent="0.2">
      <c r="AO40348" s="7"/>
    </row>
    <row r="40349" spans="41:41" ht="12.75" x14ac:dyDescent="0.2">
      <c r="AO40349" s="7"/>
    </row>
    <row r="40350" spans="41:41" ht="12.75" x14ac:dyDescent="0.2">
      <c r="AO40350" s="7"/>
    </row>
    <row r="40351" spans="41:41" ht="12.75" x14ac:dyDescent="0.2">
      <c r="AO40351" s="7"/>
    </row>
    <row r="40352" spans="41:41" ht="12.75" x14ac:dyDescent="0.2">
      <c r="AO40352" s="7"/>
    </row>
    <row r="40353" spans="41:41" ht="12.75" x14ac:dyDescent="0.2">
      <c r="AO40353" s="7"/>
    </row>
    <row r="40354" spans="41:41" ht="12.75" x14ac:dyDescent="0.2">
      <c r="AO40354" s="7"/>
    </row>
    <row r="40355" spans="41:41" ht="12.75" x14ac:dyDescent="0.2">
      <c r="AO40355" s="7"/>
    </row>
    <row r="40356" spans="41:41" ht="12.75" x14ac:dyDescent="0.2">
      <c r="AO40356" s="7"/>
    </row>
    <row r="40357" spans="41:41" ht="12.75" x14ac:dyDescent="0.2">
      <c r="AO40357" s="7"/>
    </row>
    <row r="40358" spans="41:41" ht="12.75" x14ac:dyDescent="0.2">
      <c r="AO40358" s="7"/>
    </row>
    <row r="40359" spans="41:41" ht="12.75" x14ac:dyDescent="0.2">
      <c r="AO40359" s="7"/>
    </row>
    <row r="40360" spans="41:41" ht="12.75" x14ac:dyDescent="0.2">
      <c r="AO40360" s="7"/>
    </row>
    <row r="40361" spans="41:41" ht="12.75" x14ac:dyDescent="0.2">
      <c r="AO40361" s="7"/>
    </row>
    <row r="40362" spans="41:41" ht="12.75" x14ac:dyDescent="0.2">
      <c r="AO40362" s="7"/>
    </row>
    <row r="40363" spans="41:41" ht="12.75" x14ac:dyDescent="0.2">
      <c r="AO40363" s="7"/>
    </row>
    <row r="40364" spans="41:41" ht="12.75" x14ac:dyDescent="0.2">
      <c r="AO40364" s="7"/>
    </row>
    <row r="40365" spans="41:41" ht="12.75" x14ac:dyDescent="0.2">
      <c r="AO40365" s="7"/>
    </row>
    <row r="40366" spans="41:41" ht="12.75" x14ac:dyDescent="0.2">
      <c r="AO40366" s="7"/>
    </row>
    <row r="40367" spans="41:41" ht="12.75" x14ac:dyDescent="0.2">
      <c r="AO40367" s="7"/>
    </row>
    <row r="40368" spans="41:41" ht="12.75" x14ac:dyDescent="0.2">
      <c r="AO40368" s="7"/>
    </row>
    <row r="40369" spans="41:41" ht="12.75" x14ac:dyDescent="0.2">
      <c r="AO40369" s="7"/>
    </row>
    <row r="40370" spans="41:41" ht="12.75" x14ac:dyDescent="0.2">
      <c r="AO40370" s="7"/>
    </row>
    <row r="40371" spans="41:41" ht="12.75" x14ac:dyDescent="0.2">
      <c r="AO40371" s="7"/>
    </row>
    <row r="40372" spans="41:41" ht="12.75" x14ac:dyDescent="0.2">
      <c r="AO40372" s="7"/>
    </row>
    <row r="40373" spans="41:41" ht="12.75" x14ac:dyDescent="0.2">
      <c r="AO40373" s="7"/>
    </row>
    <row r="40374" spans="41:41" ht="12.75" x14ac:dyDescent="0.2">
      <c r="AO40374" s="7"/>
    </row>
    <row r="40375" spans="41:41" ht="12.75" x14ac:dyDescent="0.2">
      <c r="AO40375" s="7"/>
    </row>
    <row r="40376" spans="41:41" ht="12.75" x14ac:dyDescent="0.2">
      <c r="AO40376" s="7"/>
    </row>
    <row r="40377" spans="41:41" ht="12.75" x14ac:dyDescent="0.2">
      <c r="AO40377" s="7"/>
    </row>
    <row r="40378" spans="41:41" ht="12.75" x14ac:dyDescent="0.2">
      <c r="AO40378" s="7"/>
    </row>
    <row r="40379" spans="41:41" ht="12.75" x14ac:dyDescent="0.2">
      <c r="AO40379" s="7"/>
    </row>
    <row r="40380" spans="41:41" ht="12.75" x14ac:dyDescent="0.2">
      <c r="AO40380" s="7"/>
    </row>
    <row r="40381" spans="41:41" ht="12.75" x14ac:dyDescent="0.2">
      <c r="AO40381" s="7"/>
    </row>
    <row r="40382" spans="41:41" ht="12.75" x14ac:dyDescent="0.2">
      <c r="AO40382" s="7"/>
    </row>
    <row r="40383" spans="41:41" ht="12.75" x14ac:dyDescent="0.2">
      <c r="AO40383" s="7"/>
    </row>
    <row r="40384" spans="41:41" ht="12.75" x14ac:dyDescent="0.2">
      <c r="AO40384" s="7"/>
    </row>
    <row r="40385" spans="41:41" ht="12.75" x14ac:dyDescent="0.2">
      <c r="AO40385" s="7"/>
    </row>
    <row r="40386" spans="41:41" ht="12.75" x14ac:dyDescent="0.2">
      <c r="AO40386" s="7"/>
    </row>
    <row r="40387" spans="41:41" ht="12.75" x14ac:dyDescent="0.2">
      <c r="AO40387" s="7"/>
    </row>
    <row r="40388" spans="41:41" ht="12.75" x14ac:dyDescent="0.2">
      <c r="AO40388" s="7"/>
    </row>
    <row r="40389" spans="41:41" ht="12.75" x14ac:dyDescent="0.2">
      <c r="AO40389" s="7"/>
    </row>
    <row r="40390" spans="41:41" ht="12.75" x14ac:dyDescent="0.2">
      <c r="AO40390" s="7"/>
    </row>
    <row r="40391" spans="41:41" ht="12.75" x14ac:dyDescent="0.2">
      <c r="AO40391" s="7"/>
    </row>
    <row r="40392" spans="41:41" ht="12.75" x14ac:dyDescent="0.2">
      <c r="AO40392" s="7"/>
    </row>
    <row r="40393" spans="41:41" ht="12.75" x14ac:dyDescent="0.2">
      <c r="AO40393" s="7"/>
    </row>
    <row r="40394" spans="41:41" ht="12.75" x14ac:dyDescent="0.2">
      <c r="AO40394" s="7"/>
    </row>
    <row r="40395" spans="41:41" ht="12.75" x14ac:dyDescent="0.2">
      <c r="AO40395" s="7"/>
    </row>
    <row r="40396" spans="41:41" ht="12.75" x14ac:dyDescent="0.2">
      <c r="AO40396" s="7"/>
    </row>
    <row r="40397" spans="41:41" ht="12.75" x14ac:dyDescent="0.2">
      <c r="AO40397" s="7"/>
    </row>
    <row r="40398" spans="41:41" ht="12.75" x14ac:dyDescent="0.2">
      <c r="AO40398" s="7"/>
    </row>
    <row r="40399" spans="41:41" ht="12.75" x14ac:dyDescent="0.2">
      <c r="AO40399" s="7"/>
    </row>
    <row r="40400" spans="41:41" ht="12.75" x14ac:dyDescent="0.2">
      <c r="AO40400" s="7"/>
    </row>
    <row r="40401" spans="41:41" ht="12.75" x14ac:dyDescent="0.2">
      <c r="AO40401" s="7"/>
    </row>
    <row r="40402" spans="41:41" ht="12.75" x14ac:dyDescent="0.2">
      <c r="AO40402" s="7"/>
    </row>
    <row r="40403" spans="41:41" ht="12.75" x14ac:dyDescent="0.2">
      <c r="AO40403" s="7"/>
    </row>
    <row r="40404" spans="41:41" ht="12.75" x14ac:dyDescent="0.2">
      <c r="AO40404" s="7"/>
    </row>
    <row r="40405" spans="41:41" ht="12.75" x14ac:dyDescent="0.2">
      <c r="AO40405" s="7"/>
    </row>
    <row r="40406" spans="41:41" ht="12.75" x14ac:dyDescent="0.2">
      <c r="AO40406" s="7"/>
    </row>
    <row r="40407" spans="41:41" ht="12.75" x14ac:dyDescent="0.2">
      <c r="AO40407" s="7"/>
    </row>
    <row r="40408" spans="41:41" ht="12.75" x14ac:dyDescent="0.2">
      <c r="AO40408" s="7"/>
    </row>
    <row r="40409" spans="41:41" ht="12.75" x14ac:dyDescent="0.2">
      <c r="AO40409" s="7"/>
    </row>
    <row r="40410" spans="41:41" ht="12.75" x14ac:dyDescent="0.2">
      <c r="AO40410" s="7"/>
    </row>
    <row r="40411" spans="41:41" ht="12.75" x14ac:dyDescent="0.2">
      <c r="AO40411" s="7"/>
    </row>
    <row r="40412" spans="41:41" ht="12.75" x14ac:dyDescent="0.2">
      <c r="AO40412" s="7"/>
    </row>
    <row r="40413" spans="41:41" ht="12.75" x14ac:dyDescent="0.2">
      <c r="AO40413" s="7"/>
    </row>
    <row r="40414" spans="41:41" ht="12.75" x14ac:dyDescent="0.2">
      <c r="AO40414" s="7"/>
    </row>
    <row r="40415" spans="41:41" ht="12.75" x14ac:dyDescent="0.2">
      <c r="AO40415" s="7"/>
    </row>
    <row r="40416" spans="41:41" ht="12.75" x14ac:dyDescent="0.2">
      <c r="AO40416" s="7"/>
    </row>
    <row r="40417" spans="41:41" ht="12.75" x14ac:dyDescent="0.2">
      <c r="AO40417" s="7"/>
    </row>
    <row r="40418" spans="41:41" ht="12.75" x14ac:dyDescent="0.2">
      <c r="AO40418" s="7"/>
    </row>
    <row r="40419" spans="41:41" ht="12.75" x14ac:dyDescent="0.2">
      <c r="AO40419" s="7"/>
    </row>
    <row r="40420" spans="41:41" ht="12.75" x14ac:dyDescent="0.2">
      <c r="AO40420" s="7"/>
    </row>
    <row r="40421" spans="41:41" ht="12.75" x14ac:dyDescent="0.2">
      <c r="AO40421" s="7"/>
    </row>
    <row r="40422" spans="41:41" ht="12.75" x14ac:dyDescent="0.2">
      <c r="AO40422" s="7"/>
    </row>
    <row r="40423" spans="41:41" ht="12.75" x14ac:dyDescent="0.2">
      <c r="AO40423" s="7"/>
    </row>
    <row r="40424" spans="41:41" ht="12.75" x14ac:dyDescent="0.2">
      <c r="AO40424" s="7"/>
    </row>
    <row r="40425" spans="41:41" ht="12.75" x14ac:dyDescent="0.2">
      <c r="AO40425" s="7"/>
    </row>
    <row r="40426" spans="41:41" ht="12.75" x14ac:dyDescent="0.2">
      <c r="AO40426" s="7"/>
    </row>
    <row r="40427" spans="41:41" ht="12.75" x14ac:dyDescent="0.2">
      <c r="AO40427" s="7"/>
    </row>
    <row r="40428" spans="41:41" ht="12.75" x14ac:dyDescent="0.2">
      <c r="AO40428" s="7"/>
    </row>
    <row r="40429" spans="41:41" ht="12.75" x14ac:dyDescent="0.2">
      <c r="AO40429" s="7"/>
    </row>
    <row r="40430" spans="41:41" ht="12.75" x14ac:dyDescent="0.2">
      <c r="AO40430" s="7"/>
    </row>
    <row r="40431" spans="41:41" ht="12.75" x14ac:dyDescent="0.2">
      <c r="AO40431" s="7"/>
    </row>
    <row r="40432" spans="41:41" ht="12.75" x14ac:dyDescent="0.2">
      <c r="AO40432" s="7"/>
    </row>
    <row r="40433" spans="41:41" ht="12.75" x14ac:dyDescent="0.2">
      <c r="AO40433" s="7"/>
    </row>
    <row r="40434" spans="41:41" ht="12.75" x14ac:dyDescent="0.2">
      <c r="AO40434" s="7"/>
    </row>
    <row r="40435" spans="41:41" ht="12.75" x14ac:dyDescent="0.2">
      <c r="AO40435" s="7"/>
    </row>
    <row r="40436" spans="41:41" ht="12.75" x14ac:dyDescent="0.2">
      <c r="AO40436" s="7"/>
    </row>
    <row r="40437" spans="41:41" ht="12.75" x14ac:dyDescent="0.2">
      <c r="AO40437" s="7"/>
    </row>
    <row r="40438" spans="41:41" ht="12.75" x14ac:dyDescent="0.2">
      <c r="AO40438" s="7"/>
    </row>
    <row r="40439" spans="41:41" ht="12.75" x14ac:dyDescent="0.2">
      <c r="AO40439" s="7"/>
    </row>
    <row r="40440" spans="41:41" ht="12.75" x14ac:dyDescent="0.2">
      <c r="AO40440" s="7"/>
    </row>
    <row r="40441" spans="41:41" ht="12.75" x14ac:dyDescent="0.2">
      <c r="AO40441" s="7"/>
    </row>
    <row r="40442" spans="41:41" ht="12.75" x14ac:dyDescent="0.2">
      <c r="AO40442" s="7"/>
    </row>
    <row r="40443" spans="41:41" ht="12.75" x14ac:dyDescent="0.2">
      <c r="AO40443" s="7"/>
    </row>
    <row r="40444" spans="41:41" ht="12.75" x14ac:dyDescent="0.2">
      <c r="AO40444" s="7"/>
    </row>
    <row r="40445" spans="41:41" ht="12.75" x14ac:dyDescent="0.2">
      <c r="AO40445" s="7"/>
    </row>
    <row r="40446" spans="41:41" ht="12.75" x14ac:dyDescent="0.2">
      <c r="AO40446" s="7"/>
    </row>
    <row r="40447" spans="41:41" ht="12.75" x14ac:dyDescent="0.2">
      <c r="AO40447" s="7"/>
    </row>
    <row r="40448" spans="41:41" ht="12.75" x14ac:dyDescent="0.2">
      <c r="AO40448" s="7"/>
    </row>
    <row r="40449" spans="41:41" ht="12.75" x14ac:dyDescent="0.2">
      <c r="AO40449" s="7"/>
    </row>
    <row r="40450" spans="41:41" ht="12.75" x14ac:dyDescent="0.2">
      <c r="AO40450" s="7"/>
    </row>
    <row r="40451" spans="41:41" ht="12.75" x14ac:dyDescent="0.2">
      <c r="AO40451" s="7"/>
    </row>
    <row r="40452" spans="41:41" ht="12.75" x14ac:dyDescent="0.2">
      <c r="AO40452" s="7"/>
    </row>
    <row r="40453" spans="41:41" ht="12.75" x14ac:dyDescent="0.2">
      <c r="AO40453" s="7"/>
    </row>
    <row r="40454" spans="41:41" ht="12.75" x14ac:dyDescent="0.2">
      <c r="AO40454" s="7"/>
    </row>
    <row r="40455" spans="41:41" ht="12.75" x14ac:dyDescent="0.2">
      <c r="AO40455" s="7"/>
    </row>
    <row r="40456" spans="41:41" ht="12.75" x14ac:dyDescent="0.2">
      <c r="AO40456" s="7"/>
    </row>
    <row r="40457" spans="41:41" ht="12.75" x14ac:dyDescent="0.2">
      <c r="AO40457" s="7"/>
    </row>
    <row r="40458" spans="41:41" ht="12.75" x14ac:dyDescent="0.2">
      <c r="AO40458" s="7"/>
    </row>
    <row r="40459" spans="41:41" ht="12.75" x14ac:dyDescent="0.2">
      <c r="AO40459" s="7"/>
    </row>
    <row r="40460" spans="41:41" ht="12.75" x14ac:dyDescent="0.2">
      <c r="AO40460" s="7"/>
    </row>
    <row r="40461" spans="41:41" ht="12.75" x14ac:dyDescent="0.2">
      <c r="AO40461" s="7"/>
    </row>
    <row r="40462" spans="41:41" ht="12.75" x14ac:dyDescent="0.2">
      <c r="AO40462" s="7"/>
    </row>
    <row r="40463" spans="41:41" ht="12.75" x14ac:dyDescent="0.2">
      <c r="AO40463" s="7"/>
    </row>
    <row r="40464" spans="41:41" ht="12.75" x14ac:dyDescent="0.2">
      <c r="AO40464" s="7"/>
    </row>
    <row r="40465" spans="41:41" ht="12.75" x14ac:dyDescent="0.2">
      <c r="AO40465" s="7"/>
    </row>
    <row r="40466" spans="41:41" ht="12.75" x14ac:dyDescent="0.2">
      <c r="AO40466" s="7"/>
    </row>
    <row r="40467" spans="41:41" ht="12.75" x14ac:dyDescent="0.2">
      <c r="AO40467" s="7"/>
    </row>
    <row r="40468" spans="41:41" ht="12.75" x14ac:dyDescent="0.2">
      <c r="AO40468" s="7"/>
    </row>
    <row r="40469" spans="41:41" ht="12.75" x14ac:dyDescent="0.2">
      <c r="AO40469" s="7"/>
    </row>
    <row r="40470" spans="41:41" ht="12.75" x14ac:dyDescent="0.2">
      <c r="AO40470" s="7"/>
    </row>
    <row r="40471" spans="41:41" ht="12.75" x14ac:dyDescent="0.2">
      <c r="AO40471" s="7"/>
    </row>
    <row r="40472" spans="41:41" ht="12.75" x14ac:dyDescent="0.2">
      <c r="AO40472" s="7"/>
    </row>
    <row r="40473" spans="41:41" ht="12.75" x14ac:dyDescent="0.2">
      <c r="AO40473" s="7"/>
    </row>
    <row r="40474" spans="41:41" ht="12.75" x14ac:dyDescent="0.2">
      <c r="AO40474" s="7"/>
    </row>
    <row r="40475" spans="41:41" ht="12.75" x14ac:dyDescent="0.2">
      <c r="AO40475" s="7"/>
    </row>
    <row r="40476" spans="41:41" ht="12.75" x14ac:dyDescent="0.2">
      <c r="AO40476" s="7"/>
    </row>
    <row r="40477" spans="41:41" ht="12.75" x14ac:dyDescent="0.2">
      <c r="AO40477" s="7"/>
    </row>
    <row r="40478" spans="41:41" ht="12.75" x14ac:dyDescent="0.2">
      <c r="AO40478" s="7"/>
    </row>
    <row r="40479" spans="41:41" ht="12.75" x14ac:dyDescent="0.2">
      <c r="AO40479" s="7"/>
    </row>
    <row r="40480" spans="41:41" ht="12.75" x14ac:dyDescent="0.2">
      <c r="AO40480" s="7"/>
    </row>
    <row r="40481" spans="41:41" ht="12.75" x14ac:dyDescent="0.2">
      <c r="AO40481" s="7"/>
    </row>
    <row r="40482" spans="41:41" ht="12.75" x14ac:dyDescent="0.2">
      <c r="AO40482" s="7"/>
    </row>
    <row r="40483" spans="41:41" ht="12.75" x14ac:dyDescent="0.2">
      <c r="AO40483" s="7"/>
    </row>
    <row r="40484" spans="41:41" ht="12.75" x14ac:dyDescent="0.2">
      <c r="AO40484" s="7"/>
    </row>
    <row r="40485" spans="41:41" ht="12.75" x14ac:dyDescent="0.2">
      <c r="AO40485" s="7"/>
    </row>
    <row r="40486" spans="41:41" ht="12.75" x14ac:dyDescent="0.2">
      <c r="AO40486" s="7"/>
    </row>
    <row r="40487" spans="41:41" ht="12.75" x14ac:dyDescent="0.2">
      <c r="AO40487" s="7"/>
    </row>
    <row r="40488" spans="41:41" ht="12.75" x14ac:dyDescent="0.2">
      <c r="AO40488" s="7"/>
    </row>
    <row r="40489" spans="41:41" ht="12.75" x14ac:dyDescent="0.2">
      <c r="AO40489" s="7"/>
    </row>
    <row r="40490" spans="41:41" ht="12.75" x14ac:dyDescent="0.2">
      <c r="AO40490" s="7"/>
    </row>
    <row r="40491" spans="41:41" ht="12.75" x14ac:dyDescent="0.2">
      <c r="AO40491" s="7"/>
    </row>
    <row r="40492" spans="41:41" ht="12.75" x14ac:dyDescent="0.2">
      <c r="AO40492" s="7"/>
    </row>
    <row r="40493" spans="41:41" ht="12.75" x14ac:dyDescent="0.2">
      <c r="AO40493" s="7"/>
    </row>
    <row r="40494" spans="41:41" ht="12.75" x14ac:dyDescent="0.2">
      <c r="AO40494" s="7"/>
    </row>
    <row r="40495" spans="41:41" ht="12.75" x14ac:dyDescent="0.2">
      <c r="AO40495" s="7"/>
    </row>
    <row r="40496" spans="41:41" ht="12.75" x14ac:dyDescent="0.2">
      <c r="AO40496" s="7"/>
    </row>
    <row r="40497" spans="41:41" ht="12.75" x14ac:dyDescent="0.2">
      <c r="AO40497" s="7"/>
    </row>
    <row r="40498" spans="41:41" ht="12.75" x14ac:dyDescent="0.2">
      <c r="AO40498" s="7"/>
    </row>
    <row r="40499" spans="41:41" ht="12.75" x14ac:dyDescent="0.2">
      <c r="AO40499" s="7"/>
    </row>
    <row r="40500" spans="41:41" ht="12.75" x14ac:dyDescent="0.2">
      <c r="AO40500" s="7"/>
    </row>
    <row r="40501" spans="41:41" ht="12.75" x14ac:dyDescent="0.2">
      <c r="AO40501" s="7"/>
    </row>
    <row r="40502" spans="41:41" ht="12.75" x14ac:dyDescent="0.2">
      <c r="AO40502" s="7"/>
    </row>
    <row r="40503" spans="41:41" ht="12.75" x14ac:dyDescent="0.2">
      <c r="AO40503" s="7"/>
    </row>
    <row r="40504" spans="41:41" ht="12.75" x14ac:dyDescent="0.2">
      <c r="AO40504" s="7"/>
    </row>
    <row r="40505" spans="41:41" ht="12.75" x14ac:dyDescent="0.2">
      <c r="AO40505" s="7"/>
    </row>
    <row r="40506" spans="41:41" ht="12.75" x14ac:dyDescent="0.2">
      <c r="AO40506" s="7"/>
    </row>
    <row r="40507" spans="41:41" ht="12.75" x14ac:dyDescent="0.2">
      <c r="AO40507" s="7"/>
    </row>
    <row r="40508" spans="41:41" ht="12.75" x14ac:dyDescent="0.2">
      <c r="AO40508" s="7"/>
    </row>
    <row r="40509" spans="41:41" ht="12.75" x14ac:dyDescent="0.2">
      <c r="AO40509" s="7"/>
    </row>
    <row r="40510" spans="41:41" ht="12.75" x14ac:dyDescent="0.2">
      <c r="AO40510" s="7"/>
    </row>
    <row r="40511" spans="41:41" ht="12.75" x14ac:dyDescent="0.2">
      <c r="AO40511" s="7"/>
    </row>
    <row r="40512" spans="41:41" ht="12.75" x14ac:dyDescent="0.2">
      <c r="AO40512" s="7"/>
    </row>
    <row r="40513" spans="41:41" ht="12.75" x14ac:dyDescent="0.2">
      <c r="AO40513" s="7"/>
    </row>
    <row r="40514" spans="41:41" ht="12.75" x14ac:dyDescent="0.2">
      <c r="AO40514" s="7"/>
    </row>
    <row r="40515" spans="41:41" ht="12.75" x14ac:dyDescent="0.2">
      <c r="AO40515" s="7"/>
    </row>
    <row r="40516" spans="41:41" ht="12.75" x14ac:dyDescent="0.2">
      <c r="AO40516" s="7"/>
    </row>
    <row r="40517" spans="41:41" ht="12.75" x14ac:dyDescent="0.2">
      <c r="AO40517" s="7"/>
    </row>
    <row r="40518" spans="41:41" ht="12.75" x14ac:dyDescent="0.2">
      <c r="AO40518" s="7"/>
    </row>
    <row r="40519" spans="41:41" ht="12.75" x14ac:dyDescent="0.2">
      <c r="AO40519" s="7"/>
    </row>
    <row r="40520" spans="41:41" ht="12.75" x14ac:dyDescent="0.2">
      <c r="AO40520" s="7"/>
    </row>
    <row r="40521" spans="41:41" ht="12.75" x14ac:dyDescent="0.2">
      <c r="AO40521" s="7"/>
    </row>
    <row r="40522" spans="41:41" ht="12.75" x14ac:dyDescent="0.2">
      <c r="AO40522" s="7"/>
    </row>
    <row r="40523" spans="41:41" ht="12.75" x14ac:dyDescent="0.2">
      <c r="AO40523" s="7"/>
    </row>
    <row r="40524" spans="41:41" ht="12.75" x14ac:dyDescent="0.2">
      <c r="AO40524" s="7"/>
    </row>
    <row r="40525" spans="41:41" ht="12.75" x14ac:dyDescent="0.2">
      <c r="AO40525" s="7"/>
    </row>
    <row r="40526" spans="41:41" ht="12.75" x14ac:dyDescent="0.2">
      <c r="AO40526" s="7"/>
    </row>
    <row r="40527" spans="41:41" ht="12.75" x14ac:dyDescent="0.2">
      <c r="AO40527" s="7"/>
    </row>
    <row r="40528" spans="41:41" ht="12.75" x14ac:dyDescent="0.2">
      <c r="AO40528" s="7"/>
    </row>
    <row r="40529" spans="41:41" ht="12.75" x14ac:dyDescent="0.2">
      <c r="AO40529" s="7"/>
    </row>
    <row r="40530" spans="41:41" ht="12.75" x14ac:dyDescent="0.2">
      <c r="AO40530" s="7"/>
    </row>
    <row r="40531" spans="41:41" ht="12.75" x14ac:dyDescent="0.2">
      <c r="AO40531" s="7"/>
    </row>
    <row r="40532" spans="41:41" ht="12.75" x14ac:dyDescent="0.2">
      <c r="AO40532" s="7"/>
    </row>
    <row r="40533" spans="41:41" ht="12.75" x14ac:dyDescent="0.2">
      <c r="AO40533" s="7"/>
    </row>
    <row r="40534" spans="41:41" ht="12.75" x14ac:dyDescent="0.2">
      <c r="AO40534" s="7"/>
    </row>
    <row r="40535" spans="41:41" ht="12.75" x14ac:dyDescent="0.2">
      <c r="AO40535" s="7"/>
    </row>
    <row r="40536" spans="41:41" ht="12.75" x14ac:dyDescent="0.2">
      <c r="AO40536" s="7"/>
    </row>
    <row r="40537" spans="41:41" ht="12.75" x14ac:dyDescent="0.2">
      <c r="AO40537" s="7"/>
    </row>
    <row r="40538" spans="41:41" ht="12.75" x14ac:dyDescent="0.2">
      <c r="AO40538" s="7"/>
    </row>
    <row r="40539" spans="41:41" ht="12.75" x14ac:dyDescent="0.2">
      <c r="AO40539" s="7"/>
    </row>
    <row r="40540" spans="41:41" ht="12.75" x14ac:dyDescent="0.2">
      <c r="AO40540" s="7"/>
    </row>
    <row r="40541" spans="41:41" ht="12.75" x14ac:dyDescent="0.2">
      <c r="AO40541" s="7"/>
    </row>
    <row r="40542" spans="41:41" ht="12.75" x14ac:dyDescent="0.2">
      <c r="AO40542" s="7"/>
    </row>
    <row r="40543" spans="41:41" ht="12.75" x14ac:dyDescent="0.2">
      <c r="AO40543" s="7"/>
    </row>
    <row r="40544" spans="41:41" ht="12.75" x14ac:dyDescent="0.2">
      <c r="AO40544" s="7"/>
    </row>
    <row r="40545" spans="41:41" ht="12.75" x14ac:dyDescent="0.2">
      <c r="AO40545" s="7"/>
    </row>
    <row r="40546" spans="41:41" ht="12.75" x14ac:dyDescent="0.2">
      <c r="AO40546" s="7"/>
    </row>
    <row r="40547" spans="41:41" ht="12.75" x14ac:dyDescent="0.2">
      <c r="AO40547" s="7"/>
    </row>
    <row r="40548" spans="41:41" ht="12.75" x14ac:dyDescent="0.2">
      <c r="AO40548" s="7"/>
    </row>
    <row r="40549" spans="41:41" ht="12.75" x14ac:dyDescent="0.2">
      <c r="AO40549" s="7"/>
    </row>
    <row r="40550" spans="41:41" ht="12.75" x14ac:dyDescent="0.2">
      <c r="AO40550" s="7"/>
    </row>
    <row r="40551" spans="41:41" ht="12.75" x14ac:dyDescent="0.2">
      <c r="AO40551" s="7"/>
    </row>
    <row r="40552" spans="41:41" ht="12.75" x14ac:dyDescent="0.2">
      <c r="AO40552" s="7"/>
    </row>
    <row r="40553" spans="41:41" ht="12.75" x14ac:dyDescent="0.2">
      <c r="AO40553" s="7"/>
    </row>
    <row r="40554" spans="41:41" ht="12.75" x14ac:dyDescent="0.2">
      <c r="AO40554" s="7"/>
    </row>
    <row r="40555" spans="41:41" ht="12.75" x14ac:dyDescent="0.2">
      <c r="AO40555" s="7"/>
    </row>
    <row r="40556" spans="41:41" ht="12.75" x14ac:dyDescent="0.2">
      <c r="AO40556" s="7"/>
    </row>
    <row r="40557" spans="41:41" ht="12.75" x14ac:dyDescent="0.2">
      <c r="AO40557" s="7"/>
    </row>
    <row r="40558" spans="41:41" ht="12.75" x14ac:dyDescent="0.2">
      <c r="AO40558" s="7"/>
    </row>
    <row r="40559" spans="41:41" ht="12.75" x14ac:dyDescent="0.2">
      <c r="AO40559" s="7"/>
    </row>
    <row r="40560" spans="41:41" ht="12.75" x14ac:dyDescent="0.2">
      <c r="AO40560" s="7"/>
    </row>
    <row r="40561" spans="41:41" ht="12.75" x14ac:dyDescent="0.2">
      <c r="AO40561" s="7"/>
    </row>
    <row r="40562" spans="41:41" ht="12.75" x14ac:dyDescent="0.2">
      <c r="AO40562" s="7"/>
    </row>
    <row r="40563" spans="41:41" ht="12.75" x14ac:dyDescent="0.2">
      <c r="AO40563" s="7"/>
    </row>
    <row r="40564" spans="41:41" ht="12.75" x14ac:dyDescent="0.2">
      <c r="AO40564" s="7"/>
    </row>
    <row r="40565" spans="41:41" ht="12.75" x14ac:dyDescent="0.2">
      <c r="AO40565" s="7"/>
    </row>
    <row r="40566" spans="41:41" ht="12.75" x14ac:dyDescent="0.2">
      <c r="AO40566" s="7"/>
    </row>
    <row r="40567" spans="41:41" ht="12.75" x14ac:dyDescent="0.2">
      <c r="AO40567" s="7"/>
    </row>
    <row r="40568" spans="41:41" ht="12.75" x14ac:dyDescent="0.2">
      <c r="AO40568" s="7"/>
    </row>
    <row r="40569" spans="41:41" ht="12.75" x14ac:dyDescent="0.2">
      <c r="AO40569" s="7"/>
    </row>
    <row r="40570" spans="41:41" ht="12.75" x14ac:dyDescent="0.2">
      <c r="AO40570" s="7"/>
    </row>
    <row r="40571" spans="41:41" ht="12.75" x14ac:dyDescent="0.2">
      <c r="AO40571" s="7"/>
    </row>
    <row r="40572" spans="41:41" ht="12.75" x14ac:dyDescent="0.2">
      <c r="AO40572" s="7"/>
    </row>
    <row r="40573" spans="41:41" ht="12.75" x14ac:dyDescent="0.2">
      <c r="AO40573" s="7"/>
    </row>
    <row r="40574" spans="41:41" ht="12.75" x14ac:dyDescent="0.2">
      <c r="AO40574" s="7"/>
    </row>
    <row r="40575" spans="41:41" ht="12.75" x14ac:dyDescent="0.2">
      <c r="AO40575" s="7"/>
    </row>
    <row r="40576" spans="41:41" ht="12.75" x14ac:dyDescent="0.2">
      <c r="AO40576" s="7"/>
    </row>
    <row r="40577" spans="41:41" ht="12.75" x14ac:dyDescent="0.2">
      <c r="AO40577" s="7"/>
    </row>
    <row r="40578" spans="41:41" ht="12.75" x14ac:dyDescent="0.2">
      <c r="AO40578" s="7"/>
    </row>
    <row r="40579" spans="41:41" ht="12.75" x14ac:dyDescent="0.2">
      <c r="AO40579" s="7"/>
    </row>
    <row r="40580" spans="41:41" ht="12.75" x14ac:dyDescent="0.2">
      <c r="AO40580" s="7"/>
    </row>
    <row r="40581" spans="41:41" ht="12.75" x14ac:dyDescent="0.2">
      <c r="AO40581" s="7"/>
    </row>
    <row r="40582" spans="41:41" ht="12.75" x14ac:dyDescent="0.2">
      <c r="AO40582" s="7"/>
    </row>
    <row r="40583" spans="41:41" ht="12.75" x14ac:dyDescent="0.2">
      <c r="AO40583" s="7"/>
    </row>
    <row r="40584" spans="41:41" ht="12.75" x14ac:dyDescent="0.2">
      <c r="AO40584" s="7"/>
    </row>
    <row r="40585" spans="41:41" ht="12.75" x14ac:dyDescent="0.2">
      <c r="AO40585" s="7"/>
    </row>
    <row r="40586" spans="41:41" ht="12.75" x14ac:dyDescent="0.2">
      <c r="AO40586" s="7"/>
    </row>
    <row r="40587" spans="41:41" ht="12.75" x14ac:dyDescent="0.2">
      <c r="AO40587" s="7"/>
    </row>
    <row r="40588" spans="41:41" ht="12.75" x14ac:dyDescent="0.2">
      <c r="AO40588" s="7"/>
    </row>
    <row r="40589" spans="41:41" ht="12.75" x14ac:dyDescent="0.2">
      <c r="AO40589" s="7"/>
    </row>
    <row r="40590" spans="41:41" ht="12.75" x14ac:dyDescent="0.2">
      <c r="AO40590" s="7"/>
    </row>
    <row r="40591" spans="41:41" ht="12.75" x14ac:dyDescent="0.2">
      <c r="AO40591" s="7"/>
    </row>
    <row r="40592" spans="41:41" ht="12.75" x14ac:dyDescent="0.2">
      <c r="AO40592" s="7"/>
    </row>
    <row r="40593" spans="41:41" ht="12.75" x14ac:dyDescent="0.2">
      <c r="AO40593" s="7"/>
    </row>
    <row r="40594" spans="41:41" ht="12.75" x14ac:dyDescent="0.2">
      <c r="AO40594" s="7"/>
    </row>
    <row r="40595" spans="41:41" ht="12.75" x14ac:dyDescent="0.2">
      <c r="AO40595" s="7"/>
    </row>
    <row r="40596" spans="41:41" ht="12.75" x14ac:dyDescent="0.2">
      <c r="AO40596" s="7"/>
    </row>
    <row r="40597" spans="41:41" ht="12.75" x14ac:dyDescent="0.2">
      <c r="AO40597" s="7"/>
    </row>
    <row r="40598" spans="41:41" ht="12.75" x14ac:dyDescent="0.2">
      <c r="AO40598" s="7"/>
    </row>
    <row r="40599" spans="41:41" ht="12.75" x14ac:dyDescent="0.2">
      <c r="AO40599" s="7"/>
    </row>
    <row r="40600" spans="41:41" ht="12.75" x14ac:dyDescent="0.2">
      <c r="AO40600" s="7"/>
    </row>
    <row r="40601" spans="41:41" ht="12.75" x14ac:dyDescent="0.2">
      <c r="AO40601" s="7"/>
    </row>
    <row r="40602" spans="41:41" ht="12.75" x14ac:dyDescent="0.2">
      <c r="AO40602" s="7"/>
    </row>
    <row r="40603" spans="41:41" ht="12.75" x14ac:dyDescent="0.2">
      <c r="AO40603" s="7"/>
    </row>
    <row r="40604" spans="41:41" ht="12.75" x14ac:dyDescent="0.2">
      <c r="AO40604" s="7"/>
    </row>
    <row r="40605" spans="41:41" ht="12.75" x14ac:dyDescent="0.2">
      <c r="AO40605" s="7"/>
    </row>
    <row r="40606" spans="41:41" ht="12.75" x14ac:dyDescent="0.2">
      <c r="AO40606" s="7"/>
    </row>
    <row r="40607" spans="41:41" ht="12.75" x14ac:dyDescent="0.2">
      <c r="AO40607" s="7"/>
    </row>
    <row r="40608" spans="41:41" ht="12.75" x14ac:dyDescent="0.2">
      <c r="AO40608" s="7"/>
    </row>
    <row r="40609" spans="41:41" ht="12.75" x14ac:dyDescent="0.2">
      <c r="AO40609" s="7"/>
    </row>
    <row r="40610" spans="41:41" ht="12.75" x14ac:dyDescent="0.2">
      <c r="AO40610" s="7"/>
    </row>
    <row r="40611" spans="41:41" ht="12.75" x14ac:dyDescent="0.2">
      <c r="AO40611" s="7"/>
    </row>
    <row r="40612" spans="41:41" ht="12.75" x14ac:dyDescent="0.2">
      <c r="AO40612" s="7"/>
    </row>
    <row r="40613" spans="41:41" ht="12.75" x14ac:dyDescent="0.2">
      <c r="AO40613" s="7"/>
    </row>
    <row r="40614" spans="41:41" ht="12.75" x14ac:dyDescent="0.2">
      <c r="AO40614" s="7"/>
    </row>
    <row r="40615" spans="41:41" ht="12.75" x14ac:dyDescent="0.2">
      <c r="AO40615" s="7"/>
    </row>
    <row r="40616" spans="41:41" ht="12.75" x14ac:dyDescent="0.2">
      <c r="AO40616" s="7"/>
    </row>
    <row r="40617" spans="41:41" ht="12.75" x14ac:dyDescent="0.2">
      <c r="AO40617" s="7"/>
    </row>
    <row r="40618" spans="41:41" ht="12.75" x14ac:dyDescent="0.2">
      <c r="AO40618" s="7"/>
    </row>
    <row r="40619" spans="41:41" ht="12.75" x14ac:dyDescent="0.2">
      <c r="AO40619" s="7"/>
    </row>
    <row r="40620" spans="41:41" ht="12.75" x14ac:dyDescent="0.2">
      <c r="AO40620" s="7"/>
    </row>
    <row r="40621" spans="41:41" ht="12.75" x14ac:dyDescent="0.2">
      <c r="AO40621" s="7"/>
    </row>
    <row r="40622" spans="41:41" ht="12.75" x14ac:dyDescent="0.2">
      <c r="AO40622" s="7"/>
    </row>
    <row r="40623" spans="41:41" ht="12.75" x14ac:dyDescent="0.2">
      <c r="AO40623" s="7"/>
    </row>
    <row r="40624" spans="41:41" ht="12.75" x14ac:dyDescent="0.2">
      <c r="AO40624" s="7"/>
    </row>
    <row r="40625" spans="41:41" ht="12.75" x14ac:dyDescent="0.2">
      <c r="AO40625" s="7"/>
    </row>
    <row r="40626" spans="41:41" ht="12.75" x14ac:dyDescent="0.2">
      <c r="AO40626" s="7"/>
    </row>
    <row r="40627" spans="41:41" ht="12.75" x14ac:dyDescent="0.2">
      <c r="AO40627" s="7"/>
    </row>
    <row r="40628" spans="41:41" ht="12.75" x14ac:dyDescent="0.2">
      <c r="AO40628" s="7"/>
    </row>
    <row r="40629" spans="41:41" ht="12.75" x14ac:dyDescent="0.2">
      <c r="AO40629" s="7"/>
    </row>
    <row r="40630" spans="41:41" ht="12.75" x14ac:dyDescent="0.2">
      <c r="AO40630" s="7"/>
    </row>
    <row r="40631" spans="41:41" ht="12.75" x14ac:dyDescent="0.2">
      <c r="AO40631" s="7"/>
    </row>
    <row r="40632" spans="41:41" ht="12.75" x14ac:dyDescent="0.2">
      <c r="AO40632" s="7"/>
    </row>
    <row r="40633" spans="41:41" ht="12.75" x14ac:dyDescent="0.2">
      <c r="AO40633" s="7"/>
    </row>
    <row r="40634" spans="41:41" ht="12.75" x14ac:dyDescent="0.2">
      <c r="AO40634" s="7"/>
    </row>
    <row r="40635" spans="41:41" ht="12.75" x14ac:dyDescent="0.2">
      <c r="AO40635" s="7"/>
    </row>
    <row r="40636" spans="41:41" ht="12.75" x14ac:dyDescent="0.2">
      <c r="AO40636" s="7"/>
    </row>
    <row r="40637" spans="41:41" ht="12.75" x14ac:dyDescent="0.2">
      <c r="AO40637" s="7"/>
    </row>
    <row r="40638" spans="41:41" ht="12.75" x14ac:dyDescent="0.2">
      <c r="AO40638" s="7"/>
    </row>
    <row r="40639" spans="41:41" ht="12.75" x14ac:dyDescent="0.2">
      <c r="AO40639" s="7"/>
    </row>
    <row r="40640" spans="41:41" ht="12.75" x14ac:dyDescent="0.2">
      <c r="AO40640" s="7"/>
    </row>
    <row r="40641" spans="41:41" ht="12.75" x14ac:dyDescent="0.2">
      <c r="AO40641" s="7"/>
    </row>
    <row r="40642" spans="41:41" ht="12.75" x14ac:dyDescent="0.2">
      <c r="AO40642" s="7"/>
    </row>
    <row r="40643" spans="41:41" ht="12.75" x14ac:dyDescent="0.2">
      <c r="AO40643" s="7"/>
    </row>
    <row r="40644" spans="41:41" ht="12.75" x14ac:dyDescent="0.2">
      <c r="AO40644" s="7"/>
    </row>
    <row r="40645" spans="41:41" ht="12.75" x14ac:dyDescent="0.2">
      <c r="AO40645" s="7"/>
    </row>
    <row r="40646" spans="41:41" ht="12.75" x14ac:dyDescent="0.2">
      <c r="AO40646" s="7"/>
    </row>
    <row r="40647" spans="41:41" ht="12.75" x14ac:dyDescent="0.2">
      <c r="AO40647" s="7"/>
    </row>
    <row r="40648" spans="41:41" ht="12.75" x14ac:dyDescent="0.2">
      <c r="AO40648" s="7"/>
    </row>
    <row r="40649" spans="41:41" ht="12.75" x14ac:dyDescent="0.2">
      <c r="AO40649" s="7"/>
    </row>
    <row r="40650" spans="41:41" ht="12.75" x14ac:dyDescent="0.2">
      <c r="AO40650" s="7"/>
    </row>
    <row r="40651" spans="41:41" ht="12.75" x14ac:dyDescent="0.2">
      <c r="AO40651" s="7"/>
    </row>
    <row r="40652" spans="41:41" ht="12.75" x14ac:dyDescent="0.2">
      <c r="AO40652" s="7"/>
    </row>
    <row r="40653" spans="41:41" ht="12.75" x14ac:dyDescent="0.2">
      <c r="AO40653" s="7"/>
    </row>
    <row r="40654" spans="41:41" ht="12.75" x14ac:dyDescent="0.2">
      <c r="AO40654" s="7"/>
    </row>
    <row r="40655" spans="41:41" ht="12.75" x14ac:dyDescent="0.2">
      <c r="AO40655" s="7"/>
    </row>
    <row r="40656" spans="41:41" ht="12.75" x14ac:dyDescent="0.2">
      <c r="AO40656" s="7"/>
    </row>
    <row r="40657" spans="41:41" ht="12.75" x14ac:dyDescent="0.2">
      <c r="AO40657" s="7"/>
    </row>
    <row r="40658" spans="41:41" ht="12.75" x14ac:dyDescent="0.2">
      <c r="AO40658" s="7"/>
    </row>
    <row r="40659" spans="41:41" ht="12.75" x14ac:dyDescent="0.2">
      <c r="AO40659" s="7"/>
    </row>
    <row r="40660" spans="41:41" ht="12.75" x14ac:dyDescent="0.2">
      <c r="AO40660" s="7"/>
    </row>
    <row r="40661" spans="41:41" ht="12.75" x14ac:dyDescent="0.2">
      <c r="AO40661" s="7"/>
    </row>
    <row r="40662" spans="41:41" ht="12.75" x14ac:dyDescent="0.2">
      <c r="AO40662" s="7"/>
    </row>
    <row r="40663" spans="41:41" ht="12.75" x14ac:dyDescent="0.2">
      <c r="AO40663" s="7"/>
    </row>
    <row r="40664" spans="41:41" ht="12.75" x14ac:dyDescent="0.2">
      <c r="AO40664" s="7"/>
    </row>
    <row r="40665" spans="41:41" ht="12.75" x14ac:dyDescent="0.2">
      <c r="AO40665" s="7"/>
    </row>
    <row r="40666" spans="41:41" ht="12.75" x14ac:dyDescent="0.2">
      <c r="AO40666" s="7"/>
    </row>
    <row r="40667" spans="41:41" ht="12.75" x14ac:dyDescent="0.2">
      <c r="AO40667" s="7"/>
    </row>
    <row r="40668" spans="41:41" ht="12.75" x14ac:dyDescent="0.2">
      <c r="AO40668" s="7"/>
    </row>
    <row r="40669" spans="41:41" ht="12.75" x14ac:dyDescent="0.2">
      <c r="AO40669" s="7"/>
    </row>
    <row r="40670" spans="41:41" ht="12.75" x14ac:dyDescent="0.2">
      <c r="AO40670" s="7"/>
    </row>
    <row r="40671" spans="41:41" ht="12.75" x14ac:dyDescent="0.2">
      <c r="AO40671" s="7"/>
    </row>
    <row r="40672" spans="41:41" ht="12.75" x14ac:dyDescent="0.2">
      <c r="AO40672" s="7"/>
    </row>
    <row r="40673" spans="41:41" ht="12.75" x14ac:dyDescent="0.2">
      <c r="AO40673" s="7"/>
    </row>
    <row r="40674" spans="41:41" ht="12.75" x14ac:dyDescent="0.2">
      <c r="AO40674" s="7"/>
    </row>
    <row r="40675" spans="41:41" ht="12.75" x14ac:dyDescent="0.2">
      <c r="AO40675" s="7"/>
    </row>
    <row r="40676" spans="41:41" ht="12.75" x14ac:dyDescent="0.2">
      <c r="AO40676" s="7"/>
    </row>
    <row r="40677" spans="41:41" ht="12.75" x14ac:dyDescent="0.2">
      <c r="AO40677" s="7"/>
    </row>
    <row r="40678" spans="41:41" ht="12.75" x14ac:dyDescent="0.2">
      <c r="AO40678" s="7"/>
    </row>
    <row r="40679" spans="41:41" ht="12.75" x14ac:dyDescent="0.2">
      <c r="AO40679" s="7"/>
    </row>
    <row r="40680" spans="41:41" ht="12.75" x14ac:dyDescent="0.2">
      <c r="AO40680" s="7"/>
    </row>
    <row r="40681" spans="41:41" ht="12.75" x14ac:dyDescent="0.2">
      <c r="AO40681" s="7"/>
    </row>
    <row r="40682" spans="41:41" ht="12.75" x14ac:dyDescent="0.2">
      <c r="AO40682" s="7"/>
    </row>
    <row r="40683" spans="41:41" ht="12.75" x14ac:dyDescent="0.2">
      <c r="AO40683" s="7"/>
    </row>
    <row r="40684" spans="41:41" ht="12.75" x14ac:dyDescent="0.2">
      <c r="AO40684" s="7"/>
    </row>
    <row r="40685" spans="41:41" ht="12.75" x14ac:dyDescent="0.2">
      <c r="AO40685" s="7"/>
    </row>
    <row r="40686" spans="41:41" ht="12.75" x14ac:dyDescent="0.2">
      <c r="AO40686" s="7"/>
    </row>
    <row r="40687" spans="41:41" ht="12.75" x14ac:dyDescent="0.2">
      <c r="AO40687" s="7"/>
    </row>
    <row r="40688" spans="41:41" ht="12.75" x14ac:dyDescent="0.2">
      <c r="AO40688" s="7"/>
    </row>
    <row r="40689" spans="41:41" ht="12.75" x14ac:dyDescent="0.2">
      <c r="AO40689" s="7"/>
    </row>
    <row r="40690" spans="41:41" ht="12.75" x14ac:dyDescent="0.2">
      <c r="AO40690" s="7"/>
    </row>
    <row r="40691" spans="41:41" ht="12.75" x14ac:dyDescent="0.2">
      <c r="AO40691" s="7"/>
    </row>
    <row r="40692" spans="41:41" ht="12.75" x14ac:dyDescent="0.2">
      <c r="AO40692" s="7"/>
    </row>
    <row r="40693" spans="41:41" ht="12.75" x14ac:dyDescent="0.2">
      <c r="AO40693" s="7"/>
    </row>
    <row r="40694" spans="41:41" ht="12.75" x14ac:dyDescent="0.2">
      <c r="AO40694" s="7"/>
    </row>
    <row r="40695" spans="41:41" ht="12.75" x14ac:dyDescent="0.2">
      <c r="AO40695" s="7"/>
    </row>
    <row r="40696" spans="41:41" ht="12.75" x14ac:dyDescent="0.2">
      <c r="AO40696" s="7"/>
    </row>
    <row r="40697" spans="41:41" ht="12.75" x14ac:dyDescent="0.2">
      <c r="AO40697" s="7"/>
    </row>
    <row r="40698" spans="41:41" ht="12.75" x14ac:dyDescent="0.2">
      <c r="AO40698" s="7"/>
    </row>
    <row r="40699" spans="41:41" ht="12.75" x14ac:dyDescent="0.2">
      <c r="AO40699" s="7"/>
    </row>
    <row r="40700" spans="41:41" ht="12.75" x14ac:dyDescent="0.2">
      <c r="AO40700" s="7"/>
    </row>
    <row r="40701" spans="41:41" ht="12.75" x14ac:dyDescent="0.2">
      <c r="AO40701" s="7"/>
    </row>
    <row r="40702" spans="41:41" ht="12.75" x14ac:dyDescent="0.2">
      <c r="AO40702" s="7"/>
    </row>
    <row r="40703" spans="41:41" ht="12.75" x14ac:dyDescent="0.2">
      <c r="AO40703" s="7"/>
    </row>
    <row r="40704" spans="41:41" ht="12.75" x14ac:dyDescent="0.2">
      <c r="AO40704" s="7"/>
    </row>
    <row r="40705" spans="41:41" ht="12.75" x14ac:dyDescent="0.2">
      <c r="AO40705" s="7"/>
    </row>
    <row r="40706" spans="41:41" ht="12.75" x14ac:dyDescent="0.2">
      <c r="AO40706" s="7"/>
    </row>
    <row r="40707" spans="41:41" ht="12.75" x14ac:dyDescent="0.2">
      <c r="AO40707" s="7"/>
    </row>
    <row r="40708" spans="41:41" ht="12.75" x14ac:dyDescent="0.2">
      <c r="AO40708" s="7"/>
    </row>
    <row r="40709" spans="41:41" ht="12.75" x14ac:dyDescent="0.2">
      <c r="AO40709" s="7"/>
    </row>
    <row r="40710" spans="41:41" ht="12.75" x14ac:dyDescent="0.2">
      <c r="AO40710" s="7"/>
    </row>
    <row r="40711" spans="41:41" ht="12.75" x14ac:dyDescent="0.2">
      <c r="AO40711" s="7"/>
    </row>
    <row r="40712" spans="41:41" ht="12.75" x14ac:dyDescent="0.2">
      <c r="AO40712" s="7"/>
    </row>
    <row r="40713" spans="41:41" ht="12.75" x14ac:dyDescent="0.2">
      <c r="AO40713" s="7"/>
    </row>
    <row r="40714" spans="41:41" ht="12.75" x14ac:dyDescent="0.2">
      <c r="AO40714" s="7"/>
    </row>
    <row r="40715" spans="41:41" ht="12.75" x14ac:dyDescent="0.2">
      <c r="AO40715" s="7"/>
    </row>
    <row r="40716" spans="41:41" ht="12.75" x14ac:dyDescent="0.2">
      <c r="AO40716" s="7"/>
    </row>
    <row r="40717" spans="41:41" ht="12.75" x14ac:dyDescent="0.2">
      <c r="AO40717" s="7"/>
    </row>
    <row r="40718" spans="41:41" ht="12.75" x14ac:dyDescent="0.2">
      <c r="AO40718" s="7"/>
    </row>
    <row r="40719" spans="41:41" ht="12.75" x14ac:dyDescent="0.2">
      <c r="AO40719" s="7"/>
    </row>
    <row r="40720" spans="41:41" ht="12.75" x14ac:dyDescent="0.2">
      <c r="AO40720" s="7"/>
    </row>
    <row r="40721" spans="41:41" ht="12.75" x14ac:dyDescent="0.2">
      <c r="AO40721" s="7"/>
    </row>
    <row r="40722" spans="41:41" ht="12.75" x14ac:dyDescent="0.2">
      <c r="AO40722" s="7"/>
    </row>
    <row r="40723" spans="41:41" ht="12.75" x14ac:dyDescent="0.2">
      <c r="AO40723" s="7"/>
    </row>
    <row r="40724" spans="41:41" ht="12.75" x14ac:dyDescent="0.2">
      <c r="AO40724" s="7"/>
    </row>
    <row r="40725" spans="41:41" ht="12.75" x14ac:dyDescent="0.2">
      <c r="AO40725" s="7"/>
    </row>
    <row r="40726" spans="41:41" ht="12.75" x14ac:dyDescent="0.2">
      <c r="AO40726" s="7"/>
    </row>
    <row r="40727" spans="41:41" ht="12.75" x14ac:dyDescent="0.2">
      <c r="AO40727" s="7"/>
    </row>
    <row r="40728" spans="41:41" ht="12.75" x14ac:dyDescent="0.2">
      <c r="AO40728" s="7"/>
    </row>
    <row r="40729" spans="41:41" ht="12.75" x14ac:dyDescent="0.2">
      <c r="AO40729" s="7"/>
    </row>
    <row r="40730" spans="41:41" ht="12.75" x14ac:dyDescent="0.2">
      <c r="AO40730" s="7"/>
    </row>
    <row r="40731" spans="41:41" ht="12.75" x14ac:dyDescent="0.2">
      <c r="AO40731" s="7"/>
    </row>
    <row r="40732" spans="41:41" ht="12.75" x14ac:dyDescent="0.2">
      <c r="AO40732" s="7"/>
    </row>
    <row r="40733" spans="41:41" ht="12.75" x14ac:dyDescent="0.2">
      <c r="AO40733" s="7"/>
    </row>
    <row r="40734" spans="41:41" ht="12.75" x14ac:dyDescent="0.2">
      <c r="AO40734" s="7"/>
    </row>
    <row r="40735" spans="41:41" ht="12.75" x14ac:dyDescent="0.2">
      <c r="AO40735" s="7"/>
    </row>
    <row r="40736" spans="41:41" ht="12.75" x14ac:dyDescent="0.2">
      <c r="AO40736" s="7"/>
    </row>
    <row r="40737" spans="41:41" ht="12.75" x14ac:dyDescent="0.2">
      <c r="AO40737" s="7"/>
    </row>
    <row r="40738" spans="41:41" ht="12.75" x14ac:dyDescent="0.2">
      <c r="AO40738" s="7"/>
    </row>
    <row r="40739" spans="41:41" ht="12.75" x14ac:dyDescent="0.2">
      <c r="AO40739" s="7"/>
    </row>
    <row r="40740" spans="41:41" ht="12.75" x14ac:dyDescent="0.2">
      <c r="AO40740" s="7"/>
    </row>
    <row r="40741" spans="41:41" ht="12.75" x14ac:dyDescent="0.2">
      <c r="AO40741" s="7"/>
    </row>
    <row r="40742" spans="41:41" ht="12.75" x14ac:dyDescent="0.2">
      <c r="AO40742" s="7"/>
    </row>
    <row r="40743" spans="41:41" ht="12.75" x14ac:dyDescent="0.2">
      <c r="AO40743" s="7"/>
    </row>
    <row r="40744" spans="41:41" ht="12.75" x14ac:dyDescent="0.2">
      <c r="AO40744" s="7"/>
    </row>
    <row r="40745" spans="41:41" ht="12.75" x14ac:dyDescent="0.2">
      <c r="AO40745" s="7"/>
    </row>
    <row r="40746" spans="41:41" ht="12.75" x14ac:dyDescent="0.2">
      <c r="AO40746" s="7"/>
    </row>
    <row r="40747" spans="41:41" ht="12.75" x14ac:dyDescent="0.2">
      <c r="AO40747" s="7"/>
    </row>
    <row r="40748" spans="41:41" ht="12.75" x14ac:dyDescent="0.2">
      <c r="AO40748" s="7"/>
    </row>
    <row r="40749" spans="41:41" ht="12.75" x14ac:dyDescent="0.2">
      <c r="AO40749" s="7"/>
    </row>
    <row r="40750" spans="41:41" ht="12.75" x14ac:dyDescent="0.2">
      <c r="AO40750" s="7"/>
    </row>
    <row r="40751" spans="41:41" ht="12.75" x14ac:dyDescent="0.2">
      <c r="AO40751" s="7"/>
    </row>
    <row r="40752" spans="41:41" ht="12.75" x14ac:dyDescent="0.2">
      <c r="AO40752" s="7"/>
    </row>
    <row r="40753" spans="41:41" ht="12.75" x14ac:dyDescent="0.2">
      <c r="AO40753" s="7"/>
    </row>
    <row r="40754" spans="41:41" ht="12.75" x14ac:dyDescent="0.2">
      <c r="AO40754" s="7"/>
    </row>
    <row r="40755" spans="41:41" ht="12.75" x14ac:dyDescent="0.2">
      <c r="AO40755" s="7"/>
    </row>
    <row r="40756" spans="41:41" ht="12.75" x14ac:dyDescent="0.2">
      <c r="AO40756" s="7"/>
    </row>
    <row r="40757" spans="41:41" ht="12.75" x14ac:dyDescent="0.2">
      <c r="AO40757" s="7"/>
    </row>
    <row r="40758" spans="41:41" ht="12.75" x14ac:dyDescent="0.2">
      <c r="AO40758" s="7"/>
    </row>
    <row r="40759" spans="41:41" ht="12.75" x14ac:dyDescent="0.2">
      <c r="AO40759" s="7"/>
    </row>
    <row r="40760" spans="41:41" ht="12.75" x14ac:dyDescent="0.2">
      <c r="AO40760" s="7"/>
    </row>
    <row r="40761" spans="41:41" ht="12.75" x14ac:dyDescent="0.2">
      <c r="AO40761" s="7"/>
    </row>
    <row r="40762" spans="41:41" ht="12.75" x14ac:dyDescent="0.2">
      <c r="AO40762" s="7"/>
    </row>
    <row r="40763" spans="41:41" ht="12.75" x14ac:dyDescent="0.2">
      <c r="AO40763" s="7"/>
    </row>
    <row r="40764" spans="41:41" ht="12.75" x14ac:dyDescent="0.2">
      <c r="AO40764" s="7"/>
    </row>
    <row r="40765" spans="41:41" ht="12.75" x14ac:dyDescent="0.2">
      <c r="AO40765" s="7"/>
    </row>
    <row r="40766" spans="41:41" ht="12.75" x14ac:dyDescent="0.2">
      <c r="AO40766" s="7"/>
    </row>
    <row r="40767" spans="41:41" ht="12.75" x14ac:dyDescent="0.2">
      <c r="AO40767" s="7"/>
    </row>
    <row r="40768" spans="41:41" ht="12.75" x14ac:dyDescent="0.2">
      <c r="AO40768" s="7"/>
    </row>
    <row r="40769" spans="41:41" ht="12.75" x14ac:dyDescent="0.2">
      <c r="AO40769" s="7"/>
    </row>
    <row r="40770" spans="41:41" ht="12.75" x14ac:dyDescent="0.2">
      <c r="AO40770" s="7"/>
    </row>
    <row r="40771" spans="41:41" ht="12.75" x14ac:dyDescent="0.2">
      <c r="AO40771" s="7"/>
    </row>
    <row r="40772" spans="41:41" ht="12.75" x14ac:dyDescent="0.2">
      <c r="AO40772" s="7"/>
    </row>
    <row r="40773" spans="41:41" ht="12.75" x14ac:dyDescent="0.2">
      <c r="AO40773" s="7"/>
    </row>
    <row r="40774" spans="41:41" ht="12.75" x14ac:dyDescent="0.2">
      <c r="AO40774" s="7"/>
    </row>
    <row r="40775" spans="41:41" ht="12.75" x14ac:dyDescent="0.2">
      <c r="AO40775" s="7"/>
    </row>
    <row r="40776" spans="41:41" ht="12.75" x14ac:dyDescent="0.2">
      <c r="AO40776" s="7"/>
    </row>
    <row r="40777" spans="41:41" ht="12.75" x14ac:dyDescent="0.2">
      <c r="AO40777" s="7"/>
    </row>
    <row r="40778" spans="41:41" ht="12.75" x14ac:dyDescent="0.2">
      <c r="AO40778" s="7"/>
    </row>
    <row r="40779" spans="41:41" ht="12.75" x14ac:dyDescent="0.2">
      <c r="AO40779" s="7"/>
    </row>
    <row r="40780" spans="41:41" ht="12.75" x14ac:dyDescent="0.2">
      <c r="AO40780" s="7"/>
    </row>
    <row r="40781" spans="41:41" ht="12.75" x14ac:dyDescent="0.2">
      <c r="AO40781" s="7"/>
    </row>
    <row r="40782" spans="41:41" ht="12.75" x14ac:dyDescent="0.2">
      <c r="AO40782" s="7"/>
    </row>
    <row r="40783" spans="41:41" ht="12.75" x14ac:dyDescent="0.2">
      <c r="AO40783" s="7"/>
    </row>
    <row r="40784" spans="41:41" ht="12.75" x14ac:dyDescent="0.2">
      <c r="AO40784" s="7"/>
    </row>
    <row r="40785" spans="41:41" ht="12.75" x14ac:dyDescent="0.2">
      <c r="AO40785" s="7"/>
    </row>
    <row r="40786" spans="41:41" ht="12.75" x14ac:dyDescent="0.2">
      <c r="AO40786" s="7"/>
    </row>
    <row r="40787" spans="41:41" ht="12.75" x14ac:dyDescent="0.2">
      <c r="AO40787" s="7"/>
    </row>
    <row r="40788" spans="41:41" ht="12.75" x14ac:dyDescent="0.2">
      <c r="AO40788" s="7"/>
    </row>
    <row r="40789" spans="41:41" ht="12.75" x14ac:dyDescent="0.2">
      <c r="AO40789" s="7"/>
    </row>
    <row r="40790" spans="41:41" ht="12.75" x14ac:dyDescent="0.2">
      <c r="AO40790" s="7"/>
    </row>
    <row r="40791" spans="41:41" ht="12.75" x14ac:dyDescent="0.2">
      <c r="AO40791" s="7"/>
    </row>
    <row r="40792" spans="41:41" ht="12.75" x14ac:dyDescent="0.2">
      <c r="AO40792" s="7"/>
    </row>
    <row r="40793" spans="41:41" ht="12.75" x14ac:dyDescent="0.2">
      <c r="AO40793" s="7"/>
    </row>
    <row r="40794" spans="41:41" ht="12.75" x14ac:dyDescent="0.2">
      <c r="AO40794" s="7"/>
    </row>
    <row r="40795" spans="41:41" ht="12.75" x14ac:dyDescent="0.2">
      <c r="AO40795" s="7"/>
    </row>
    <row r="40796" spans="41:41" ht="12.75" x14ac:dyDescent="0.2">
      <c r="AO40796" s="7"/>
    </row>
    <row r="40797" spans="41:41" ht="12.75" x14ac:dyDescent="0.2">
      <c r="AO40797" s="7"/>
    </row>
    <row r="40798" spans="41:41" ht="12.75" x14ac:dyDescent="0.2">
      <c r="AO40798" s="7"/>
    </row>
    <row r="40799" spans="41:41" ht="12.75" x14ac:dyDescent="0.2">
      <c r="AO40799" s="7"/>
    </row>
    <row r="40800" spans="41:41" ht="12.75" x14ac:dyDescent="0.2">
      <c r="AO40800" s="7"/>
    </row>
    <row r="40801" spans="41:41" ht="12.75" x14ac:dyDescent="0.2">
      <c r="AO40801" s="7"/>
    </row>
    <row r="40802" spans="41:41" ht="12.75" x14ac:dyDescent="0.2">
      <c r="AO40802" s="7"/>
    </row>
    <row r="40803" spans="41:41" ht="12.75" x14ac:dyDescent="0.2">
      <c r="AO40803" s="7"/>
    </row>
    <row r="40804" spans="41:41" ht="12.75" x14ac:dyDescent="0.2">
      <c r="AO40804" s="7"/>
    </row>
    <row r="40805" spans="41:41" ht="12.75" x14ac:dyDescent="0.2">
      <c r="AO40805" s="7"/>
    </row>
    <row r="40806" spans="41:41" ht="12.75" x14ac:dyDescent="0.2">
      <c r="AO40806" s="7"/>
    </row>
    <row r="40807" spans="41:41" ht="12.75" x14ac:dyDescent="0.2">
      <c r="AO40807" s="7"/>
    </row>
    <row r="40808" spans="41:41" ht="12.75" x14ac:dyDescent="0.2">
      <c r="AO40808" s="7"/>
    </row>
    <row r="40809" spans="41:41" ht="12.75" x14ac:dyDescent="0.2">
      <c r="AO40809" s="7"/>
    </row>
    <row r="40810" spans="41:41" ht="12.75" x14ac:dyDescent="0.2">
      <c r="AO40810" s="7"/>
    </row>
    <row r="40811" spans="41:41" ht="12.75" x14ac:dyDescent="0.2">
      <c r="AO40811" s="7"/>
    </row>
    <row r="40812" spans="41:41" ht="12.75" x14ac:dyDescent="0.2">
      <c r="AO40812" s="7"/>
    </row>
    <row r="40813" spans="41:41" ht="12.75" x14ac:dyDescent="0.2">
      <c r="AO40813" s="7"/>
    </row>
    <row r="40814" spans="41:41" ht="12.75" x14ac:dyDescent="0.2">
      <c r="AO40814" s="7"/>
    </row>
    <row r="40815" spans="41:41" ht="12.75" x14ac:dyDescent="0.2">
      <c r="AO40815" s="7"/>
    </row>
    <row r="40816" spans="41:41" ht="12.75" x14ac:dyDescent="0.2">
      <c r="AO40816" s="7"/>
    </row>
    <row r="40817" spans="41:41" ht="12.75" x14ac:dyDescent="0.2">
      <c r="AO40817" s="7"/>
    </row>
    <row r="40818" spans="41:41" ht="12.75" x14ac:dyDescent="0.2">
      <c r="AO40818" s="7"/>
    </row>
    <row r="40819" spans="41:41" ht="12.75" x14ac:dyDescent="0.2">
      <c r="AO40819" s="7"/>
    </row>
    <row r="40820" spans="41:41" ht="12.75" x14ac:dyDescent="0.2">
      <c r="AO40820" s="7"/>
    </row>
    <row r="40821" spans="41:41" ht="12.75" x14ac:dyDescent="0.2">
      <c r="AO40821" s="7"/>
    </row>
    <row r="40822" spans="41:41" ht="12.75" x14ac:dyDescent="0.2">
      <c r="AO40822" s="7"/>
    </row>
    <row r="40823" spans="41:41" ht="12.75" x14ac:dyDescent="0.2">
      <c r="AO40823" s="7"/>
    </row>
    <row r="40824" spans="41:41" ht="12.75" x14ac:dyDescent="0.2">
      <c r="AO40824" s="7"/>
    </row>
    <row r="40825" spans="41:41" ht="12.75" x14ac:dyDescent="0.2">
      <c r="AO40825" s="7"/>
    </row>
    <row r="40826" spans="41:41" ht="12.75" x14ac:dyDescent="0.2">
      <c r="AO40826" s="7"/>
    </row>
    <row r="40827" spans="41:41" ht="12.75" x14ac:dyDescent="0.2">
      <c r="AO40827" s="7"/>
    </row>
    <row r="40828" spans="41:41" ht="12.75" x14ac:dyDescent="0.2">
      <c r="AO40828" s="7"/>
    </row>
    <row r="40829" spans="41:41" ht="12.75" x14ac:dyDescent="0.2">
      <c r="AO40829" s="7"/>
    </row>
    <row r="40830" spans="41:41" ht="12.75" x14ac:dyDescent="0.2">
      <c r="AO40830" s="7"/>
    </row>
    <row r="40831" spans="41:41" ht="12.75" x14ac:dyDescent="0.2">
      <c r="AO40831" s="7"/>
    </row>
    <row r="40832" spans="41:41" ht="12.75" x14ac:dyDescent="0.2">
      <c r="AO40832" s="7"/>
    </row>
    <row r="40833" spans="41:41" ht="12.75" x14ac:dyDescent="0.2">
      <c r="AO40833" s="7"/>
    </row>
    <row r="40834" spans="41:41" ht="12.75" x14ac:dyDescent="0.2">
      <c r="AO40834" s="7"/>
    </row>
    <row r="40835" spans="41:41" ht="12.75" x14ac:dyDescent="0.2">
      <c r="AO40835" s="7"/>
    </row>
    <row r="40836" spans="41:41" ht="12.75" x14ac:dyDescent="0.2">
      <c r="AO40836" s="7"/>
    </row>
    <row r="40837" spans="41:41" ht="12.75" x14ac:dyDescent="0.2">
      <c r="AO40837" s="7"/>
    </row>
    <row r="40838" spans="41:41" ht="12.75" x14ac:dyDescent="0.2">
      <c r="AO40838" s="7"/>
    </row>
    <row r="40839" spans="41:41" ht="12.75" x14ac:dyDescent="0.2">
      <c r="AO40839" s="7"/>
    </row>
    <row r="40840" spans="41:41" ht="12.75" x14ac:dyDescent="0.2">
      <c r="AO40840" s="7"/>
    </row>
    <row r="40841" spans="41:41" ht="12.75" x14ac:dyDescent="0.2">
      <c r="AO40841" s="7"/>
    </row>
    <row r="40842" spans="41:41" ht="12.75" x14ac:dyDescent="0.2">
      <c r="AO40842" s="7"/>
    </row>
    <row r="40843" spans="41:41" ht="12.75" x14ac:dyDescent="0.2">
      <c r="AO40843" s="7"/>
    </row>
    <row r="40844" spans="41:41" ht="12.75" x14ac:dyDescent="0.2">
      <c r="AO40844" s="7"/>
    </row>
    <row r="40845" spans="41:41" ht="12.75" x14ac:dyDescent="0.2">
      <c r="AO40845" s="7"/>
    </row>
    <row r="40846" spans="41:41" ht="12.75" x14ac:dyDescent="0.2">
      <c r="AO40846" s="7"/>
    </row>
    <row r="40847" spans="41:41" ht="12.75" x14ac:dyDescent="0.2">
      <c r="AO40847" s="7"/>
    </row>
    <row r="40848" spans="41:41" ht="12.75" x14ac:dyDescent="0.2">
      <c r="AO40848" s="7"/>
    </row>
    <row r="40849" spans="41:41" ht="12.75" x14ac:dyDescent="0.2">
      <c r="AO40849" s="7"/>
    </row>
    <row r="40850" spans="41:41" ht="12.75" x14ac:dyDescent="0.2">
      <c r="AO40850" s="7"/>
    </row>
    <row r="40851" spans="41:41" ht="12.75" x14ac:dyDescent="0.2">
      <c r="AO40851" s="7"/>
    </row>
    <row r="40852" spans="41:41" ht="12.75" x14ac:dyDescent="0.2">
      <c r="AO40852" s="7"/>
    </row>
    <row r="40853" spans="41:41" ht="12.75" x14ac:dyDescent="0.2">
      <c r="AO40853" s="7"/>
    </row>
    <row r="40854" spans="41:41" ht="12.75" x14ac:dyDescent="0.2">
      <c r="AO40854" s="7"/>
    </row>
    <row r="40855" spans="41:41" ht="12.75" x14ac:dyDescent="0.2">
      <c r="AO40855" s="7"/>
    </row>
    <row r="40856" spans="41:41" ht="12.75" x14ac:dyDescent="0.2">
      <c r="AO40856" s="7"/>
    </row>
    <row r="40857" spans="41:41" ht="12.75" x14ac:dyDescent="0.2">
      <c r="AO40857" s="7"/>
    </row>
    <row r="40858" spans="41:41" ht="12.75" x14ac:dyDescent="0.2">
      <c r="AO40858" s="7"/>
    </row>
    <row r="40859" spans="41:41" ht="12.75" x14ac:dyDescent="0.2">
      <c r="AO40859" s="7"/>
    </row>
    <row r="40860" spans="41:41" ht="12.75" x14ac:dyDescent="0.2">
      <c r="AO40860" s="7"/>
    </row>
    <row r="40861" spans="41:41" ht="12.75" x14ac:dyDescent="0.2">
      <c r="AO40861" s="7"/>
    </row>
    <row r="40862" spans="41:41" ht="12.75" x14ac:dyDescent="0.2">
      <c r="AO40862" s="7"/>
    </row>
    <row r="40863" spans="41:41" ht="12.75" x14ac:dyDescent="0.2">
      <c r="AO40863" s="7"/>
    </row>
    <row r="40864" spans="41:41" ht="12.75" x14ac:dyDescent="0.2">
      <c r="AO40864" s="7"/>
    </row>
    <row r="40865" spans="41:41" ht="12.75" x14ac:dyDescent="0.2">
      <c r="AO40865" s="7"/>
    </row>
    <row r="40866" spans="41:41" ht="12.75" x14ac:dyDescent="0.2">
      <c r="AO40866" s="7"/>
    </row>
    <row r="40867" spans="41:41" ht="12.75" x14ac:dyDescent="0.2">
      <c r="AO40867" s="7"/>
    </row>
    <row r="40868" spans="41:41" ht="12.75" x14ac:dyDescent="0.2">
      <c r="AO40868" s="7"/>
    </row>
    <row r="40869" spans="41:41" ht="12.75" x14ac:dyDescent="0.2">
      <c r="AO40869" s="7"/>
    </row>
    <row r="40870" spans="41:41" ht="12.75" x14ac:dyDescent="0.2">
      <c r="AO40870" s="7"/>
    </row>
    <row r="40871" spans="41:41" ht="12.75" x14ac:dyDescent="0.2">
      <c r="AO40871" s="7"/>
    </row>
    <row r="40872" spans="41:41" ht="12.75" x14ac:dyDescent="0.2">
      <c r="AO40872" s="7"/>
    </row>
    <row r="40873" spans="41:41" ht="12.75" x14ac:dyDescent="0.2">
      <c r="AO40873" s="7"/>
    </row>
    <row r="40874" spans="41:41" ht="12.75" x14ac:dyDescent="0.2">
      <c r="AO40874" s="7"/>
    </row>
    <row r="40875" spans="41:41" ht="12.75" x14ac:dyDescent="0.2">
      <c r="AO40875" s="7"/>
    </row>
    <row r="40876" spans="41:41" ht="12.75" x14ac:dyDescent="0.2">
      <c r="AO40876" s="7"/>
    </row>
    <row r="40877" spans="41:41" ht="12.75" x14ac:dyDescent="0.2">
      <c r="AO40877" s="7"/>
    </row>
    <row r="40878" spans="41:41" ht="12.75" x14ac:dyDescent="0.2">
      <c r="AO40878" s="7"/>
    </row>
    <row r="40879" spans="41:41" ht="12.75" x14ac:dyDescent="0.2">
      <c r="AO40879" s="7"/>
    </row>
    <row r="40880" spans="41:41" ht="12.75" x14ac:dyDescent="0.2">
      <c r="AO40880" s="7"/>
    </row>
    <row r="40881" spans="41:41" ht="12.75" x14ac:dyDescent="0.2">
      <c r="AO40881" s="7"/>
    </row>
    <row r="40882" spans="41:41" ht="12.75" x14ac:dyDescent="0.2">
      <c r="AO40882" s="7"/>
    </row>
    <row r="40883" spans="41:41" ht="12.75" x14ac:dyDescent="0.2">
      <c r="AO40883" s="7"/>
    </row>
    <row r="40884" spans="41:41" ht="12.75" x14ac:dyDescent="0.2">
      <c r="AO40884" s="7"/>
    </row>
    <row r="40885" spans="41:41" ht="12.75" x14ac:dyDescent="0.2">
      <c r="AO40885" s="7"/>
    </row>
    <row r="40886" spans="41:41" ht="12.75" x14ac:dyDescent="0.2">
      <c r="AO40886" s="7"/>
    </row>
    <row r="40887" spans="41:41" ht="12.75" x14ac:dyDescent="0.2">
      <c r="AO40887" s="7"/>
    </row>
    <row r="40888" spans="41:41" ht="12.75" x14ac:dyDescent="0.2">
      <c r="AO40888" s="7"/>
    </row>
    <row r="40889" spans="41:41" ht="12.75" x14ac:dyDescent="0.2">
      <c r="AO40889" s="7"/>
    </row>
    <row r="40890" spans="41:41" ht="12.75" x14ac:dyDescent="0.2">
      <c r="AO40890" s="7"/>
    </row>
    <row r="40891" spans="41:41" ht="12.75" x14ac:dyDescent="0.2">
      <c r="AO40891" s="7"/>
    </row>
    <row r="40892" spans="41:41" ht="12.75" x14ac:dyDescent="0.2">
      <c r="AO40892" s="7"/>
    </row>
    <row r="40893" spans="41:41" ht="12.75" x14ac:dyDescent="0.2">
      <c r="AO40893" s="7"/>
    </row>
    <row r="40894" spans="41:41" ht="12.75" x14ac:dyDescent="0.2">
      <c r="AO40894" s="7"/>
    </row>
    <row r="40895" spans="41:41" ht="12.75" x14ac:dyDescent="0.2">
      <c r="AO40895" s="7"/>
    </row>
    <row r="40896" spans="41:41" ht="12.75" x14ac:dyDescent="0.2">
      <c r="AO40896" s="7"/>
    </row>
    <row r="40897" spans="41:41" ht="12.75" x14ac:dyDescent="0.2">
      <c r="AO40897" s="7"/>
    </row>
    <row r="40898" spans="41:41" ht="12.75" x14ac:dyDescent="0.2">
      <c r="AO40898" s="7"/>
    </row>
    <row r="40899" spans="41:41" ht="12.75" x14ac:dyDescent="0.2">
      <c r="AO40899" s="7"/>
    </row>
    <row r="40900" spans="41:41" ht="12.75" x14ac:dyDescent="0.2">
      <c r="AO40900" s="7"/>
    </row>
    <row r="40901" spans="41:41" ht="12.75" x14ac:dyDescent="0.2">
      <c r="AO40901" s="7"/>
    </row>
    <row r="40902" spans="41:41" ht="12.75" x14ac:dyDescent="0.2">
      <c r="AO40902" s="7"/>
    </row>
    <row r="40903" spans="41:41" ht="12.75" x14ac:dyDescent="0.2">
      <c r="AO40903" s="7"/>
    </row>
    <row r="40904" spans="41:41" ht="12.75" x14ac:dyDescent="0.2">
      <c r="AO40904" s="7"/>
    </row>
    <row r="40905" spans="41:41" ht="12.75" x14ac:dyDescent="0.2">
      <c r="AO40905" s="7"/>
    </row>
    <row r="40906" spans="41:41" ht="12.75" x14ac:dyDescent="0.2">
      <c r="AO40906" s="7"/>
    </row>
    <row r="40907" spans="41:41" ht="12.75" x14ac:dyDescent="0.2">
      <c r="AO40907" s="7"/>
    </row>
    <row r="40908" spans="41:41" ht="12.75" x14ac:dyDescent="0.2">
      <c r="AO40908" s="7"/>
    </row>
    <row r="40909" spans="41:41" ht="12.75" x14ac:dyDescent="0.2">
      <c r="AO40909" s="7"/>
    </row>
    <row r="40910" spans="41:41" ht="12.75" x14ac:dyDescent="0.2">
      <c r="AO40910" s="7"/>
    </row>
    <row r="40911" spans="41:41" ht="12.75" x14ac:dyDescent="0.2">
      <c r="AO40911" s="7"/>
    </row>
    <row r="40912" spans="41:41" ht="12.75" x14ac:dyDescent="0.2">
      <c r="AO40912" s="7"/>
    </row>
    <row r="40913" spans="41:41" ht="12.75" x14ac:dyDescent="0.2">
      <c r="AO40913" s="7"/>
    </row>
    <row r="40914" spans="41:41" ht="12.75" x14ac:dyDescent="0.2">
      <c r="AO40914" s="7"/>
    </row>
    <row r="40915" spans="41:41" ht="12.75" x14ac:dyDescent="0.2">
      <c r="AO40915" s="7"/>
    </row>
    <row r="40916" spans="41:41" ht="12.75" x14ac:dyDescent="0.2">
      <c r="AO40916" s="7"/>
    </row>
    <row r="40917" spans="41:41" ht="12.75" x14ac:dyDescent="0.2">
      <c r="AO40917" s="7"/>
    </row>
    <row r="40918" spans="41:41" ht="12.75" x14ac:dyDescent="0.2">
      <c r="AO40918" s="7"/>
    </row>
    <row r="40919" spans="41:41" ht="12.75" x14ac:dyDescent="0.2">
      <c r="AO40919" s="7"/>
    </row>
    <row r="40920" spans="41:41" ht="12.75" x14ac:dyDescent="0.2">
      <c r="AO40920" s="7"/>
    </row>
    <row r="40921" spans="41:41" ht="12.75" x14ac:dyDescent="0.2">
      <c r="AO40921" s="7"/>
    </row>
    <row r="40922" spans="41:41" ht="12.75" x14ac:dyDescent="0.2">
      <c r="AO40922" s="7"/>
    </row>
    <row r="40923" spans="41:41" ht="12.75" x14ac:dyDescent="0.2">
      <c r="AO40923" s="7"/>
    </row>
    <row r="40924" spans="41:41" ht="12.75" x14ac:dyDescent="0.2">
      <c r="AO40924" s="7"/>
    </row>
    <row r="40925" spans="41:41" ht="12.75" x14ac:dyDescent="0.2">
      <c r="AO40925" s="7"/>
    </row>
    <row r="40926" spans="41:41" ht="12.75" x14ac:dyDescent="0.2">
      <c r="AO40926" s="7"/>
    </row>
    <row r="40927" spans="41:41" ht="12.75" x14ac:dyDescent="0.2">
      <c r="AO40927" s="7"/>
    </row>
    <row r="40928" spans="41:41" ht="12.75" x14ac:dyDescent="0.2">
      <c r="AO40928" s="7"/>
    </row>
    <row r="40929" spans="41:41" ht="12.75" x14ac:dyDescent="0.2">
      <c r="AO40929" s="7"/>
    </row>
    <row r="40930" spans="41:41" ht="12.75" x14ac:dyDescent="0.2">
      <c r="AO40930" s="7"/>
    </row>
    <row r="40931" spans="41:41" ht="12.75" x14ac:dyDescent="0.2">
      <c r="AO40931" s="7"/>
    </row>
    <row r="40932" spans="41:41" ht="12.75" x14ac:dyDescent="0.2">
      <c r="AO40932" s="7"/>
    </row>
    <row r="40933" spans="41:41" ht="12.75" x14ac:dyDescent="0.2">
      <c r="AO40933" s="7"/>
    </row>
    <row r="40934" spans="41:41" ht="12.75" x14ac:dyDescent="0.2">
      <c r="AO40934" s="7"/>
    </row>
    <row r="40935" spans="41:41" ht="12.75" x14ac:dyDescent="0.2">
      <c r="AO40935" s="7"/>
    </row>
    <row r="40936" spans="41:41" ht="12.75" x14ac:dyDescent="0.2">
      <c r="AO40936" s="7"/>
    </row>
    <row r="40937" spans="41:41" ht="12.75" x14ac:dyDescent="0.2">
      <c r="AO40937" s="7"/>
    </row>
    <row r="40938" spans="41:41" ht="12.75" x14ac:dyDescent="0.2">
      <c r="AO40938" s="7"/>
    </row>
    <row r="40939" spans="41:41" ht="12.75" x14ac:dyDescent="0.2">
      <c r="AO40939" s="7"/>
    </row>
    <row r="40940" spans="41:41" ht="12.75" x14ac:dyDescent="0.2">
      <c r="AO40940" s="7"/>
    </row>
    <row r="40941" spans="41:41" ht="12.75" x14ac:dyDescent="0.2">
      <c r="AO40941" s="7"/>
    </row>
    <row r="40942" spans="41:41" ht="12.75" x14ac:dyDescent="0.2">
      <c r="AO40942" s="7"/>
    </row>
    <row r="40943" spans="41:41" ht="12.75" x14ac:dyDescent="0.2">
      <c r="AO40943" s="7"/>
    </row>
    <row r="40944" spans="41:41" ht="12.75" x14ac:dyDescent="0.2">
      <c r="AO40944" s="7"/>
    </row>
    <row r="40945" spans="41:41" ht="12.75" x14ac:dyDescent="0.2">
      <c r="AO40945" s="7"/>
    </row>
    <row r="40946" spans="41:41" ht="12.75" x14ac:dyDescent="0.2">
      <c r="AO40946" s="7"/>
    </row>
    <row r="40947" spans="41:41" ht="12.75" x14ac:dyDescent="0.2">
      <c r="AO40947" s="7"/>
    </row>
    <row r="40948" spans="41:41" ht="12.75" x14ac:dyDescent="0.2">
      <c r="AO40948" s="7"/>
    </row>
    <row r="40949" spans="41:41" ht="12.75" x14ac:dyDescent="0.2">
      <c r="AO40949" s="7"/>
    </row>
    <row r="40950" spans="41:41" ht="12.75" x14ac:dyDescent="0.2">
      <c r="AO40950" s="7"/>
    </row>
    <row r="40951" spans="41:41" ht="12.75" x14ac:dyDescent="0.2">
      <c r="AO40951" s="7"/>
    </row>
    <row r="40952" spans="41:41" ht="12.75" x14ac:dyDescent="0.2">
      <c r="AO40952" s="7"/>
    </row>
    <row r="40953" spans="41:41" ht="12.75" x14ac:dyDescent="0.2">
      <c r="AO40953" s="7"/>
    </row>
    <row r="40954" spans="41:41" ht="12.75" x14ac:dyDescent="0.2">
      <c r="AO40954" s="7"/>
    </row>
    <row r="40955" spans="41:41" ht="12.75" x14ac:dyDescent="0.2">
      <c r="AO40955" s="7"/>
    </row>
    <row r="40956" spans="41:41" ht="12.75" x14ac:dyDescent="0.2">
      <c r="AO40956" s="7"/>
    </row>
    <row r="40957" spans="41:41" ht="12.75" x14ac:dyDescent="0.2">
      <c r="AO40957" s="7"/>
    </row>
    <row r="40958" spans="41:41" ht="12.75" x14ac:dyDescent="0.2">
      <c r="AO40958" s="7"/>
    </row>
    <row r="40959" spans="41:41" ht="12.75" x14ac:dyDescent="0.2">
      <c r="AO40959" s="7"/>
    </row>
    <row r="40960" spans="41:41" ht="12.75" x14ac:dyDescent="0.2">
      <c r="AO40960" s="7"/>
    </row>
    <row r="40961" spans="41:41" ht="12.75" x14ac:dyDescent="0.2">
      <c r="AO40961" s="7"/>
    </row>
    <row r="40962" spans="41:41" ht="12.75" x14ac:dyDescent="0.2">
      <c r="AO40962" s="7"/>
    </row>
    <row r="40963" spans="41:41" ht="12.75" x14ac:dyDescent="0.2">
      <c r="AO40963" s="7"/>
    </row>
    <row r="40964" spans="41:41" ht="12.75" x14ac:dyDescent="0.2">
      <c r="AO40964" s="7"/>
    </row>
    <row r="40965" spans="41:41" ht="12.75" x14ac:dyDescent="0.2">
      <c r="AO40965" s="7"/>
    </row>
    <row r="40966" spans="41:41" ht="12.75" x14ac:dyDescent="0.2">
      <c r="AO40966" s="7"/>
    </row>
    <row r="40967" spans="41:41" ht="12.75" x14ac:dyDescent="0.2">
      <c r="AO40967" s="7"/>
    </row>
    <row r="40968" spans="41:41" ht="12.75" x14ac:dyDescent="0.2">
      <c r="AO40968" s="7"/>
    </row>
    <row r="40969" spans="41:41" ht="12.75" x14ac:dyDescent="0.2">
      <c r="AO40969" s="7"/>
    </row>
    <row r="40970" spans="41:41" ht="12.75" x14ac:dyDescent="0.2">
      <c r="AO40970" s="7"/>
    </row>
    <row r="40971" spans="41:41" ht="12.75" x14ac:dyDescent="0.2">
      <c r="AO40971" s="7"/>
    </row>
    <row r="40972" spans="41:41" ht="12.75" x14ac:dyDescent="0.2">
      <c r="AO40972" s="7"/>
    </row>
    <row r="40973" spans="41:41" ht="12.75" x14ac:dyDescent="0.2">
      <c r="AO40973" s="7"/>
    </row>
    <row r="40974" spans="41:41" ht="12.75" x14ac:dyDescent="0.2">
      <c r="AO40974" s="7"/>
    </row>
    <row r="40975" spans="41:41" ht="12.75" x14ac:dyDescent="0.2">
      <c r="AO40975" s="7"/>
    </row>
    <row r="40976" spans="41:41" ht="12.75" x14ac:dyDescent="0.2">
      <c r="AO40976" s="7"/>
    </row>
    <row r="40977" spans="41:41" ht="12.75" x14ac:dyDescent="0.2">
      <c r="AO40977" s="7"/>
    </row>
    <row r="40978" spans="41:41" ht="12.75" x14ac:dyDescent="0.2">
      <c r="AO40978" s="7"/>
    </row>
    <row r="40979" spans="41:41" ht="12.75" x14ac:dyDescent="0.2">
      <c r="AO40979" s="7"/>
    </row>
    <row r="40980" spans="41:41" ht="12.75" x14ac:dyDescent="0.2">
      <c r="AO40980" s="7"/>
    </row>
    <row r="40981" spans="41:41" ht="12.75" x14ac:dyDescent="0.2">
      <c r="AO40981" s="7"/>
    </row>
    <row r="40982" spans="41:41" ht="12.75" x14ac:dyDescent="0.2">
      <c r="AO40982" s="7"/>
    </row>
    <row r="40983" spans="41:41" ht="12.75" x14ac:dyDescent="0.2">
      <c r="AO40983" s="7"/>
    </row>
    <row r="40984" spans="41:41" ht="12.75" x14ac:dyDescent="0.2">
      <c r="AO40984" s="7"/>
    </row>
    <row r="40985" spans="41:41" ht="12.75" x14ac:dyDescent="0.2">
      <c r="AO40985" s="7"/>
    </row>
    <row r="40986" spans="41:41" ht="12.75" x14ac:dyDescent="0.2">
      <c r="AO40986" s="7"/>
    </row>
    <row r="40987" spans="41:41" ht="12.75" x14ac:dyDescent="0.2">
      <c r="AO40987" s="7"/>
    </row>
    <row r="40988" spans="41:41" ht="12.75" x14ac:dyDescent="0.2">
      <c r="AO40988" s="7"/>
    </row>
    <row r="40989" spans="41:41" ht="12.75" x14ac:dyDescent="0.2">
      <c r="AO40989" s="7"/>
    </row>
    <row r="40990" spans="41:41" ht="12.75" x14ac:dyDescent="0.2">
      <c r="AO40990" s="7"/>
    </row>
    <row r="40991" spans="41:41" ht="12.75" x14ac:dyDescent="0.2">
      <c r="AO40991" s="7"/>
    </row>
    <row r="40992" spans="41:41" ht="12.75" x14ac:dyDescent="0.2">
      <c r="AO40992" s="7"/>
    </row>
    <row r="40993" spans="41:41" ht="12.75" x14ac:dyDescent="0.2">
      <c r="AO40993" s="7"/>
    </row>
    <row r="40994" spans="41:41" ht="12.75" x14ac:dyDescent="0.2">
      <c r="AO40994" s="7"/>
    </row>
    <row r="40995" spans="41:41" ht="12.75" x14ac:dyDescent="0.2">
      <c r="AO40995" s="7"/>
    </row>
    <row r="40996" spans="41:41" ht="12.75" x14ac:dyDescent="0.2">
      <c r="AO40996" s="7"/>
    </row>
    <row r="40997" spans="41:41" ht="12.75" x14ac:dyDescent="0.2">
      <c r="AO40997" s="7"/>
    </row>
    <row r="40998" spans="41:41" ht="12.75" x14ac:dyDescent="0.2">
      <c r="AO40998" s="7"/>
    </row>
    <row r="40999" spans="41:41" ht="12.75" x14ac:dyDescent="0.2">
      <c r="AO40999" s="7"/>
    </row>
    <row r="41000" spans="41:41" ht="12.75" x14ac:dyDescent="0.2">
      <c r="AO41000" s="7"/>
    </row>
    <row r="41001" spans="41:41" ht="12.75" x14ac:dyDescent="0.2">
      <c r="AO41001" s="7"/>
    </row>
    <row r="41002" spans="41:41" ht="12.75" x14ac:dyDescent="0.2">
      <c r="AO41002" s="7"/>
    </row>
    <row r="41003" spans="41:41" ht="12.75" x14ac:dyDescent="0.2">
      <c r="AO41003" s="7"/>
    </row>
    <row r="41004" spans="41:41" ht="12.75" x14ac:dyDescent="0.2">
      <c r="AO41004" s="7"/>
    </row>
    <row r="41005" spans="41:41" ht="12.75" x14ac:dyDescent="0.2">
      <c r="AO41005" s="7"/>
    </row>
    <row r="41006" spans="41:41" ht="12.75" x14ac:dyDescent="0.2">
      <c r="AO41006" s="7"/>
    </row>
    <row r="41007" spans="41:41" ht="12.75" x14ac:dyDescent="0.2">
      <c r="AO41007" s="7"/>
    </row>
    <row r="41008" spans="41:41" ht="12.75" x14ac:dyDescent="0.2">
      <c r="AO41008" s="7"/>
    </row>
    <row r="41009" spans="41:41" ht="12.75" x14ac:dyDescent="0.2">
      <c r="AO41009" s="7"/>
    </row>
    <row r="41010" spans="41:41" ht="12.75" x14ac:dyDescent="0.2">
      <c r="AO41010" s="7"/>
    </row>
    <row r="41011" spans="41:41" ht="12.75" x14ac:dyDescent="0.2">
      <c r="AO41011" s="7"/>
    </row>
    <row r="41012" spans="41:41" ht="12.75" x14ac:dyDescent="0.2">
      <c r="AO41012" s="7"/>
    </row>
    <row r="41013" spans="41:41" ht="12.75" x14ac:dyDescent="0.2">
      <c r="AO41013" s="7"/>
    </row>
    <row r="41014" spans="41:41" ht="12.75" x14ac:dyDescent="0.2">
      <c r="AO41014" s="7"/>
    </row>
    <row r="41015" spans="41:41" ht="12.75" x14ac:dyDescent="0.2">
      <c r="AO41015" s="7"/>
    </row>
    <row r="41016" spans="41:41" ht="12.75" x14ac:dyDescent="0.2">
      <c r="AO41016" s="7"/>
    </row>
    <row r="41017" spans="41:41" ht="12.75" x14ac:dyDescent="0.2">
      <c r="AO41017" s="7"/>
    </row>
    <row r="41018" spans="41:41" ht="12.75" x14ac:dyDescent="0.2">
      <c r="AO41018" s="7"/>
    </row>
    <row r="41019" spans="41:41" ht="12.75" x14ac:dyDescent="0.2">
      <c r="AO41019" s="7"/>
    </row>
    <row r="41020" spans="41:41" ht="12.75" x14ac:dyDescent="0.2">
      <c r="AO41020" s="7"/>
    </row>
    <row r="41021" spans="41:41" ht="12.75" x14ac:dyDescent="0.2">
      <c r="AO41021" s="7"/>
    </row>
    <row r="41022" spans="41:41" ht="12.75" x14ac:dyDescent="0.2">
      <c r="AO41022" s="7"/>
    </row>
    <row r="41023" spans="41:41" ht="12.75" x14ac:dyDescent="0.2">
      <c r="AO41023" s="7"/>
    </row>
    <row r="41024" spans="41:41" ht="12.75" x14ac:dyDescent="0.2">
      <c r="AO41024" s="7"/>
    </row>
    <row r="41025" spans="41:41" ht="12.75" x14ac:dyDescent="0.2">
      <c r="AO41025" s="7"/>
    </row>
    <row r="41026" spans="41:41" ht="12.75" x14ac:dyDescent="0.2">
      <c r="AO41026" s="7"/>
    </row>
    <row r="41027" spans="41:41" ht="12.75" x14ac:dyDescent="0.2">
      <c r="AO41027" s="7"/>
    </row>
    <row r="41028" spans="41:41" ht="12.75" x14ac:dyDescent="0.2">
      <c r="AO41028" s="7"/>
    </row>
    <row r="41029" spans="41:41" ht="12.75" x14ac:dyDescent="0.2">
      <c r="AO41029" s="7"/>
    </row>
    <row r="41030" spans="41:41" ht="12.75" x14ac:dyDescent="0.2">
      <c r="AO41030" s="7"/>
    </row>
    <row r="41031" spans="41:41" ht="12.75" x14ac:dyDescent="0.2">
      <c r="AO41031" s="7"/>
    </row>
    <row r="41032" spans="41:41" ht="12.75" x14ac:dyDescent="0.2">
      <c r="AO41032" s="7"/>
    </row>
    <row r="41033" spans="41:41" ht="12.75" x14ac:dyDescent="0.2">
      <c r="AO41033" s="7"/>
    </row>
    <row r="41034" spans="41:41" ht="12.75" x14ac:dyDescent="0.2">
      <c r="AO41034" s="7"/>
    </row>
    <row r="41035" spans="41:41" ht="12.75" x14ac:dyDescent="0.2">
      <c r="AO41035" s="7"/>
    </row>
    <row r="41036" spans="41:41" ht="12.75" x14ac:dyDescent="0.2">
      <c r="AO41036" s="7"/>
    </row>
    <row r="41037" spans="41:41" ht="12.75" x14ac:dyDescent="0.2">
      <c r="AO41037" s="7"/>
    </row>
    <row r="41038" spans="41:41" ht="12.75" x14ac:dyDescent="0.2">
      <c r="AO41038" s="7"/>
    </row>
    <row r="41039" spans="41:41" ht="12.75" x14ac:dyDescent="0.2">
      <c r="AO41039" s="7"/>
    </row>
    <row r="41040" spans="41:41" ht="12.75" x14ac:dyDescent="0.2">
      <c r="AO41040" s="7"/>
    </row>
    <row r="41041" spans="41:41" ht="12.75" x14ac:dyDescent="0.2">
      <c r="AO41041" s="7"/>
    </row>
    <row r="41042" spans="41:41" ht="12.75" x14ac:dyDescent="0.2">
      <c r="AO41042" s="7"/>
    </row>
    <row r="41043" spans="41:41" ht="12.75" x14ac:dyDescent="0.2">
      <c r="AO41043" s="7"/>
    </row>
    <row r="41044" spans="41:41" ht="12.75" x14ac:dyDescent="0.2">
      <c r="AO41044" s="7"/>
    </row>
    <row r="41045" spans="41:41" ht="12.75" x14ac:dyDescent="0.2">
      <c r="AO41045" s="7"/>
    </row>
    <row r="41046" spans="41:41" ht="12.75" x14ac:dyDescent="0.2">
      <c r="AO41046" s="7"/>
    </row>
    <row r="41047" spans="41:41" ht="12.75" x14ac:dyDescent="0.2">
      <c r="AO41047" s="7"/>
    </row>
    <row r="41048" spans="41:41" ht="12.75" x14ac:dyDescent="0.2">
      <c r="AO41048" s="7"/>
    </row>
    <row r="41049" spans="41:41" ht="12.75" x14ac:dyDescent="0.2">
      <c r="AO41049" s="7"/>
    </row>
    <row r="41050" spans="41:41" ht="12.75" x14ac:dyDescent="0.2">
      <c r="AO41050" s="7"/>
    </row>
    <row r="41051" spans="41:41" ht="12.75" x14ac:dyDescent="0.2">
      <c r="AO41051" s="7"/>
    </row>
    <row r="41052" spans="41:41" ht="12.75" x14ac:dyDescent="0.2">
      <c r="AO41052" s="7"/>
    </row>
    <row r="41053" spans="41:41" ht="12.75" x14ac:dyDescent="0.2">
      <c r="AO41053" s="7"/>
    </row>
    <row r="41054" spans="41:41" ht="12.75" x14ac:dyDescent="0.2">
      <c r="AO41054" s="7"/>
    </row>
    <row r="41055" spans="41:41" ht="12.75" x14ac:dyDescent="0.2">
      <c r="AO41055" s="7"/>
    </row>
    <row r="41056" spans="41:41" ht="12.75" x14ac:dyDescent="0.2">
      <c r="AO41056" s="7"/>
    </row>
    <row r="41057" spans="41:41" ht="12.75" x14ac:dyDescent="0.2">
      <c r="AO41057" s="7"/>
    </row>
    <row r="41058" spans="41:41" ht="12.75" x14ac:dyDescent="0.2">
      <c r="AO41058" s="7"/>
    </row>
    <row r="41059" spans="41:41" ht="12.75" x14ac:dyDescent="0.2">
      <c r="AO41059" s="7"/>
    </row>
    <row r="41060" spans="41:41" ht="12.75" x14ac:dyDescent="0.2">
      <c r="AO41060" s="7"/>
    </row>
    <row r="41061" spans="41:41" ht="12.75" x14ac:dyDescent="0.2">
      <c r="AO41061" s="7"/>
    </row>
    <row r="41062" spans="41:41" ht="12.75" x14ac:dyDescent="0.2">
      <c r="AO41062" s="7"/>
    </row>
    <row r="41063" spans="41:41" ht="12.75" x14ac:dyDescent="0.2">
      <c r="AO41063" s="7"/>
    </row>
    <row r="41064" spans="41:41" ht="12.75" x14ac:dyDescent="0.2">
      <c r="AO41064" s="7"/>
    </row>
    <row r="41065" spans="41:41" ht="12.75" x14ac:dyDescent="0.2">
      <c r="AO41065" s="7"/>
    </row>
    <row r="41066" spans="41:41" ht="12.75" x14ac:dyDescent="0.2">
      <c r="AO41066" s="7"/>
    </row>
    <row r="41067" spans="41:41" ht="12.75" x14ac:dyDescent="0.2">
      <c r="AO41067" s="7"/>
    </row>
    <row r="41068" spans="41:41" ht="12.75" x14ac:dyDescent="0.2">
      <c r="AO41068" s="7"/>
    </row>
    <row r="41069" spans="41:41" ht="12.75" x14ac:dyDescent="0.2">
      <c r="AO41069" s="7"/>
    </row>
    <row r="41070" spans="41:41" ht="12.75" x14ac:dyDescent="0.2">
      <c r="AO41070" s="7"/>
    </row>
    <row r="41071" spans="41:41" ht="12.75" x14ac:dyDescent="0.2">
      <c r="AO41071" s="7"/>
    </row>
    <row r="41072" spans="41:41" ht="12.75" x14ac:dyDescent="0.2">
      <c r="AO41072" s="7"/>
    </row>
    <row r="41073" spans="41:41" ht="12.75" x14ac:dyDescent="0.2">
      <c r="AO41073" s="7"/>
    </row>
    <row r="41074" spans="41:41" ht="12.75" x14ac:dyDescent="0.2">
      <c r="AO41074" s="7"/>
    </row>
    <row r="41075" spans="41:41" ht="12.75" x14ac:dyDescent="0.2">
      <c r="AO41075" s="7"/>
    </row>
    <row r="41076" spans="41:41" ht="12.75" x14ac:dyDescent="0.2">
      <c r="AO41076" s="7"/>
    </row>
    <row r="41077" spans="41:41" ht="12.75" x14ac:dyDescent="0.2">
      <c r="AO41077" s="7"/>
    </row>
    <row r="41078" spans="41:41" ht="12.75" x14ac:dyDescent="0.2">
      <c r="AO41078" s="7"/>
    </row>
    <row r="41079" spans="41:41" ht="12.75" x14ac:dyDescent="0.2">
      <c r="AO41079" s="7"/>
    </row>
    <row r="41080" spans="41:41" ht="12.75" x14ac:dyDescent="0.2">
      <c r="AO41080" s="7"/>
    </row>
    <row r="41081" spans="41:41" ht="12.75" x14ac:dyDescent="0.2">
      <c r="AO41081" s="7"/>
    </row>
    <row r="41082" spans="41:41" ht="12.75" x14ac:dyDescent="0.2">
      <c r="AO41082" s="7"/>
    </row>
    <row r="41083" spans="41:41" ht="12.75" x14ac:dyDescent="0.2">
      <c r="AO41083" s="7"/>
    </row>
    <row r="41084" spans="41:41" ht="12.75" x14ac:dyDescent="0.2">
      <c r="AO41084" s="7"/>
    </row>
    <row r="41085" spans="41:41" ht="12.75" x14ac:dyDescent="0.2">
      <c r="AO41085" s="7"/>
    </row>
    <row r="41086" spans="41:41" ht="12.75" x14ac:dyDescent="0.2">
      <c r="AO41086" s="7"/>
    </row>
    <row r="41087" spans="41:41" ht="12.75" x14ac:dyDescent="0.2">
      <c r="AO41087" s="7"/>
    </row>
    <row r="41088" spans="41:41" ht="12.75" x14ac:dyDescent="0.2">
      <c r="AO41088" s="7"/>
    </row>
    <row r="41089" spans="41:41" ht="12.75" x14ac:dyDescent="0.2">
      <c r="AO41089" s="7"/>
    </row>
    <row r="41090" spans="41:41" ht="12.75" x14ac:dyDescent="0.2">
      <c r="AO41090" s="7"/>
    </row>
    <row r="41091" spans="41:41" ht="12.75" x14ac:dyDescent="0.2">
      <c r="AO41091" s="7"/>
    </row>
    <row r="41092" spans="41:41" ht="12.75" x14ac:dyDescent="0.2">
      <c r="AO41092" s="7"/>
    </row>
    <row r="41093" spans="41:41" ht="12.75" x14ac:dyDescent="0.2">
      <c r="AO41093" s="7"/>
    </row>
    <row r="41094" spans="41:41" ht="12.75" x14ac:dyDescent="0.2">
      <c r="AO41094" s="7"/>
    </row>
    <row r="41095" spans="41:41" ht="12.75" x14ac:dyDescent="0.2">
      <c r="AO41095" s="7"/>
    </row>
    <row r="41096" spans="41:41" ht="12.75" x14ac:dyDescent="0.2">
      <c r="AO41096" s="7"/>
    </row>
    <row r="41097" spans="41:41" ht="12.75" x14ac:dyDescent="0.2">
      <c r="AO41097" s="7"/>
    </row>
    <row r="41098" spans="41:41" ht="12.75" x14ac:dyDescent="0.2">
      <c r="AO41098" s="7"/>
    </row>
    <row r="41099" spans="41:41" ht="12.75" x14ac:dyDescent="0.2">
      <c r="AO41099" s="7"/>
    </row>
    <row r="41100" spans="41:41" ht="12.75" x14ac:dyDescent="0.2">
      <c r="AO41100" s="7"/>
    </row>
    <row r="41101" spans="41:41" ht="12.75" x14ac:dyDescent="0.2">
      <c r="AO41101" s="7"/>
    </row>
    <row r="41102" spans="41:41" ht="12.75" x14ac:dyDescent="0.2">
      <c r="AO41102" s="7"/>
    </row>
    <row r="41103" spans="41:41" ht="12.75" x14ac:dyDescent="0.2">
      <c r="AO41103" s="7"/>
    </row>
    <row r="41104" spans="41:41" ht="12.75" x14ac:dyDescent="0.2">
      <c r="AO41104" s="7"/>
    </row>
    <row r="41105" spans="41:41" ht="12.75" x14ac:dyDescent="0.2">
      <c r="AO41105" s="7"/>
    </row>
    <row r="41106" spans="41:41" ht="12.75" x14ac:dyDescent="0.2">
      <c r="AO41106" s="7"/>
    </row>
    <row r="41107" spans="41:41" ht="12.75" x14ac:dyDescent="0.2">
      <c r="AO41107" s="7"/>
    </row>
    <row r="41108" spans="41:41" ht="12.75" x14ac:dyDescent="0.2">
      <c r="AO41108" s="7"/>
    </row>
    <row r="41109" spans="41:41" ht="12.75" x14ac:dyDescent="0.2">
      <c r="AO41109" s="7"/>
    </row>
    <row r="41110" spans="41:41" ht="12.75" x14ac:dyDescent="0.2">
      <c r="AO41110" s="7"/>
    </row>
    <row r="41111" spans="41:41" ht="12.75" x14ac:dyDescent="0.2">
      <c r="AO41111" s="7"/>
    </row>
    <row r="41112" spans="41:41" ht="12.75" x14ac:dyDescent="0.2">
      <c r="AO41112" s="7"/>
    </row>
    <row r="41113" spans="41:41" ht="12.75" x14ac:dyDescent="0.2">
      <c r="AO41113" s="7"/>
    </row>
    <row r="41114" spans="41:41" ht="12.75" x14ac:dyDescent="0.2">
      <c r="AO41114" s="7"/>
    </row>
    <row r="41115" spans="41:41" ht="12.75" x14ac:dyDescent="0.2">
      <c r="AO41115" s="7"/>
    </row>
    <row r="41116" spans="41:41" ht="12.75" x14ac:dyDescent="0.2">
      <c r="AO41116" s="7"/>
    </row>
    <row r="41117" spans="41:41" ht="12.75" x14ac:dyDescent="0.2">
      <c r="AO41117" s="7"/>
    </row>
    <row r="41118" spans="41:41" ht="12.75" x14ac:dyDescent="0.2">
      <c r="AO41118" s="7"/>
    </row>
    <row r="41119" spans="41:41" ht="12.75" x14ac:dyDescent="0.2">
      <c r="AO41119" s="7"/>
    </row>
    <row r="41120" spans="41:41" ht="12.75" x14ac:dyDescent="0.2">
      <c r="AO41120" s="7"/>
    </row>
    <row r="41121" spans="41:41" ht="12.75" x14ac:dyDescent="0.2">
      <c r="AO41121" s="7"/>
    </row>
    <row r="41122" spans="41:41" ht="12.75" x14ac:dyDescent="0.2">
      <c r="AO41122" s="7"/>
    </row>
    <row r="41123" spans="41:41" ht="12.75" x14ac:dyDescent="0.2">
      <c r="AO41123" s="7"/>
    </row>
    <row r="41124" spans="41:41" ht="12.75" x14ac:dyDescent="0.2">
      <c r="AO41124" s="7"/>
    </row>
    <row r="41125" spans="41:41" ht="12.75" x14ac:dyDescent="0.2">
      <c r="AO41125" s="7"/>
    </row>
    <row r="41126" spans="41:41" ht="12.75" x14ac:dyDescent="0.2">
      <c r="AO41126" s="7"/>
    </row>
    <row r="41127" spans="41:41" ht="12.75" x14ac:dyDescent="0.2">
      <c r="AO41127" s="7"/>
    </row>
    <row r="41128" spans="41:41" ht="12.75" x14ac:dyDescent="0.2">
      <c r="AO41128" s="7"/>
    </row>
    <row r="41129" spans="41:41" ht="12.75" x14ac:dyDescent="0.2">
      <c r="AO41129" s="7"/>
    </row>
    <row r="41130" spans="41:41" ht="12.75" x14ac:dyDescent="0.2">
      <c r="AO41130" s="7"/>
    </row>
    <row r="41131" spans="41:41" ht="12.75" x14ac:dyDescent="0.2">
      <c r="AO41131" s="7"/>
    </row>
    <row r="41132" spans="41:41" ht="12.75" x14ac:dyDescent="0.2">
      <c r="AO41132" s="7"/>
    </row>
    <row r="41133" spans="41:41" ht="12.75" x14ac:dyDescent="0.2">
      <c r="AO41133" s="7"/>
    </row>
    <row r="41134" spans="41:41" ht="12.75" x14ac:dyDescent="0.2">
      <c r="AO41134" s="7"/>
    </row>
    <row r="41135" spans="41:41" ht="12.75" x14ac:dyDescent="0.2">
      <c r="AO41135" s="7"/>
    </row>
    <row r="41136" spans="41:41" ht="12.75" x14ac:dyDescent="0.2">
      <c r="AO41136" s="7"/>
    </row>
    <row r="41137" spans="41:41" ht="12.75" x14ac:dyDescent="0.2">
      <c r="AO41137" s="7"/>
    </row>
    <row r="41138" spans="41:41" ht="12.75" x14ac:dyDescent="0.2">
      <c r="AO41138" s="7"/>
    </row>
    <row r="41139" spans="41:41" ht="12.75" x14ac:dyDescent="0.2">
      <c r="AO41139" s="7"/>
    </row>
    <row r="41140" spans="41:41" ht="12.75" x14ac:dyDescent="0.2">
      <c r="AO41140" s="7"/>
    </row>
    <row r="41141" spans="41:41" ht="12.75" x14ac:dyDescent="0.2">
      <c r="AO41141" s="7"/>
    </row>
    <row r="41142" spans="41:41" ht="12.75" x14ac:dyDescent="0.2">
      <c r="AO41142" s="7"/>
    </row>
    <row r="41143" spans="41:41" ht="12.75" x14ac:dyDescent="0.2">
      <c r="AO41143" s="7"/>
    </row>
    <row r="41144" spans="41:41" ht="12.75" x14ac:dyDescent="0.2">
      <c r="AO41144" s="7"/>
    </row>
    <row r="41145" spans="41:41" ht="12.75" x14ac:dyDescent="0.2">
      <c r="AO41145" s="7"/>
    </row>
    <row r="41146" spans="41:41" ht="12.75" x14ac:dyDescent="0.2">
      <c r="AO41146" s="7"/>
    </row>
    <row r="41147" spans="41:41" ht="12.75" x14ac:dyDescent="0.2">
      <c r="AO41147" s="7"/>
    </row>
    <row r="41148" spans="41:41" ht="12.75" x14ac:dyDescent="0.2">
      <c r="AO41148" s="7"/>
    </row>
    <row r="41149" spans="41:41" ht="12.75" x14ac:dyDescent="0.2">
      <c r="AO41149" s="7"/>
    </row>
    <row r="41150" spans="41:41" ht="12.75" x14ac:dyDescent="0.2">
      <c r="AO41150" s="7"/>
    </row>
    <row r="41151" spans="41:41" ht="12.75" x14ac:dyDescent="0.2">
      <c r="AO41151" s="7"/>
    </row>
    <row r="41152" spans="41:41" ht="12.75" x14ac:dyDescent="0.2">
      <c r="AO41152" s="7"/>
    </row>
    <row r="41153" spans="41:41" ht="12.75" x14ac:dyDescent="0.2">
      <c r="AO41153" s="7"/>
    </row>
    <row r="41154" spans="41:41" ht="12.75" x14ac:dyDescent="0.2">
      <c r="AO41154" s="7"/>
    </row>
    <row r="41155" spans="41:41" ht="12.75" x14ac:dyDescent="0.2">
      <c r="AO41155" s="7"/>
    </row>
    <row r="41156" spans="41:41" ht="12.75" x14ac:dyDescent="0.2">
      <c r="AO41156" s="7"/>
    </row>
    <row r="41157" spans="41:41" ht="12.75" x14ac:dyDescent="0.2">
      <c r="AO41157" s="7"/>
    </row>
    <row r="41158" spans="41:41" ht="12.75" x14ac:dyDescent="0.2">
      <c r="AO41158" s="7"/>
    </row>
    <row r="41159" spans="41:41" ht="12.75" x14ac:dyDescent="0.2">
      <c r="AO41159" s="7"/>
    </row>
    <row r="41160" spans="41:41" ht="12.75" x14ac:dyDescent="0.2">
      <c r="AO41160" s="7"/>
    </row>
    <row r="41161" spans="41:41" ht="12.75" x14ac:dyDescent="0.2">
      <c r="AO41161" s="7"/>
    </row>
    <row r="41162" spans="41:41" ht="12.75" x14ac:dyDescent="0.2">
      <c r="AO41162" s="7"/>
    </row>
    <row r="41163" spans="41:41" ht="12.75" x14ac:dyDescent="0.2">
      <c r="AO41163" s="7"/>
    </row>
    <row r="41164" spans="41:41" ht="12.75" x14ac:dyDescent="0.2">
      <c r="AO41164" s="7"/>
    </row>
    <row r="41165" spans="41:41" ht="12.75" x14ac:dyDescent="0.2">
      <c r="AO41165" s="7"/>
    </row>
    <row r="41166" spans="41:41" ht="12.75" x14ac:dyDescent="0.2">
      <c r="AO41166" s="7"/>
    </row>
    <row r="41167" spans="41:41" ht="12.75" x14ac:dyDescent="0.2">
      <c r="AO41167" s="7"/>
    </row>
    <row r="41168" spans="41:41" ht="12.75" x14ac:dyDescent="0.2">
      <c r="AO41168" s="7"/>
    </row>
    <row r="41169" spans="41:41" ht="12.75" x14ac:dyDescent="0.2">
      <c r="AO41169" s="7"/>
    </row>
    <row r="41170" spans="41:41" ht="12.75" x14ac:dyDescent="0.2">
      <c r="AO41170" s="7"/>
    </row>
    <row r="41171" spans="41:41" ht="12.75" x14ac:dyDescent="0.2">
      <c r="AO41171" s="7"/>
    </row>
    <row r="41172" spans="41:41" ht="12.75" x14ac:dyDescent="0.2">
      <c r="AO41172" s="7"/>
    </row>
    <row r="41173" spans="41:41" ht="12.75" x14ac:dyDescent="0.2">
      <c r="AO41173" s="7"/>
    </row>
    <row r="41174" spans="41:41" ht="12.75" x14ac:dyDescent="0.2">
      <c r="AO41174" s="7"/>
    </row>
    <row r="41175" spans="41:41" ht="12.75" x14ac:dyDescent="0.2">
      <c r="AO41175" s="7"/>
    </row>
    <row r="41176" spans="41:41" ht="12.75" x14ac:dyDescent="0.2">
      <c r="AO41176" s="7"/>
    </row>
    <row r="41177" spans="41:41" ht="12.75" x14ac:dyDescent="0.2">
      <c r="AO41177" s="7"/>
    </row>
    <row r="41178" spans="41:41" ht="12.75" x14ac:dyDescent="0.2">
      <c r="AO41178" s="7"/>
    </row>
    <row r="41179" spans="41:41" ht="12.75" x14ac:dyDescent="0.2">
      <c r="AO41179" s="7"/>
    </row>
    <row r="41180" spans="41:41" ht="12.75" x14ac:dyDescent="0.2">
      <c r="AO41180" s="7"/>
    </row>
    <row r="41181" spans="41:41" ht="12.75" x14ac:dyDescent="0.2">
      <c r="AO41181" s="7"/>
    </row>
    <row r="41182" spans="41:41" ht="12.75" x14ac:dyDescent="0.2">
      <c r="AO41182" s="7"/>
    </row>
    <row r="41183" spans="41:41" ht="12.75" x14ac:dyDescent="0.2">
      <c r="AO41183" s="7"/>
    </row>
    <row r="41184" spans="41:41" ht="12.75" x14ac:dyDescent="0.2">
      <c r="AO41184" s="7"/>
    </row>
    <row r="41185" spans="41:41" ht="12.75" x14ac:dyDescent="0.2">
      <c r="AO41185" s="7"/>
    </row>
    <row r="41186" spans="41:41" ht="12.75" x14ac:dyDescent="0.2">
      <c r="AO41186" s="7"/>
    </row>
    <row r="41187" spans="41:41" ht="12.75" x14ac:dyDescent="0.2">
      <c r="AO41187" s="7"/>
    </row>
    <row r="41188" spans="41:41" ht="12.75" x14ac:dyDescent="0.2">
      <c r="AO41188" s="7"/>
    </row>
    <row r="41189" spans="41:41" ht="12.75" x14ac:dyDescent="0.2">
      <c r="AO41189" s="7"/>
    </row>
    <row r="41190" spans="41:41" ht="12.75" x14ac:dyDescent="0.2">
      <c r="AO41190" s="7"/>
    </row>
    <row r="41191" spans="41:41" ht="12.75" x14ac:dyDescent="0.2">
      <c r="AO41191" s="7"/>
    </row>
    <row r="41192" spans="41:41" ht="12.75" x14ac:dyDescent="0.2">
      <c r="AO41192" s="7"/>
    </row>
    <row r="41193" spans="41:41" ht="12.75" x14ac:dyDescent="0.2">
      <c r="AO41193" s="7"/>
    </row>
    <row r="41194" spans="41:41" ht="12.75" x14ac:dyDescent="0.2">
      <c r="AO41194" s="7"/>
    </row>
    <row r="41195" spans="41:41" ht="12.75" x14ac:dyDescent="0.2">
      <c r="AO41195" s="7"/>
    </row>
    <row r="41196" spans="41:41" ht="12.75" x14ac:dyDescent="0.2">
      <c r="AO41196" s="7"/>
    </row>
    <row r="41197" spans="41:41" ht="12.75" x14ac:dyDescent="0.2">
      <c r="AO41197" s="7"/>
    </row>
    <row r="41198" spans="41:41" ht="12.75" x14ac:dyDescent="0.2">
      <c r="AO41198" s="7"/>
    </row>
    <row r="41199" spans="41:41" ht="12.75" x14ac:dyDescent="0.2">
      <c r="AO41199" s="7"/>
    </row>
    <row r="41200" spans="41:41" ht="12.75" x14ac:dyDescent="0.2">
      <c r="AO41200" s="7"/>
    </row>
    <row r="41201" spans="41:41" ht="12.75" x14ac:dyDescent="0.2">
      <c r="AO41201" s="7"/>
    </row>
    <row r="41202" spans="41:41" ht="12.75" x14ac:dyDescent="0.2">
      <c r="AO41202" s="7"/>
    </row>
    <row r="41203" spans="41:41" ht="12.75" x14ac:dyDescent="0.2">
      <c r="AO41203" s="7"/>
    </row>
    <row r="41204" spans="41:41" ht="12.75" x14ac:dyDescent="0.2">
      <c r="AO41204" s="7"/>
    </row>
    <row r="41205" spans="41:41" ht="12.75" x14ac:dyDescent="0.2">
      <c r="AO41205" s="7"/>
    </row>
    <row r="41206" spans="41:41" ht="12.75" x14ac:dyDescent="0.2">
      <c r="AO41206" s="7"/>
    </row>
    <row r="41207" spans="41:41" ht="12.75" x14ac:dyDescent="0.2">
      <c r="AO41207" s="7"/>
    </row>
    <row r="41208" spans="41:41" ht="12.75" x14ac:dyDescent="0.2">
      <c r="AO41208" s="7"/>
    </row>
    <row r="41209" spans="41:41" ht="12.75" x14ac:dyDescent="0.2">
      <c r="AO41209" s="7"/>
    </row>
    <row r="41210" spans="41:41" ht="12.75" x14ac:dyDescent="0.2">
      <c r="AO41210" s="7"/>
    </row>
    <row r="41211" spans="41:41" ht="12.75" x14ac:dyDescent="0.2">
      <c r="AO41211" s="7"/>
    </row>
    <row r="41212" spans="41:41" ht="12.75" x14ac:dyDescent="0.2">
      <c r="AO41212" s="7"/>
    </row>
    <row r="41213" spans="41:41" ht="12.75" x14ac:dyDescent="0.2">
      <c r="AO41213" s="7"/>
    </row>
    <row r="41214" spans="41:41" ht="12.75" x14ac:dyDescent="0.2">
      <c r="AO41214" s="7"/>
    </row>
    <row r="41215" spans="41:41" ht="12.75" x14ac:dyDescent="0.2">
      <c r="AO41215" s="7"/>
    </row>
    <row r="41216" spans="41:41" ht="12.75" x14ac:dyDescent="0.2">
      <c r="AO41216" s="7"/>
    </row>
    <row r="41217" spans="41:41" ht="12.75" x14ac:dyDescent="0.2">
      <c r="AO41217" s="7"/>
    </row>
    <row r="41218" spans="41:41" ht="12.75" x14ac:dyDescent="0.2">
      <c r="AO41218" s="7"/>
    </row>
    <row r="41219" spans="41:41" ht="12.75" x14ac:dyDescent="0.2">
      <c r="AO41219" s="7"/>
    </row>
    <row r="41220" spans="41:41" ht="12.75" x14ac:dyDescent="0.2">
      <c r="AO41220" s="7"/>
    </row>
    <row r="41221" spans="41:41" ht="12.75" x14ac:dyDescent="0.2">
      <c r="AO41221" s="7"/>
    </row>
    <row r="41222" spans="41:41" ht="12.75" x14ac:dyDescent="0.2">
      <c r="AO41222" s="7"/>
    </row>
    <row r="41223" spans="41:41" ht="12.75" x14ac:dyDescent="0.2">
      <c r="AO41223" s="7"/>
    </row>
    <row r="41224" spans="41:41" ht="12.75" x14ac:dyDescent="0.2">
      <c r="AO41224" s="7"/>
    </row>
    <row r="41225" spans="41:41" ht="12.75" x14ac:dyDescent="0.2">
      <c r="AO41225" s="7"/>
    </row>
    <row r="41226" spans="41:41" ht="12.75" x14ac:dyDescent="0.2">
      <c r="AO41226" s="7"/>
    </row>
    <row r="41227" spans="41:41" ht="12.75" x14ac:dyDescent="0.2">
      <c r="AO41227" s="7"/>
    </row>
    <row r="41228" spans="41:41" ht="12.75" x14ac:dyDescent="0.2">
      <c r="AO41228" s="7"/>
    </row>
    <row r="41229" spans="41:41" ht="12.75" x14ac:dyDescent="0.2">
      <c r="AO41229" s="7"/>
    </row>
    <row r="41230" spans="41:41" ht="12.75" x14ac:dyDescent="0.2">
      <c r="AO41230" s="7"/>
    </row>
    <row r="41231" spans="41:41" ht="12.75" x14ac:dyDescent="0.2">
      <c r="AO41231" s="7"/>
    </row>
    <row r="41232" spans="41:41" ht="12.75" x14ac:dyDescent="0.2">
      <c r="AO41232" s="7"/>
    </row>
    <row r="41233" spans="41:41" ht="12.75" x14ac:dyDescent="0.2">
      <c r="AO41233" s="7"/>
    </row>
    <row r="41234" spans="41:41" ht="12.75" x14ac:dyDescent="0.2">
      <c r="AO41234" s="7"/>
    </row>
    <row r="41235" spans="41:41" ht="12.75" x14ac:dyDescent="0.2">
      <c r="AO41235" s="7"/>
    </row>
    <row r="41236" spans="41:41" ht="12.75" x14ac:dyDescent="0.2">
      <c r="AO41236" s="7"/>
    </row>
    <row r="41237" spans="41:41" ht="12.75" x14ac:dyDescent="0.2">
      <c r="AO41237" s="7"/>
    </row>
    <row r="41238" spans="41:41" ht="12.75" x14ac:dyDescent="0.2">
      <c r="AO41238" s="7"/>
    </row>
    <row r="41239" spans="41:41" ht="12.75" x14ac:dyDescent="0.2">
      <c r="AO41239" s="7"/>
    </row>
    <row r="41240" spans="41:41" ht="12.75" x14ac:dyDescent="0.2">
      <c r="AO41240" s="7"/>
    </row>
    <row r="41241" spans="41:41" ht="12.75" x14ac:dyDescent="0.2">
      <c r="AO41241" s="7"/>
    </row>
    <row r="41242" spans="41:41" ht="12.75" x14ac:dyDescent="0.2">
      <c r="AO41242" s="7"/>
    </row>
    <row r="41243" spans="41:41" ht="12.75" x14ac:dyDescent="0.2">
      <c r="AO41243" s="7"/>
    </row>
    <row r="41244" spans="41:41" ht="12.75" x14ac:dyDescent="0.2">
      <c r="AO41244" s="7"/>
    </row>
    <row r="41245" spans="41:41" ht="12.75" x14ac:dyDescent="0.2">
      <c r="AO41245" s="7"/>
    </row>
    <row r="41246" spans="41:41" ht="12.75" x14ac:dyDescent="0.2">
      <c r="AO41246" s="7"/>
    </row>
    <row r="41247" spans="41:41" ht="12.75" x14ac:dyDescent="0.2">
      <c r="AO41247" s="7"/>
    </row>
    <row r="41248" spans="41:41" ht="12.75" x14ac:dyDescent="0.2">
      <c r="AO41248" s="7"/>
    </row>
    <row r="41249" spans="41:41" ht="12.75" x14ac:dyDescent="0.2">
      <c r="AO41249" s="7"/>
    </row>
    <row r="41250" spans="41:41" ht="12.75" x14ac:dyDescent="0.2">
      <c r="AO41250" s="7"/>
    </row>
    <row r="41251" spans="41:41" ht="12.75" x14ac:dyDescent="0.2">
      <c r="AO41251" s="7"/>
    </row>
    <row r="41252" spans="41:41" ht="12.75" x14ac:dyDescent="0.2">
      <c r="AO41252" s="7"/>
    </row>
    <row r="41253" spans="41:41" ht="12.75" x14ac:dyDescent="0.2">
      <c r="AO41253" s="7"/>
    </row>
    <row r="41254" spans="41:41" ht="12.75" x14ac:dyDescent="0.2">
      <c r="AO41254" s="7"/>
    </row>
    <row r="41255" spans="41:41" ht="12.75" x14ac:dyDescent="0.2">
      <c r="AO41255" s="7"/>
    </row>
    <row r="41256" spans="41:41" ht="12.75" x14ac:dyDescent="0.2">
      <c r="AO41256" s="7"/>
    </row>
    <row r="41257" spans="41:41" ht="12.75" x14ac:dyDescent="0.2">
      <c r="AO41257" s="7"/>
    </row>
    <row r="41258" spans="41:41" ht="12.75" x14ac:dyDescent="0.2">
      <c r="AO41258" s="7"/>
    </row>
    <row r="41259" spans="41:41" ht="12.75" x14ac:dyDescent="0.2">
      <c r="AO41259" s="7"/>
    </row>
    <row r="41260" spans="41:41" ht="12.75" x14ac:dyDescent="0.2">
      <c r="AO41260" s="7"/>
    </row>
    <row r="41261" spans="41:41" ht="12.75" x14ac:dyDescent="0.2">
      <c r="AO41261" s="7"/>
    </row>
    <row r="41262" spans="41:41" ht="12.75" x14ac:dyDescent="0.2">
      <c r="AO41262" s="7"/>
    </row>
    <row r="41263" spans="41:41" ht="12.75" x14ac:dyDescent="0.2">
      <c r="AO41263" s="7"/>
    </row>
    <row r="41264" spans="41:41" ht="12.75" x14ac:dyDescent="0.2">
      <c r="AO41264" s="7"/>
    </row>
    <row r="41265" spans="41:41" ht="12.75" x14ac:dyDescent="0.2">
      <c r="AO41265" s="7"/>
    </row>
    <row r="41266" spans="41:41" ht="12.75" x14ac:dyDescent="0.2">
      <c r="AO41266" s="7"/>
    </row>
    <row r="41267" spans="41:41" ht="12.75" x14ac:dyDescent="0.2">
      <c r="AO41267" s="7"/>
    </row>
    <row r="41268" spans="41:41" ht="12.75" x14ac:dyDescent="0.2">
      <c r="AO41268" s="7"/>
    </row>
    <row r="41269" spans="41:41" ht="12.75" x14ac:dyDescent="0.2">
      <c r="AO41269" s="7"/>
    </row>
    <row r="41270" spans="41:41" ht="12.75" x14ac:dyDescent="0.2">
      <c r="AO41270" s="7"/>
    </row>
    <row r="41271" spans="41:41" ht="12.75" x14ac:dyDescent="0.2">
      <c r="AO41271" s="7"/>
    </row>
    <row r="41272" spans="41:41" ht="12.75" x14ac:dyDescent="0.2">
      <c r="AO41272" s="7"/>
    </row>
    <row r="41273" spans="41:41" ht="12.75" x14ac:dyDescent="0.2">
      <c r="AO41273" s="7"/>
    </row>
    <row r="41274" spans="41:41" ht="12.75" x14ac:dyDescent="0.2">
      <c r="AO41274" s="7"/>
    </row>
    <row r="41275" spans="41:41" ht="12.75" x14ac:dyDescent="0.2">
      <c r="AO41275" s="7"/>
    </row>
    <row r="41276" spans="41:41" ht="12.75" x14ac:dyDescent="0.2">
      <c r="AO41276" s="7"/>
    </row>
    <row r="41277" spans="41:41" ht="12.75" x14ac:dyDescent="0.2">
      <c r="AO41277" s="7"/>
    </row>
    <row r="41278" spans="41:41" ht="12.75" x14ac:dyDescent="0.2">
      <c r="AO41278" s="7"/>
    </row>
    <row r="41279" spans="41:41" ht="12.75" x14ac:dyDescent="0.2">
      <c r="AO41279" s="7"/>
    </row>
    <row r="41280" spans="41:41" ht="12.75" x14ac:dyDescent="0.2">
      <c r="AO41280" s="7"/>
    </row>
    <row r="41281" spans="41:41" ht="12.75" x14ac:dyDescent="0.2">
      <c r="AO41281" s="7"/>
    </row>
    <row r="41282" spans="41:41" ht="12.75" x14ac:dyDescent="0.2">
      <c r="AO41282" s="7"/>
    </row>
    <row r="41283" spans="41:41" ht="12.75" x14ac:dyDescent="0.2">
      <c r="AO41283" s="7"/>
    </row>
    <row r="41284" spans="41:41" ht="12.75" x14ac:dyDescent="0.2">
      <c r="AO41284" s="7"/>
    </row>
    <row r="41285" spans="41:41" ht="12.75" x14ac:dyDescent="0.2">
      <c r="AO41285" s="7"/>
    </row>
    <row r="41286" spans="41:41" ht="12.75" x14ac:dyDescent="0.2">
      <c r="AO41286" s="7"/>
    </row>
    <row r="41287" spans="41:41" ht="12.75" x14ac:dyDescent="0.2">
      <c r="AO41287" s="7"/>
    </row>
    <row r="41288" spans="41:41" ht="12.75" x14ac:dyDescent="0.2">
      <c r="AO41288" s="7"/>
    </row>
    <row r="41289" spans="41:41" ht="12.75" x14ac:dyDescent="0.2">
      <c r="AO41289" s="7"/>
    </row>
    <row r="41290" spans="41:41" ht="12.75" x14ac:dyDescent="0.2">
      <c r="AO41290" s="7"/>
    </row>
    <row r="41291" spans="41:41" ht="12.75" x14ac:dyDescent="0.2">
      <c r="AO41291" s="7"/>
    </row>
    <row r="41292" spans="41:41" ht="12.75" x14ac:dyDescent="0.2">
      <c r="AO41292" s="7"/>
    </row>
    <row r="41293" spans="41:41" ht="12.75" x14ac:dyDescent="0.2">
      <c r="AO41293" s="7"/>
    </row>
    <row r="41294" spans="41:41" ht="12.75" x14ac:dyDescent="0.2">
      <c r="AO41294" s="7"/>
    </row>
    <row r="41295" spans="41:41" ht="12.75" x14ac:dyDescent="0.2">
      <c r="AO41295" s="7"/>
    </row>
    <row r="41296" spans="41:41" ht="12.75" x14ac:dyDescent="0.2">
      <c r="AO41296" s="7"/>
    </row>
    <row r="41297" spans="41:41" ht="12.75" x14ac:dyDescent="0.2">
      <c r="AO41297" s="7"/>
    </row>
    <row r="41298" spans="41:41" ht="12.75" x14ac:dyDescent="0.2">
      <c r="AO41298" s="7"/>
    </row>
    <row r="41299" spans="41:41" ht="12.75" x14ac:dyDescent="0.2">
      <c r="AO41299" s="7"/>
    </row>
    <row r="41300" spans="41:41" ht="12.75" x14ac:dyDescent="0.2">
      <c r="AO41300" s="7"/>
    </row>
    <row r="41301" spans="41:41" ht="12.75" x14ac:dyDescent="0.2">
      <c r="AO41301" s="7"/>
    </row>
    <row r="41302" spans="41:41" ht="12.75" x14ac:dyDescent="0.2">
      <c r="AO41302" s="7"/>
    </row>
    <row r="41303" spans="41:41" ht="12.75" x14ac:dyDescent="0.2">
      <c r="AO41303" s="7"/>
    </row>
    <row r="41304" spans="41:41" ht="12.75" x14ac:dyDescent="0.2">
      <c r="AO41304" s="7"/>
    </row>
    <row r="41305" spans="41:41" ht="12.75" x14ac:dyDescent="0.2">
      <c r="AO41305" s="7"/>
    </row>
    <row r="41306" spans="41:41" ht="12.75" x14ac:dyDescent="0.2">
      <c r="AO41306" s="7"/>
    </row>
    <row r="41307" spans="41:41" ht="12.75" x14ac:dyDescent="0.2">
      <c r="AO41307" s="7"/>
    </row>
    <row r="41308" spans="41:41" ht="12.75" x14ac:dyDescent="0.2">
      <c r="AO41308" s="7"/>
    </row>
    <row r="41309" spans="41:41" ht="12.75" x14ac:dyDescent="0.2">
      <c r="AO41309" s="7"/>
    </row>
    <row r="41310" spans="41:41" ht="12.75" x14ac:dyDescent="0.2">
      <c r="AO41310" s="7"/>
    </row>
    <row r="41311" spans="41:41" ht="12.75" x14ac:dyDescent="0.2">
      <c r="AO41311" s="7"/>
    </row>
    <row r="41312" spans="41:41" ht="12.75" x14ac:dyDescent="0.2">
      <c r="AO41312" s="7"/>
    </row>
    <row r="41313" spans="41:41" ht="12.75" x14ac:dyDescent="0.2">
      <c r="AO41313" s="7"/>
    </row>
    <row r="41314" spans="41:41" ht="12.75" x14ac:dyDescent="0.2">
      <c r="AO41314" s="7"/>
    </row>
    <row r="41315" spans="41:41" ht="12.75" x14ac:dyDescent="0.2">
      <c r="AO41315" s="7"/>
    </row>
    <row r="41316" spans="41:41" ht="12.75" x14ac:dyDescent="0.2">
      <c r="AO41316" s="7"/>
    </row>
    <row r="41317" spans="41:41" ht="12.75" x14ac:dyDescent="0.2">
      <c r="AO41317" s="7"/>
    </row>
    <row r="41318" spans="41:41" ht="12.75" x14ac:dyDescent="0.2">
      <c r="AO41318" s="7"/>
    </row>
    <row r="41319" spans="41:41" ht="12.75" x14ac:dyDescent="0.2">
      <c r="AO41319" s="7"/>
    </row>
    <row r="41320" spans="41:41" ht="12.75" x14ac:dyDescent="0.2">
      <c r="AO41320" s="7"/>
    </row>
    <row r="41321" spans="41:41" ht="12.75" x14ac:dyDescent="0.2">
      <c r="AO41321" s="7"/>
    </row>
    <row r="41322" spans="41:41" ht="12.75" x14ac:dyDescent="0.2">
      <c r="AO41322" s="7"/>
    </row>
    <row r="41323" spans="41:41" ht="12.75" x14ac:dyDescent="0.2">
      <c r="AO41323" s="7"/>
    </row>
    <row r="41324" spans="41:41" ht="12.75" x14ac:dyDescent="0.2">
      <c r="AO41324" s="7"/>
    </row>
    <row r="41325" spans="41:41" ht="12.75" x14ac:dyDescent="0.2">
      <c r="AO41325" s="7"/>
    </row>
    <row r="41326" spans="41:41" ht="12.75" x14ac:dyDescent="0.2">
      <c r="AO41326" s="7"/>
    </row>
    <row r="41327" spans="41:41" ht="12.75" x14ac:dyDescent="0.2">
      <c r="AO41327" s="7"/>
    </row>
    <row r="41328" spans="41:41" ht="12.75" x14ac:dyDescent="0.2">
      <c r="AO41328" s="7"/>
    </row>
    <row r="41329" spans="41:41" ht="12.75" x14ac:dyDescent="0.2">
      <c r="AO41329" s="7"/>
    </row>
    <row r="41330" spans="41:41" ht="12.75" x14ac:dyDescent="0.2">
      <c r="AO41330" s="7"/>
    </row>
    <row r="41331" spans="41:41" ht="12.75" x14ac:dyDescent="0.2">
      <c r="AO41331" s="7"/>
    </row>
    <row r="41332" spans="41:41" ht="12.75" x14ac:dyDescent="0.2">
      <c r="AO41332" s="7"/>
    </row>
    <row r="41333" spans="41:41" ht="12.75" x14ac:dyDescent="0.2">
      <c r="AO41333" s="7"/>
    </row>
    <row r="41334" spans="41:41" ht="12.75" x14ac:dyDescent="0.2">
      <c r="AO41334" s="7"/>
    </row>
    <row r="41335" spans="41:41" ht="12.75" x14ac:dyDescent="0.2">
      <c r="AO41335" s="7"/>
    </row>
    <row r="41336" spans="41:41" ht="12.75" x14ac:dyDescent="0.2">
      <c r="AO41336" s="7"/>
    </row>
    <row r="41337" spans="41:41" ht="12.75" x14ac:dyDescent="0.2">
      <c r="AO41337" s="7"/>
    </row>
    <row r="41338" spans="41:41" ht="12.75" x14ac:dyDescent="0.2">
      <c r="AO41338" s="7"/>
    </row>
    <row r="41339" spans="41:41" ht="12.75" x14ac:dyDescent="0.2">
      <c r="AO41339" s="7"/>
    </row>
    <row r="41340" spans="41:41" ht="12.75" x14ac:dyDescent="0.2">
      <c r="AO41340" s="7"/>
    </row>
    <row r="41341" spans="41:41" ht="12.75" x14ac:dyDescent="0.2">
      <c r="AO41341" s="7"/>
    </row>
    <row r="41342" spans="41:41" ht="12.75" x14ac:dyDescent="0.2">
      <c r="AO41342" s="7"/>
    </row>
    <row r="41343" spans="41:41" ht="12.75" x14ac:dyDescent="0.2">
      <c r="AO41343" s="7"/>
    </row>
    <row r="41344" spans="41:41" ht="12.75" x14ac:dyDescent="0.2">
      <c r="AO41344" s="7"/>
    </row>
    <row r="41345" spans="41:41" ht="12.75" x14ac:dyDescent="0.2">
      <c r="AO41345" s="7"/>
    </row>
    <row r="41346" spans="41:41" ht="12.75" x14ac:dyDescent="0.2">
      <c r="AO41346" s="7"/>
    </row>
    <row r="41347" spans="41:41" ht="12.75" x14ac:dyDescent="0.2">
      <c r="AO41347" s="7"/>
    </row>
    <row r="41348" spans="41:41" ht="12.75" x14ac:dyDescent="0.2">
      <c r="AO41348" s="7"/>
    </row>
    <row r="41349" spans="41:41" ht="12.75" x14ac:dyDescent="0.2">
      <c r="AO41349" s="7"/>
    </row>
    <row r="41350" spans="41:41" ht="12.75" x14ac:dyDescent="0.2">
      <c r="AO41350" s="7"/>
    </row>
    <row r="41351" spans="41:41" ht="12.75" x14ac:dyDescent="0.2">
      <c r="AO41351" s="7"/>
    </row>
    <row r="41352" spans="41:41" ht="12.75" x14ac:dyDescent="0.2">
      <c r="AO41352" s="7"/>
    </row>
    <row r="41353" spans="41:41" ht="12.75" x14ac:dyDescent="0.2">
      <c r="AO41353" s="7"/>
    </row>
    <row r="41354" spans="41:41" ht="12.75" x14ac:dyDescent="0.2">
      <c r="AO41354" s="7"/>
    </row>
    <row r="41355" spans="41:41" ht="12.75" x14ac:dyDescent="0.2">
      <c r="AO41355" s="7"/>
    </row>
    <row r="41356" spans="41:41" ht="12.75" x14ac:dyDescent="0.2">
      <c r="AO41356" s="7"/>
    </row>
    <row r="41357" spans="41:41" ht="12.75" x14ac:dyDescent="0.2">
      <c r="AO41357" s="7"/>
    </row>
    <row r="41358" spans="41:41" ht="12.75" x14ac:dyDescent="0.2">
      <c r="AO41358" s="7"/>
    </row>
    <row r="41359" spans="41:41" ht="12.75" x14ac:dyDescent="0.2">
      <c r="AO41359" s="7"/>
    </row>
    <row r="41360" spans="41:41" ht="12.75" x14ac:dyDescent="0.2">
      <c r="AO41360" s="7"/>
    </row>
    <row r="41361" spans="41:41" ht="12.75" x14ac:dyDescent="0.2">
      <c r="AO41361" s="7"/>
    </row>
    <row r="41362" spans="41:41" ht="12.75" x14ac:dyDescent="0.2">
      <c r="AO41362" s="7"/>
    </row>
    <row r="41363" spans="41:41" ht="12.75" x14ac:dyDescent="0.2">
      <c r="AO41363" s="7"/>
    </row>
    <row r="41364" spans="41:41" ht="12.75" x14ac:dyDescent="0.2">
      <c r="AO41364" s="7"/>
    </row>
    <row r="41365" spans="41:41" ht="12.75" x14ac:dyDescent="0.2">
      <c r="AO41365" s="7"/>
    </row>
    <row r="41366" spans="41:41" ht="12.75" x14ac:dyDescent="0.2">
      <c r="AO41366" s="7"/>
    </row>
    <row r="41367" spans="41:41" ht="12.75" x14ac:dyDescent="0.2">
      <c r="AO41367" s="7"/>
    </row>
    <row r="41368" spans="41:41" ht="12.75" x14ac:dyDescent="0.2">
      <c r="AO41368" s="7"/>
    </row>
    <row r="41369" spans="41:41" ht="12.75" x14ac:dyDescent="0.2">
      <c r="AO41369" s="7"/>
    </row>
    <row r="41370" spans="41:41" ht="12.75" x14ac:dyDescent="0.2">
      <c r="AO41370" s="7"/>
    </row>
    <row r="41371" spans="41:41" ht="12.75" x14ac:dyDescent="0.2">
      <c r="AO41371" s="7"/>
    </row>
    <row r="41372" spans="41:41" ht="12.75" x14ac:dyDescent="0.2">
      <c r="AO41372" s="7"/>
    </row>
    <row r="41373" spans="41:41" ht="12.75" x14ac:dyDescent="0.2">
      <c r="AO41373" s="7"/>
    </row>
    <row r="41374" spans="41:41" ht="12.75" x14ac:dyDescent="0.2">
      <c r="AO41374" s="7"/>
    </row>
    <row r="41375" spans="41:41" ht="12.75" x14ac:dyDescent="0.2">
      <c r="AO41375" s="7"/>
    </row>
    <row r="41376" spans="41:41" ht="12.75" x14ac:dyDescent="0.2">
      <c r="AO41376" s="7"/>
    </row>
    <row r="41377" spans="41:41" ht="12.75" x14ac:dyDescent="0.2">
      <c r="AO41377" s="7"/>
    </row>
    <row r="41378" spans="41:41" ht="12.75" x14ac:dyDescent="0.2">
      <c r="AO41378" s="7"/>
    </row>
    <row r="41379" spans="41:41" ht="12.75" x14ac:dyDescent="0.2">
      <c r="AO41379" s="7"/>
    </row>
    <row r="41380" spans="41:41" ht="12.75" x14ac:dyDescent="0.2">
      <c r="AO41380" s="7"/>
    </row>
    <row r="41381" spans="41:41" ht="12.75" x14ac:dyDescent="0.2">
      <c r="AO41381" s="7"/>
    </row>
    <row r="41382" spans="41:41" ht="12.75" x14ac:dyDescent="0.2">
      <c r="AO41382" s="7"/>
    </row>
    <row r="41383" spans="41:41" ht="12.75" x14ac:dyDescent="0.2">
      <c r="AO41383" s="7"/>
    </row>
    <row r="41384" spans="41:41" ht="12.75" x14ac:dyDescent="0.2">
      <c r="AO41384" s="7"/>
    </row>
    <row r="41385" spans="41:41" ht="12.75" x14ac:dyDescent="0.2">
      <c r="AO41385" s="7"/>
    </row>
    <row r="41386" spans="41:41" ht="12.75" x14ac:dyDescent="0.2">
      <c r="AO41386" s="7"/>
    </row>
    <row r="41387" spans="41:41" ht="12.75" x14ac:dyDescent="0.2">
      <c r="AO41387" s="7"/>
    </row>
    <row r="41388" spans="41:41" ht="12.75" x14ac:dyDescent="0.2">
      <c r="AO41388" s="7"/>
    </row>
    <row r="41389" spans="41:41" ht="12.75" x14ac:dyDescent="0.2">
      <c r="AO41389" s="7"/>
    </row>
    <row r="41390" spans="41:41" ht="12.75" x14ac:dyDescent="0.2">
      <c r="AO41390" s="7"/>
    </row>
    <row r="41391" spans="41:41" ht="12.75" x14ac:dyDescent="0.2">
      <c r="AO41391" s="7"/>
    </row>
    <row r="41392" spans="41:41" ht="12.75" x14ac:dyDescent="0.2">
      <c r="AO41392" s="7"/>
    </row>
    <row r="41393" spans="41:41" ht="12.75" x14ac:dyDescent="0.2">
      <c r="AO41393" s="7"/>
    </row>
    <row r="41394" spans="41:41" ht="12.75" x14ac:dyDescent="0.2">
      <c r="AO41394" s="7"/>
    </row>
    <row r="41395" spans="41:41" ht="12.75" x14ac:dyDescent="0.2">
      <c r="AO41395" s="7"/>
    </row>
    <row r="41396" spans="41:41" ht="12.75" x14ac:dyDescent="0.2">
      <c r="AO41396" s="7"/>
    </row>
    <row r="41397" spans="41:41" ht="12.75" x14ac:dyDescent="0.2">
      <c r="AO41397" s="7"/>
    </row>
    <row r="41398" spans="41:41" ht="12.75" x14ac:dyDescent="0.2">
      <c r="AO41398" s="7"/>
    </row>
    <row r="41399" spans="41:41" ht="12.75" x14ac:dyDescent="0.2">
      <c r="AO41399" s="7"/>
    </row>
    <row r="41400" spans="41:41" ht="12.75" x14ac:dyDescent="0.2">
      <c r="AO41400" s="7"/>
    </row>
    <row r="41401" spans="41:41" ht="12.75" x14ac:dyDescent="0.2">
      <c r="AO41401" s="7"/>
    </row>
    <row r="41402" spans="41:41" ht="12.75" x14ac:dyDescent="0.2">
      <c r="AO41402" s="7"/>
    </row>
    <row r="41403" spans="41:41" ht="12.75" x14ac:dyDescent="0.2">
      <c r="AO41403" s="7"/>
    </row>
    <row r="41404" spans="41:41" ht="12.75" x14ac:dyDescent="0.2">
      <c r="AO41404" s="7"/>
    </row>
    <row r="41405" spans="41:41" ht="12.75" x14ac:dyDescent="0.2">
      <c r="AO41405" s="7"/>
    </row>
    <row r="41406" spans="41:41" ht="12.75" x14ac:dyDescent="0.2">
      <c r="AO41406" s="7"/>
    </row>
    <row r="41407" spans="41:41" ht="12.75" x14ac:dyDescent="0.2">
      <c r="AO41407" s="7"/>
    </row>
    <row r="41408" spans="41:41" ht="12.75" x14ac:dyDescent="0.2">
      <c r="AO41408" s="7"/>
    </row>
    <row r="41409" spans="41:41" ht="12.75" x14ac:dyDescent="0.2">
      <c r="AO41409" s="7"/>
    </row>
    <row r="41410" spans="41:41" ht="12.75" x14ac:dyDescent="0.2">
      <c r="AO41410" s="7"/>
    </row>
    <row r="41411" spans="41:41" ht="12.75" x14ac:dyDescent="0.2">
      <c r="AO41411" s="7"/>
    </row>
    <row r="41412" spans="41:41" ht="12.75" x14ac:dyDescent="0.2">
      <c r="AO41412" s="7"/>
    </row>
    <row r="41413" spans="41:41" ht="12.75" x14ac:dyDescent="0.2">
      <c r="AO41413" s="7"/>
    </row>
    <row r="41414" spans="41:41" ht="12.75" x14ac:dyDescent="0.2">
      <c r="AO41414" s="7"/>
    </row>
    <row r="41415" spans="41:41" ht="12.75" x14ac:dyDescent="0.2">
      <c r="AO41415" s="7"/>
    </row>
    <row r="41416" spans="41:41" ht="12.75" x14ac:dyDescent="0.2">
      <c r="AO41416" s="7"/>
    </row>
    <row r="41417" spans="41:41" ht="12.75" x14ac:dyDescent="0.2">
      <c r="AO41417" s="7"/>
    </row>
    <row r="41418" spans="41:41" ht="12.75" x14ac:dyDescent="0.2">
      <c r="AO41418" s="7"/>
    </row>
    <row r="41419" spans="41:41" ht="12.75" x14ac:dyDescent="0.2">
      <c r="AO41419" s="7"/>
    </row>
    <row r="41420" spans="41:41" ht="12.75" x14ac:dyDescent="0.2">
      <c r="AO41420" s="7"/>
    </row>
    <row r="41421" spans="41:41" ht="12.75" x14ac:dyDescent="0.2">
      <c r="AO41421" s="7"/>
    </row>
    <row r="41422" spans="41:41" ht="12.75" x14ac:dyDescent="0.2">
      <c r="AO41422" s="7"/>
    </row>
    <row r="41423" spans="41:41" ht="12.75" x14ac:dyDescent="0.2">
      <c r="AO41423" s="7"/>
    </row>
    <row r="41424" spans="41:41" ht="12.75" x14ac:dyDescent="0.2">
      <c r="AO41424" s="7"/>
    </row>
    <row r="41425" spans="41:41" ht="12.75" x14ac:dyDescent="0.2">
      <c r="AO41425" s="7"/>
    </row>
    <row r="41426" spans="41:41" ht="12.75" x14ac:dyDescent="0.2">
      <c r="AO41426" s="7"/>
    </row>
    <row r="41427" spans="41:41" ht="12.75" x14ac:dyDescent="0.2">
      <c r="AO41427" s="7"/>
    </row>
    <row r="41428" spans="41:41" ht="12.75" x14ac:dyDescent="0.2">
      <c r="AO41428" s="7"/>
    </row>
    <row r="41429" spans="41:41" ht="12.75" x14ac:dyDescent="0.2">
      <c r="AO41429" s="7"/>
    </row>
    <row r="41430" spans="41:41" ht="12.75" x14ac:dyDescent="0.2">
      <c r="AO41430" s="7"/>
    </row>
    <row r="41431" spans="41:41" ht="12.75" x14ac:dyDescent="0.2">
      <c r="AO41431" s="7"/>
    </row>
    <row r="41432" spans="41:41" ht="12.75" x14ac:dyDescent="0.2">
      <c r="AO41432" s="7"/>
    </row>
    <row r="41433" spans="41:41" ht="12.75" x14ac:dyDescent="0.2">
      <c r="AO41433" s="7"/>
    </row>
    <row r="41434" spans="41:41" ht="12.75" x14ac:dyDescent="0.2">
      <c r="AO41434" s="7"/>
    </row>
    <row r="41435" spans="41:41" ht="12.75" x14ac:dyDescent="0.2">
      <c r="AO41435" s="7"/>
    </row>
    <row r="41436" spans="41:41" ht="12.75" x14ac:dyDescent="0.2">
      <c r="AO41436" s="7"/>
    </row>
    <row r="41437" spans="41:41" ht="12.75" x14ac:dyDescent="0.2">
      <c r="AO41437" s="7"/>
    </row>
    <row r="41438" spans="41:41" ht="12.75" x14ac:dyDescent="0.2">
      <c r="AO41438" s="7"/>
    </row>
    <row r="41439" spans="41:41" ht="12.75" x14ac:dyDescent="0.2">
      <c r="AO41439" s="7"/>
    </row>
    <row r="41440" spans="41:41" ht="12.75" x14ac:dyDescent="0.2">
      <c r="AO41440" s="7"/>
    </row>
    <row r="41441" spans="41:41" ht="12.75" x14ac:dyDescent="0.2">
      <c r="AO41441" s="7"/>
    </row>
    <row r="41442" spans="41:41" ht="12.75" x14ac:dyDescent="0.2">
      <c r="AO41442" s="7"/>
    </row>
    <row r="41443" spans="41:41" ht="12.75" x14ac:dyDescent="0.2">
      <c r="AO41443" s="7"/>
    </row>
    <row r="41444" spans="41:41" ht="12.75" x14ac:dyDescent="0.2">
      <c r="AO41444" s="7"/>
    </row>
    <row r="41445" spans="41:41" ht="12.75" x14ac:dyDescent="0.2">
      <c r="AO41445" s="7"/>
    </row>
    <row r="41446" spans="41:41" ht="12.75" x14ac:dyDescent="0.2">
      <c r="AO41446" s="7"/>
    </row>
    <row r="41447" spans="41:41" ht="12.75" x14ac:dyDescent="0.2">
      <c r="AO41447" s="7"/>
    </row>
    <row r="41448" spans="41:41" ht="12.75" x14ac:dyDescent="0.2">
      <c r="AO41448" s="7"/>
    </row>
    <row r="41449" spans="41:41" ht="12.75" x14ac:dyDescent="0.2">
      <c r="AO41449" s="7"/>
    </row>
    <row r="41450" spans="41:41" ht="12.75" x14ac:dyDescent="0.2">
      <c r="AO41450" s="7"/>
    </row>
    <row r="41451" spans="41:41" ht="12.75" x14ac:dyDescent="0.2">
      <c r="AO41451" s="7"/>
    </row>
    <row r="41452" spans="41:41" ht="12.75" x14ac:dyDescent="0.2">
      <c r="AO41452" s="7"/>
    </row>
    <row r="41453" spans="41:41" ht="12.75" x14ac:dyDescent="0.2">
      <c r="AO41453" s="7"/>
    </row>
    <row r="41454" spans="41:41" ht="12.75" x14ac:dyDescent="0.2">
      <c r="AO41454" s="7"/>
    </row>
    <row r="41455" spans="41:41" ht="12.75" x14ac:dyDescent="0.2">
      <c r="AO41455" s="7"/>
    </row>
    <row r="41456" spans="41:41" ht="12.75" x14ac:dyDescent="0.2">
      <c r="AO41456" s="7"/>
    </row>
    <row r="41457" spans="41:41" ht="12.75" x14ac:dyDescent="0.2">
      <c r="AO41457" s="7"/>
    </row>
    <row r="41458" spans="41:41" ht="12.75" x14ac:dyDescent="0.2">
      <c r="AO41458" s="7"/>
    </row>
    <row r="41459" spans="41:41" ht="12.75" x14ac:dyDescent="0.2">
      <c r="AO41459" s="7"/>
    </row>
    <row r="41460" spans="41:41" ht="12.75" x14ac:dyDescent="0.2">
      <c r="AO41460" s="7"/>
    </row>
    <row r="41461" spans="41:41" ht="12.75" x14ac:dyDescent="0.2">
      <c r="AO41461" s="7"/>
    </row>
    <row r="41462" spans="41:41" ht="12.75" x14ac:dyDescent="0.2">
      <c r="AO41462" s="7"/>
    </row>
    <row r="41463" spans="41:41" ht="12.75" x14ac:dyDescent="0.2">
      <c r="AO41463" s="7"/>
    </row>
    <row r="41464" spans="41:41" ht="12.75" x14ac:dyDescent="0.2">
      <c r="AO41464" s="7"/>
    </row>
    <row r="41465" spans="41:41" ht="12.75" x14ac:dyDescent="0.2">
      <c r="AO41465" s="7"/>
    </row>
    <row r="41466" spans="41:41" ht="12.75" x14ac:dyDescent="0.2">
      <c r="AO41466" s="7"/>
    </row>
    <row r="41467" spans="41:41" ht="12.75" x14ac:dyDescent="0.2">
      <c r="AO41467" s="7"/>
    </row>
    <row r="41468" spans="41:41" ht="12.75" x14ac:dyDescent="0.2">
      <c r="AO41468" s="7"/>
    </row>
    <row r="41469" spans="41:41" ht="12.75" x14ac:dyDescent="0.2">
      <c r="AO41469" s="7"/>
    </row>
    <row r="41470" spans="41:41" ht="12.75" x14ac:dyDescent="0.2">
      <c r="AO41470" s="7"/>
    </row>
    <row r="41471" spans="41:41" ht="12.75" x14ac:dyDescent="0.2">
      <c r="AO41471" s="7"/>
    </row>
    <row r="41472" spans="41:41" ht="12.75" x14ac:dyDescent="0.2">
      <c r="AO41472" s="7"/>
    </row>
    <row r="41473" spans="41:41" ht="12.75" x14ac:dyDescent="0.2">
      <c r="AO41473" s="7"/>
    </row>
    <row r="41474" spans="41:41" ht="12.75" x14ac:dyDescent="0.2">
      <c r="AO41474" s="7"/>
    </row>
    <row r="41475" spans="41:41" ht="12.75" x14ac:dyDescent="0.2">
      <c r="AO41475" s="7"/>
    </row>
    <row r="41476" spans="41:41" ht="12.75" x14ac:dyDescent="0.2">
      <c r="AO41476" s="7"/>
    </row>
    <row r="41477" spans="41:41" ht="12.75" x14ac:dyDescent="0.2">
      <c r="AO41477" s="7"/>
    </row>
    <row r="41478" spans="41:41" ht="12.75" x14ac:dyDescent="0.2">
      <c r="AO41478" s="7"/>
    </row>
    <row r="41479" spans="41:41" ht="12.75" x14ac:dyDescent="0.2">
      <c r="AO41479" s="7"/>
    </row>
    <row r="41480" spans="41:41" ht="12.75" x14ac:dyDescent="0.2">
      <c r="AO41480" s="7"/>
    </row>
    <row r="41481" spans="41:41" ht="12.75" x14ac:dyDescent="0.2">
      <c r="AO41481" s="7"/>
    </row>
    <row r="41482" spans="41:41" ht="12.75" x14ac:dyDescent="0.2">
      <c r="AO41482" s="7"/>
    </row>
    <row r="41483" spans="41:41" ht="12.75" x14ac:dyDescent="0.2">
      <c r="AO41483" s="7"/>
    </row>
    <row r="41484" spans="41:41" ht="12.75" x14ac:dyDescent="0.2">
      <c r="AO41484" s="7"/>
    </row>
    <row r="41485" spans="41:41" ht="12.75" x14ac:dyDescent="0.2">
      <c r="AO41485" s="7"/>
    </row>
    <row r="41486" spans="41:41" ht="12.75" x14ac:dyDescent="0.2">
      <c r="AO41486" s="7"/>
    </row>
    <row r="41487" spans="41:41" ht="12.75" x14ac:dyDescent="0.2">
      <c r="AO41487" s="7"/>
    </row>
    <row r="41488" spans="41:41" ht="12.75" x14ac:dyDescent="0.2">
      <c r="AO41488" s="7"/>
    </row>
    <row r="41489" spans="41:41" ht="12.75" x14ac:dyDescent="0.2">
      <c r="AO41489" s="7"/>
    </row>
    <row r="41490" spans="41:41" ht="12.75" x14ac:dyDescent="0.2">
      <c r="AO41490" s="7"/>
    </row>
    <row r="41491" spans="41:41" ht="12.75" x14ac:dyDescent="0.2">
      <c r="AO41491" s="7"/>
    </row>
    <row r="41492" spans="41:41" ht="12.75" x14ac:dyDescent="0.2">
      <c r="AO41492" s="7"/>
    </row>
    <row r="41493" spans="41:41" ht="12.75" x14ac:dyDescent="0.2">
      <c r="AO41493" s="7"/>
    </row>
    <row r="41494" spans="41:41" ht="12.75" x14ac:dyDescent="0.2">
      <c r="AO41494" s="7"/>
    </row>
    <row r="41495" spans="41:41" ht="12.75" x14ac:dyDescent="0.2">
      <c r="AO41495" s="7"/>
    </row>
    <row r="41496" spans="41:41" ht="12.75" x14ac:dyDescent="0.2">
      <c r="AO41496" s="7"/>
    </row>
    <row r="41497" spans="41:41" ht="12.75" x14ac:dyDescent="0.2">
      <c r="AO41497" s="7"/>
    </row>
    <row r="41498" spans="41:41" ht="12.75" x14ac:dyDescent="0.2">
      <c r="AO41498" s="7"/>
    </row>
    <row r="41499" spans="41:41" ht="12.75" x14ac:dyDescent="0.2">
      <c r="AO41499" s="7"/>
    </row>
    <row r="41500" spans="41:41" ht="12.75" x14ac:dyDescent="0.2">
      <c r="AO41500" s="7"/>
    </row>
    <row r="41501" spans="41:41" ht="12.75" x14ac:dyDescent="0.2">
      <c r="AO41501" s="7"/>
    </row>
    <row r="41502" spans="41:41" ht="12.75" x14ac:dyDescent="0.2">
      <c r="AO41502" s="7"/>
    </row>
    <row r="41503" spans="41:41" ht="12.75" x14ac:dyDescent="0.2">
      <c r="AO41503" s="7"/>
    </row>
    <row r="41504" spans="41:41" ht="12.75" x14ac:dyDescent="0.2">
      <c r="AO41504" s="7"/>
    </row>
    <row r="41505" spans="41:41" ht="12.75" x14ac:dyDescent="0.2">
      <c r="AO41505" s="7"/>
    </row>
    <row r="41506" spans="41:41" ht="12.75" x14ac:dyDescent="0.2">
      <c r="AO41506" s="7"/>
    </row>
    <row r="41507" spans="41:41" ht="12.75" x14ac:dyDescent="0.2">
      <c r="AO41507" s="7"/>
    </row>
    <row r="41508" spans="41:41" ht="12.75" x14ac:dyDescent="0.2">
      <c r="AO41508" s="7"/>
    </row>
    <row r="41509" spans="41:41" ht="12.75" x14ac:dyDescent="0.2">
      <c r="AO41509" s="7"/>
    </row>
    <row r="41510" spans="41:41" ht="12.75" x14ac:dyDescent="0.2">
      <c r="AO41510" s="7"/>
    </row>
    <row r="41511" spans="41:41" ht="12.75" x14ac:dyDescent="0.2">
      <c r="AO41511" s="7"/>
    </row>
    <row r="41512" spans="41:41" ht="12.75" x14ac:dyDescent="0.2">
      <c r="AO41512" s="7"/>
    </row>
    <row r="41513" spans="41:41" ht="12.75" x14ac:dyDescent="0.2">
      <c r="AO41513" s="7"/>
    </row>
    <row r="41514" spans="41:41" ht="12.75" x14ac:dyDescent="0.2">
      <c r="AO41514" s="7"/>
    </row>
    <row r="41515" spans="41:41" ht="12.75" x14ac:dyDescent="0.2">
      <c r="AO41515" s="7"/>
    </row>
    <row r="41516" spans="41:41" ht="12.75" x14ac:dyDescent="0.2">
      <c r="AO41516" s="7"/>
    </row>
    <row r="41517" spans="41:41" ht="12.75" x14ac:dyDescent="0.2">
      <c r="AO41517" s="7"/>
    </row>
    <row r="41518" spans="41:41" ht="12.75" x14ac:dyDescent="0.2">
      <c r="AO41518" s="7"/>
    </row>
    <row r="41519" spans="41:41" ht="12.75" x14ac:dyDescent="0.2">
      <c r="AO41519" s="7"/>
    </row>
    <row r="41520" spans="41:41" ht="12.75" x14ac:dyDescent="0.2">
      <c r="AO41520" s="7"/>
    </row>
    <row r="41521" spans="41:41" ht="12.75" x14ac:dyDescent="0.2">
      <c r="AO41521" s="7"/>
    </row>
    <row r="41522" spans="41:41" ht="12.75" x14ac:dyDescent="0.2">
      <c r="AO41522" s="7"/>
    </row>
    <row r="41523" spans="41:41" ht="12.75" x14ac:dyDescent="0.2">
      <c r="AO41523" s="7"/>
    </row>
    <row r="41524" spans="41:41" ht="12.75" x14ac:dyDescent="0.2">
      <c r="AO41524" s="7"/>
    </row>
    <row r="41525" spans="41:41" ht="12.75" x14ac:dyDescent="0.2">
      <c r="AO41525" s="7"/>
    </row>
    <row r="41526" spans="41:41" ht="12.75" x14ac:dyDescent="0.2">
      <c r="AO41526" s="7"/>
    </row>
    <row r="41527" spans="41:41" ht="12.75" x14ac:dyDescent="0.2">
      <c r="AO41527" s="7"/>
    </row>
    <row r="41528" spans="41:41" ht="12.75" x14ac:dyDescent="0.2">
      <c r="AO41528" s="7"/>
    </row>
    <row r="41529" spans="41:41" ht="12.75" x14ac:dyDescent="0.2">
      <c r="AO41529" s="7"/>
    </row>
    <row r="41530" spans="41:41" ht="12.75" x14ac:dyDescent="0.2">
      <c r="AO41530" s="7"/>
    </row>
    <row r="41531" spans="41:41" ht="12.75" x14ac:dyDescent="0.2">
      <c r="AO41531" s="7"/>
    </row>
    <row r="41532" spans="41:41" ht="12.75" x14ac:dyDescent="0.2">
      <c r="AO41532" s="7"/>
    </row>
    <row r="41533" spans="41:41" ht="12.75" x14ac:dyDescent="0.2">
      <c r="AO41533" s="7"/>
    </row>
    <row r="41534" spans="41:41" ht="12.75" x14ac:dyDescent="0.2">
      <c r="AO41534" s="7"/>
    </row>
    <row r="41535" spans="41:41" ht="12.75" x14ac:dyDescent="0.2">
      <c r="AO41535" s="7"/>
    </row>
    <row r="41536" spans="41:41" ht="12.75" x14ac:dyDescent="0.2">
      <c r="AO41536" s="7"/>
    </row>
    <row r="41537" spans="41:41" ht="12.75" x14ac:dyDescent="0.2">
      <c r="AO41537" s="7"/>
    </row>
    <row r="41538" spans="41:41" ht="12.75" x14ac:dyDescent="0.2">
      <c r="AO41538" s="7"/>
    </row>
    <row r="41539" spans="41:41" ht="12.75" x14ac:dyDescent="0.2">
      <c r="AO41539" s="7"/>
    </row>
    <row r="41540" spans="41:41" ht="12.75" x14ac:dyDescent="0.2">
      <c r="AO41540" s="7"/>
    </row>
    <row r="41541" spans="41:41" ht="12.75" x14ac:dyDescent="0.2">
      <c r="AO41541" s="7"/>
    </row>
    <row r="41542" spans="41:41" ht="12.75" x14ac:dyDescent="0.2">
      <c r="AO41542" s="7"/>
    </row>
    <row r="41543" spans="41:41" ht="12.75" x14ac:dyDescent="0.2">
      <c r="AO41543" s="7"/>
    </row>
    <row r="41544" spans="41:41" ht="12.75" x14ac:dyDescent="0.2">
      <c r="AO41544" s="7"/>
    </row>
    <row r="41545" spans="41:41" ht="12.75" x14ac:dyDescent="0.2">
      <c r="AO41545" s="7"/>
    </row>
    <row r="41546" spans="41:41" ht="12.75" x14ac:dyDescent="0.2">
      <c r="AO41546" s="7"/>
    </row>
    <row r="41547" spans="41:41" ht="12.75" x14ac:dyDescent="0.2">
      <c r="AO41547" s="7"/>
    </row>
    <row r="41548" spans="41:41" ht="12.75" x14ac:dyDescent="0.2">
      <c r="AO41548" s="7"/>
    </row>
    <row r="41549" spans="41:41" ht="12.75" x14ac:dyDescent="0.2">
      <c r="AO41549" s="7"/>
    </row>
    <row r="41550" spans="41:41" ht="12.75" x14ac:dyDescent="0.2">
      <c r="AO41550" s="7"/>
    </row>
    <row r="41551" spans="41:41" ht="12.75" x14ac:dyDescent="0.2">
      <c r="AO41551" s="7"/>
    </row>
    <row r="41552" spans="41:41" ht="12.75" x14ac:dyDescent="0.2">
      <c r="AO41552" s="7"/>
    </row>
    <row r="41553" spans="41:41" ht="12.75" x14ac:dyDescent="0.2">
      <c r="AO41553" s="7"/>
    </row>
    <row r="41554" spans="41:41" ht="12.75" x14ac:dyDescent="0.2">
      <c r="AO41554" s="7"/>
    </row>
    <row r="41555" spans="41:41" ht="12.75" x14ac:dyDescent="0.2">
      <c r="AO41555" s="7"/>
    </row>
    <row r="41556" spans="41:41" ht="12.75" x14ac:dyDescent="0.2">
      <c r="AO41556" s="7"/>
    </row>
    <row r="41557" spans="41:41" ht="12.75" x14ac:dyDescent="0.2">
      <c r="AO41557" s="7"/>
    </row>
    <row r="41558" spans="41:41" ht="12.75" x14ac:dyDescent="0.2">
      <c r="AO41558" s="7"/>
    </row>
    <row r="41559" spans="41:41" ht="12.75" x14ac:dyDescent="0.2">
      <c r="AO41559" s="7"/>
    </row>
    <row r="41560" spans="41:41" ht="12.75" x14ac:dyDescent="0.2">
      <c r="AO41560" s="7"/>
    </row>
    <row r="41561" spans="41:41" ht="12.75" x14ac:dyDescent="0.2">
      <c r="AO41561" s="7"/>
    </row>
    <row r="41562" spans="41:41" ht="12.75" x14ac:dyDescent="0.2">
      <c r="AO41562" s="7"/>
    </row>
    <row r="41563" spans="41:41" ht="12.75" x14ac:dyDescent="0.2">
      <c r="AO41563" s="7"/>
    </row>
    <row r="41564" spans="41:41" ht="12.75" x14ac:dyDescent="0.2">
      <c r="AO41564" s="7"/>
    </row>
    <row r="41565" spans="41:41" ht="12.75" x14ac:dyDescent="0.2">
      <c r="AO41565" s="7"/>
    </row>
    <row r="41566" spans="41:41" ht="12.75" x14ac:dyDescent="0.2">
      <c r="AO41566" s="7"/>
    </row>
    <row r="41567" spans="41:41" ht="12.75" x14ac:dyDescent="0.2">
      <c r="AO41567" s="7"/>
    </row>
    <row r="41568" spans="41:41" ht="12.75" x14ac:dyDescent="0.2">
      <c r="AO41568" s="7"/>
    </row>
    <row r="41569" spans="41:41" ht="12.75" x14ac:dyDescent="0.2">
      <c r="AO41569" s="7"/>
    </row>
    <row r="41570" spans="41:41" ht="12.75" x14ac:dyDescent="0.2">
      <c r="AO41570" s="7"/>
    </row>
    <row r="41571" spans="41:41" ht="12.75" x14ac:dyDescent="0.2">
      <c r="AO41571" s="7"/>
    </row>
    <row r="41572" spans="41:41" ht="12.75" x14ac:dyDescent="0.2">
      <c r="AO41572" s="7"/>
    </row>
    <row r="41573" spans="41:41" ht="12.75" x14ac:dyDescent="0.2">
      <c r="AO41573" s="7"/>
    </row>
    <row r="41574" spans="41:41" ht="12.75" x14ac:dyDescent="0.2">
      <c r="AO41574" s="7"/>
    </row>
    <row r="41575" spans="41:41" ht="12.75" x14ac:dyDescent="0.2">
      <c r="AO41575" s="7"/>
    </row>
    <row r="41576" spans="41:41" ht="12.75" x14ac:dyDescent="0.2">
      <c r="AO41576" s="7"/>
    </row>
    <row r="41577" spans="41:41" ht="12.75" x14ac:dyDescent="0.2">
      <c r="AO41577" s="7"/>
    </row>
    <row r="41578" spans="41:41" ht="12.75" x14ac:dyDescent="0.2">
      <c r="AO41578" s="7"/>
    </row>
    <row r="41579" spans="41:41" ht="12.75" x14ac:dyDescent="0.2">
      <c r="AO41579" s="7"/>
    </row>
    <row r="41580" spans="41:41" ht="12.75" x14ac:dyDescent="0.2">
      <c r="AO41580" s="7"/>
    </row>
    <row r="41581" spans="41:41" ht="12.75" x14ac:dyDescent="0.2">
      <c r="AO41581" s="7"/>
    </row>
    <row r="41582" spans="41:41" ht="12.75" x14ac:dyDescent="0.2">
      <c r="AO41582" s="7"/>
    </row>
    <row r="41583" spans="41:41" ht="12.75" x14ac:dyDescent="0.2">
      <c r="AO41583" s="7"/>
    </row>
    <row r="41584" spans="41:41" ht="12.75" x14ac:dyDescent="0.2">
      <c r="AO41584" s="7"/>
    </row>
    <row r="41585" spans="41:41" ht="12.75" x14ac:dyDescent="0.2">
      <c r="AO41585" s="7"/>
    </row>
    <row r="41586" spans="41:41" ht="12.75" x14ac:dyDescent="0.2">
      <c r="AO41586" s="7"/>
    </row>
    <row r="41587" spans="41:41" ht="12.75" x14ac:dyDescent="0.2">
      <c r="AO41587" s="7"/>
    </row>
    <row r="41588" spans="41:41" ht="12.75" x14ac:dyDescent="0.2">
      <c r="AO41588" s="7"/>
    </row>
    <row r="41589" spans="41:41" ht="12.75" x14ac:dyDescent="0.2">
      <c r="AO41589" s="7"/>
    </row>
    <row r="41590" spans="41:41" ht="12.75" x14ac:dyDescent="0.2">
      <c r="AO41590" s="7"/>
    </row>
    <row r="41591" spans="41:41" ht="12.75" x14ac:dyDescent="0.2">
      <c r="AO41591" s="7"/>
    </row>
    <row r="41592" spans="41:41" ht="12.75" x14ac:dyDescent="0.2">
      <c r="AO41592" s="7"/>
    </row>
    <row r="41593" spans="41:41" ht="12.75" x14ac:dyDescent="0.2">
      <c r="AO41593" s="7"/>
    </row>
    <row r="41594" spans="41:41" ht="12.75" x14ac:dyDescent="0.2">
      <c r="AO41594" s="7"/>
    </row>
    <row r="41595" spans="41:41" ht="12.75" x14ac:dyDescent="0.2">
      <c r="AO41595" s="7"/>
    </row>
    <row r="41596" spans="41:41" ht="12.75" x14ac:dyDescent="0.2">
      <c r="AO41596" s="7"/>
    </row>
    <row r="41597" spans="41:41" ht="12.75" x14ac:dyDescent="0.2">
      <c r="AO41597" s="7"/>
    </row>
    <row r="41598" spans="41:41" ht="12.75" x14ac:dyDescent="0.2">
      <c r="AO41598" s="7"/>
    </row>
    <row r="41599" spans="41:41" ht="12.75" x14ac:dyDescent="0.2">
      <c r="AO41599" s="7"/>
    </row>
    <row r="41600" spans="41:41" ht="12.75" x14ac:dyDescent="0.2">
      <c r="AO41600" s="7"/>
    </row>
    <row r="41601" spans="41:41" ht="12.75" x14ac:dyDescent="0.2">
      <c r="AO41601" s="7"/>
    </row>
    <row r="41602" spans="41:41" ht="12.75" x14ac:dyDescent="0.2">
      <c r="AO41602" s="7"/>
    </row>
    <row r="41603" spans="41:41" ht="12.75" x14ac:dyDescent="0.2">
      <c r="AO41603" s="7"/>
    </row>
    <row r="41604" spans="41:41" ht="12.75" x14ac:dyDescent="0.2">
      <c r="AO41604" s="7"/>
    </row>
    <row r="41605" spans="41:41" ht="12.75" x14ac:dyDescent="0.2">
      <c r="AO41605" s="7"/>
    </row>
    <row r="41606" spans="41:41" ht="12.75" x14ac:dyDescent="0.2">
      <c r="AO41606" s="7"/>
    </row>
    <row r="41607" spans="41:41" ht="12.75" x14ac:dyDescent="0.2">
      <c r="AO41607" s="7"/>
    </row>
    <row r="41608" spans="41:41" ht="12.75" x14ac:dyDescent="0.2">
      <c r="AO41608" s="7"/>
    </row>
    <row r="41609" spans="41:41" ht="12.75" x14ac:dyDescent="0.2">
      <c r="AO41609" s="7"/>
    </row>
    <row r="41610" spans="41:41" ht="12.75" x14ac:dyDescent="0.2">
      <c r="AO41610" s="7"/>
    </row>
    <row r="41611" spans="41:41" ht="12.75" x14ac:dyDescent="0.2">
      <c r="AO41611" s="7"/>
    </row>
    <row r="41612" spans="41:41" ht="12.75" x14ac:dyDescent="0.2">
      <c r="AO41612" s="7"/>
    </row>
    <row r="41613" spans="41:41" ht="12.75" x14ac:dyDescent="0.2">
      <c r="AO41613" s="7"/>
    </row>
    <row r="41614" spans="41:41" ht="12.75" x14ac:dyDescent="0.2">
      <c r="AO41614" s="7"/>
    </row>
    <row r="41615" spans="41:41" ht="12.75" x14ac:dyDescent="0.2">
      <c r="AO41615" s="7"/>
    </row>
    <row r="41616" spans="41:41" ht="12.75" x14ac:dyDescent="0.2">
      <c r="AO41616" s="7"/>
    </row>
    <row r="41617" spans="41:41" ht="12.75" x14ac:dyDescent="0.2">
      <c r="AO41617" s="7"/>
    </row>
    <row r="41618" spans="41:41" ht="12.75" x14ac:dyDescent="0.2">
      <c r="AO41618" s="7"/>
    </row>
    <row r="41619" spans="41:41" ht="12.75" x14ac:dyDescent="0.2">
      <c r="AO41619" s="7"/>
    </row>
    <row r="41620" spans="41:41" ht="12.75" x14ac:dyDescent="0.2">
      <c r="AO41620" s="7"/>
    </row>
    <row r="41621" spans="41:41" ht="12.75" x14ac:dyDescent="0.2">
      <c r="AO41621" s="7"/>
    </row>
    <row r="41622" spans="41:41" ht="12.75" x14ac:dyDescent="0.2">
      <c r="AO41622" s="7"/>
    </row>
    <row r="41623" spans="41:41" ht="12.75" x14ac:dyDescent="0.2">
      <c r="AO41623" s="7"/>
    </row>
    <row r="41624" spans="41:41" ht="12.75" x14ac:dyDescent="0.2">
      <c r="AO41624" s="7"/>
    </row>
    <row r="41625" spans="41:41" ht="12.75" x14ac:dyDescent="0.2">
      <c r="AO41625" s="7"/>
    </row>
    <row r="41626" spans="41:41" ht="12.75" x14ac:dyDescent="0.2">
      <c r="AO41626" s="7"/>
    </row>
    <row r="41627" spans="41:41" ht="12.75" x14ac:dyDescent="0.2">
      <c r="AO41627" s="7"/>
    </row>
    <row r="41628" spans="41:41" ht="12.75" x14ac:dyDescent="0.2">
      <c r="AO41628" s="7"/>
    </row>
    <row r="41629" spans="41:41" ht="12.75" x14ac:dyDescent="0.2">
      <c r="AO41629" s="7"/>
    </row>
    <row r="41630" spans="41:41" ht="12.75" x14ac:dyDescent="0.2">
      <c r="AO41630" s="7"/>
    </row>
    <row r="41631" spans="41:41" ht="12.75" x14ac:dyDescent="0.2">
      <c r="AO41631" s="7"/>
    </row>
    <row r="41632" spans="41:41" ht="12.75" x14ac:dyDescent="0.2">
      <c r="AO41632" s="7"/>
    </row>
    <row r="41633" spans="41:41" ht="12.75" x14ac:dyDescent="0.2">
      <c r="AO41633" s="7"/>
    </row>
    <row r="41634" spans="41:41" ht="12.75" x14ac:dyDescent="0.2">
      <c r="AO41634" s="7"/>
    </row>
    <row r="41635" spans="41:41" ht="12.75" x14ac:dyDescent="0.2">
      <c r="AO41635" s="7"/>
    </row>
    <row r="41636" spans="41:41" ht="12.75" x14ac:dyDescent="0.2">
      <c r="AO41636" s="7"/>
    </row>
    <row r="41637" spans="41:41" ht="12.75" x14ac:dyDescent="0.2">
      <c r="AO41637" s="7"/>
    </row>
    <row r="41638" spans="41:41" ht="12.75" x14ac:dyDescent="0.2">
      <c r="AO41638" s="7"/>
    </row>
    <row r="41639" spans="41:41" ht="12.75" x14ac:dyDescent="0.2">
      <c r="AO41639" s="7"/>
    </row>
    <row r="41640" spans="41:41" ht="12.75" x14ac:dyDescent="0.2">
      <c r="AO41640" s="7"/>
    </row>
    <row r="41641" spans="41:41" ht="12.75" x14ac:dyDescent="0.2">
      <c r="AO41641" s="7"/>
    </row>
    <row r="41642" spans="41:41" ht="12.75" x14ac:dyDescent="0.2">
      <c r="AO41642" s="7"/>
    </row>
    <row r="41643" spans="41:41" ht="12.75" x14ac:dyDescent="0.2">
      <c r="AO41643" s="7"/>
    </row>
    <row r="41644" spans="41:41" ht="12.75" x14ac:dyDescent="0.2">
      <c r="AO41644" s="7"/>
    </row>
    <row r="41645" spans="41:41" ht="12.75" x14ac:dyDescent="0.2">
      <c r="AO41645" s="7"/>
    </row>
    <row r="41646" spans="41:41" ht="12.75" x14ac:dyDescent="0.2">
      <c r="AO41646" s="7"/>
    </row>
    <row r="41647" spans="41:41" ht="12.75" x14ac:dyDescent="0.2">
      <c r="AO41647" s="7"/>
    </row>
    <row r="41648" spans="41:41" ht="12.75" x14ac:dyDescent="0.2">
      <c r="AO41648" s="7"/>
    </row>
    <row r="41649" spans="41:41" ht="12.75" x14ac:dyDescent="0.2">
      <c r="AO41649" s="7"/>
    </row>
    <row r="41650" spans="41:41" ht="12.75" x14ac:dyDescent="0.2">
      <c r="AO41650" s="7"/>
    </row>
    <row r="41651" spans="41:41" ht="12.75" x14ac:dyDescent="0.2">
      <c r="AO41651" s="7"/>
    </row>
    <row r="41652" spans="41:41" ht="12.75" x14ac:dyDescent="0.2">
      <c r="AO41652" s="7"/>
    </row>
    <row r="41653" spans="41:41" ht="12.75" x14ac:dyDescent="0.2">
      <c r="AO41653" s="7"/>
    </row>
    <row r="41654" spans="41:41" ht="12.75" x14ac:dyDescent="0.2">
      <c r="AO41654" s="7"/>
    </row>
    <row r="41655" spans="41:41" ht="12.75" x14ac:dyDescent="0.2">
      <c r="AO41655" s="7"/>
    </row>
    <row r="41656" spans="41:41" ht="12.75" x14ac:dyDescent="0.2">
      <c r="AO41656" s="7"/>
    </row>
    <row r="41657" spans="41:41" ht="12.75" x14ac:dyDescent="0.2">
      <c r="AO41657" s="7"/>
    </row>
    <row r="41658" spans="41:41" ht="12.75" x14ac:dyDescent="0.2">
      <c r="AO41658" s="7"/>
    </row>
    <row r="41659" spans="41:41" ht="12.75" x14ac:dyDescent="0.2">
      <c r="AO41659" s="7"/>
    </row>
    <row r="41660" spans="41:41" ht="12.75" x14ac:dyDescent="0.2">
      <c r="AO41660" s="7"/>
    </row>
    <row r="41661" spans="41:41" ht="12.75" x14ac:dyDescent="0.2">
      <c r="AO41661" s="7"/>
    </row>
    <row r="41662" spans="41:41" ht="12.75" x14ac:dyDescent="0.2">
      <c r="AO41662" s="7"/>
    </row>
    <row r="41663" spans="41:41" ht="12.75" x14ac:dyDescent="0.2">
      <c r="AO41663" s="7"/>
    </row>
    <row r="41664" spans="41:41" ht="12.75" x14ac:dyDescent="0.2">
      <c r="AO41664" s="7"/>
    </row>
    <row r="41665" spans="41:41" ht="12.75" x14ac:dyDescent="0.2">
      <c r="AO41665" s="7"/>
    </row>
    <row r="41666" spans="41:41" ht="12.75" x14ac:dyDescent="0.2">
      <c r="AO41666" s="7"/>
    </row>
    <row r="41667" spans="41:41" ht="12.75" x14ac:dyDescent="0.2">
      <c r="AO41667" s="7"/>
    </row>
    <row r="41668" spans="41:41" ht="12.75" x14ac:dyDescent="0.2">
      <c r="AO41668" s="7"/>
    </row>
    <row r="41669" spans="41:41" ht="12.75" x14ac:dyDescent="0.2">
      <c r="AO41669" s="7"/>
    </row>
    <row r="41670" spans="41:41" ht="12.75" x14ac:dyDescent="0.2">
      <c r="AO41670" s="7"/>
    </row>
    <row r="41671" spans="41:41" ht="12.75" x14ac:dyDescent="0.2">
      <c r="AO41671" s="7"/>
    </row>
    <row r="41672" spans="41:41" ht="12.75" x14ac:dyDescent="0.2">
      <c r="AO41672" s="7"/>
    </row>
    <row r="41673" spans="41:41" ht="12.75" x14ac:dyDescent="0.2">
      <c r="AO41673" s="7"/>
    </row>
    <row r="41674" spans="41:41" ht="12.75" x14ac:dyDescent="0.2">
      <c r="AO41674" s="7"/>
    </row>
    <row r="41675" spans="41:41" ht="12.75" x14ac:dyDescent="0.2">
      <c r="AO41675" s="7"/>
    </row>
    <row r="41676" spans="41:41" ht="12.75" x14ac:dyDescent="0.2">
      <c r="AO41676" s="7"/>
    </row>
    <row r="41677" spans="41:41" ht="12.75" x14ac:dyDescent="0.2">
      <c r="AO41677" s="7"/>
    </row>
    <row r="41678" spans="41:41" ht="12.75" x14ac:dyDescent="0.2">
      <c r="AO41678" s="7"/>
    </row>
    <row r="41679" spans="41:41" ht="12.75" x14ac:dyDescent="0.2">
      <c r="AO41679" s="7"/>
    </row>
    <row r="41680" spans="41:41" ht="12.75" x14ac:dyDescent="0.2">
      <c r="AO41680" s="7"/>
    </row>
    <row r="41681" spans="41:41" ht="12.75" x14ac:dyDescent="0.2">
      <c r="AO41681" s="7"/>
    </row>
    <row r="41682" spans="41:41" ht="12.75" x14ac:dyDescent="0.2">
      <c r="AO41682" s="7"/>
    </row>
    <row r="41683" spans="41:41" ht="12.75" x14ac:dyDescent="0.2">
      <c r="AO41683" s="7"/>
    </row>
    <row r="41684" spans="41:41" ht="12.75" x14ac:dyDescent="0.2">
      <c r="AO41684" s="7"/>
    </row>
    <row r="41685" spans="41:41" ht="12.75" x14ac:dyDescent="0.2">
      <c r="AO41685" s="7"/>
    </row>
    <row r="41686" spans="41:41" ht="12.75" x14ac:dyDescent="0.2">
      <c r="AO41686" s="7"/>
    </row>
    <row r="41687" spans="41:41" ht="12.75" x14ac:dyDescent="0.2">
      <c r="AO41687" s="7"/>
    </row>
    <row r="41688" spans="41:41" ht="12.75" x14ac:dyDescent="0.2">
      <c r="AO41688" s="7"/>
    </row>
    <row r="41689" spans="41:41" ht="12.75" x14ac:dyDescent="0.2">
      <c r="AO41689" s="7"/>
    </row>
    <row r="41690" spans="41:41" ht="12.75" x14ac:dyDescent="0.2">
      <c r="AO41690" s="7"/>
    </row>
    <row r="41691" spans="41:41" ht="12.75" x14ac:dyDescent="0.2">
      <c r="AO41691" s="7"/>
    </row>
    <row r="41692" spans="41:41" ht="12.75" x14ac:dyDescent="0.2">
      <c r="AO41692" s="7"/>
    </row>
    <row r="41693" spans="41:41" ht="12.75" x14ac:dyDescent="0.2">
      <c r="AO41693" s="7"/>
    </row>
    <row r="41694" spans="41:41" ht="12.75" x14ac:dyDescent="0.2">
      <c r="AO41694" s="7"/>
    </row>
    <row r="41695" spans="41:41" ht="12.75" x14ac:dyDescent="0.2">
      <c r="AO41695" s="7"/>
    </row>
    <row r="41696" spans="41:41" ht="12.75" x14ac:dyDescent="0.2">
      <c r="AO41696" s="7"/>
    </row>
    <row r="41697" spans="41:41" ht="12.75" x14ac:dyDescent="0.2">
      <c r="AO41697" s="7"/>
    </row>
    <row r="41698" spans="41:41" ht="12.75" x14ac:dyDescent="0.2">
      <c r="AO41698" s="7"/>
    </row>
    <row r="41699" spans="41:41" ht="12.75" x14ac:dyDescent="0.2">
      <c r="AO41699" s="7"/>
    </row>
    <row r="41700" spans="41:41" ht="12.75" x14ac:dyDescent="0.2">
      <c r="AO41700" s="7"/>
    </row>
    <row r="41701" spans="41:41" ht="12.75" x14ac:dyDescent="0.2">
      <c r="AO41701" s="7"/>
    </row>
    <row r="41702" spans="41:41" ht="12.75" x14ac:dyDescent="0.2">
      <c r="AO41702" s="7"/>
    </row>
    <row r="41703" spans="41:41" ht="12.75" x14ac:dyDescent="0.2">
      <c r="AO41703" s="7"/>
    </row>
    <row r="41704" spans="41:41" ht="12.75" x14ac:dyDescent="0.2">
      <c r="AO41704" s="7"/>
    </row>
    <row r="41705" spans="41:41" ht="12.75" x14ac:dyDescent="0.2">
      <c r="AO41705" s="7"/>
    </row>
    <row r="41706" spans="41:41" ht="12.75" x14ac:dyDescent="0.2">
      <c r="AO41706" s="7"/>
    </row>
    <row r="41707" spans="41:41" ht="12.75" x14ac:dyDescent="0.2">
      <c r="AO41707" s="7"/>
    </row>
    <row r="41708" spans="41:41" ht="12.75" x14ac:dyDescent="0.2">
      <c r="AO41708" s="7"/>
    </row>
    <row r="41709" spans="41:41" ht="12.75" x14ac:dyDescent="0.2">
      <c r="AO41709" s="7"/>
    </row>
    <row r="41710" spans="41:41" ht="12.75" x14ac:dyDescent="0.2">
      <c r="AO41710" s="7"/>
    </row>
    <row r="41711" spans="41:41" ht="12.75" x14ac:dyDescent="0.2">
      <c r="AO41711" s="7"/>
    </row>
    <row r="41712" spans="41:41" ht="12.75" x14ac:dyDescent="0.2">
      <c r="AO41712" s="7"/>
    </row>
    <row r="41713" spans="41:41" ht="12.75" x14ac:dyDescent="0.2">
      <c r="AO41713" s="7"/>
    </row>
    <row r="41714" spans="41:41" ht="12.75" x14ac:dyDescent="0.2">
      <c r="AO41714" s="7"/>
    </row>
    <row r="41715" spans="41:41" ht="12.75" x14ac:dyDescent="0.2">
      <c r="AO41715" s="7"/>
    </row>
    <row r="41716" spans="41:41" ht="12.75" x14ac:dyDescent="0.2">
      <c r="AO41716" s="7"/>
    </row>
    <row r="41717" spans="41:41" ht="12.75" x14ac:dyDescent="0.2">
      <c r="AO41717" s="7"/>
    </row>
    <row r="41718" spans="41:41" ht="12.75" x14ac:dyDescent="0.2">
      <c r="AO41718" s="7"/>
    </row>
    <row r="41719" spans="41:41" ht="12.75" x14ac:dyDescent="0.2">
      <c r="AO41719" s="7"/>
    </row>
    <row r="41720" spans="41:41" ht="12.75" x14ac:dyDescent="0.2">
      <c r="AO41720" s="7"/>
    </row>
    <row r="41721" spans="41:41" ht="12.75" x14ac:dyDescent="0.2">
      <c r="AO41721" s="7"/>
    </row>
    <row r="41722" spans="41:41" ht="12.75" x14ac:dyDescent="0.2">
      <c r="AO41722" s="7"/>
    </row>
    <row r="41723" spans="41:41" ht="12.75" x14ac:dyDescent="0.2">
      <c r="AO41723" s="7"/>
    </row>
    <row r="41724" spans="41:41" ht="12.75" x14ac:dyDescent="0.2">
      <c r="AO41724" s="7"/>
    </row>
    <row r="41725" spans="41:41" ht="12.75" x14ac:dyDescent="0.2">
      <c r="AO41725" s="7"/>
    </row>
    <row r="41726" spans="41:41" ht="12.75" x14ac:dyDescent="0.2">
      <c r="AO41726" s="7"/>
    </row>
    <row r="41727" spans="41:41" ht="12.75" x14ac:dyDescent="0.2">
      <c r="AO41727" s="7"/>
    </row>
    <row r="41728" spans="41:41" ht="12.75" x14ac:dyDescent="0.2">
      <c r="AO41728" s="7"/>
    </row>
    <row r="41729" spans="41:41" ht="12.75" x14ac:dyDescent="0.2">
      <c r="AO41729" s="7"/>
    </row>
    <row r="41730" spans="41:41" ht="12.75" x14ac:dyDescent="0.2">
      <c r="AO41730" s="7"/>
    </row>
    <row r="41731" spans="41:41" ht="12.75" x14ac:dyDescent="0.2">
      <c r="AO41731" s="7"/>
    </row>
    <row r="41732" spans="41:41" ht="12.75" x14ac:dyDescent="0.2">
      <c r="AO41732" s="7"/>
    </row>
    <row r="41733" spans="41:41" ht="12.75" x14ac:dyDescent="0.2">
      <c r="AO41733" s="7"/>
    </row>
    <row r="41734" spans="41:41" ht="12.75" x14ac:dyDescent="0.2">
      <c r="AO41734" s="7"/>
    </row>
    <row r="41735" spans="41:41" ht="12.75" x14ac:dyDescent="0.2">
      <c r="AO41735" s="7"/>
    </row>
    <row r="41736" spans="41:41" ht="12.75" x14ac:dyDescent="0.2">
      <c r="AO41736" s="7"/>
    </row>
    <row r="41737" spans="41:41" ht="12.75" x14ac:dyDescent="0.2">
      <c r="AO41737" s="7"/>
    </row>
    <row r="41738" spans="41:41" ht="12.75" x14ac:dyDescent="0.2">
      <c r="AO41738" s="7"/>
    </row>
    <row r="41739" spans="41:41" ht="12.75" x14ac:dyDescent="0.2">
      <c r="AO41739" s="7"/>
    </row>
    <row r="41740" spans="41:41" ht="12.75" x14ac:dyDescent="0.2">
      <c r="AO41740" s="7"/>
    </row>
    <row r="41741" spans="41:41" ht="12.75" x14ac:dyDescent="0.2">
      <c r="AO41741" s="7"/>
    </row>
    <row r="41742" spans="41:41" ht="12.75" x14ac:dyDescent="0.2">
      <c r="AO41742" s="7"/>
    </row>
    <row r="41743" spans="41:41" ht="12.75" x14ac:dyDescent="0.2">
      <c r="AO41743" s="7"/>
    </row>
    <row r="41744" spans="41:41" ht="12.75" x14ac:dyDescent="0.2">
      <c r="AO41744" s="7"/>
    </row>
    <row r="41745" spans="41:41" ht="12.75" x14ac:dyDescent="0.2">
      <c r="AO41745" s="7"/>
    </row>
    <row r="41746" spans="41:41" ht="12.75" x14ac:dyDescent="0.2">
      <c r="AO41746" s="7"/>
    </row>
    <row r="41747" spans="41:41" ht="12.75" x14ac:dyDescent="0.2">
      <c r="AO41747" s="7"/>
    </row>
    <row r="41748" spans="41:41" ht="12.75" x14ac:dyDescent="0.2">
      <c r="AO41748" s="7"/>
    </row>
    <row r="41749" spans="41:41" ht="12.75" x14ac:dyDescent="0.2">
      <c r="AO41749" s="7"/>
    </row>
    <row r="41750" spans="41:41" ht="12.75" x14ac:dyDescent="0.2">
      <c r="AO41750" s="7"/>
    </row>
    <row r="41751" spans="41:41" ht="12.75" x14ac:dyDescent="0.2">
      <c r="AO41751" s="7"/>
    </row>
    <row r="41752" spans="41:41" ht="12.75" x14ac:dyDescent="0.2">
      <c r="AO41752" s="7"/>
    </row>
    <row r="41753" spans="41:41" ht="12.75" x14ac:dyDescent="0.2">
      <c r="AO41753" s="7"/>
    </row>
    <row r="41754" spans="41:41" ht="12.75" x14ac:dyDescent="0.2">
      <c r="AO41754" s="7"/>
    </row>
    <row r="41755" spans="41:41" ht="12.75" x14ac:dyDescent="0.2">
      <c r="AO41755" s="7"/>
    </row>
    <row r="41756" spans="41:41" ht="12.75" x14ac:dyDescent="0.2">
      <c r="AO41756" s="7"/>
    </row>
    <row r="41757" spans="41:41" ht="12.75" x14ac:dyDescent="0.2">
      <c r="AO41757" s="7"/>
    </row>
    <row r="41758" spans="41:41" ht="12.75" x14ac:dyDescent="0.2">
      <c r="AO41758" s="7"/>
    </row>
    <row r="41759" spans="41:41" ht="12.75" x14ac:dyDescent="0.2">
      <c r="AO41759" s="7"/>
    </row>
    <row r="41760" spans="41:41" ht="12.75" x14ac:dyDescent="0.2">
      <c r="AO41760" s="7"/>
    </row>
    <row r="41761" spans="41:41" ht="12.75" x14ac:dyDescent="0.2">
      <c r="AO41761" s="7"/>
    </row>
    <row r="41762" spans="41:41" ht="12.75" x14ac:dyDescent="0.2">
      <c r="AO41762" s="7"/>
    </row>
    <row r="41763" spans="41:41" ht="12.75" x14ac:dyDescent="0.2">
      <c r="AO41763" s="7"/>
    </row>
    <row r="41764" spans="41:41" ht="12.75" x14ac:dyDescent="0.2">
      <c r="AO41764" s="7"/>
    </row>
    <row r="41765" spans="41:41" ht="12.75" x14ac:dyDescent="0.2">
      <c r="AO41765" s="7"/>
    </row>
    <row r="41766" spans="41:41" ht="12.75" x14ac:dyDescent="0.2">
      <c r="AO41766" s="7"/>
    </row>
    <row r="41767" spans="41:41" ht="12.75" x14ac:dyDescent="0.2">
      <c r="AO41767" s="7"/>
    </row>
    <row r="41768" spans="41:41" ht="12.75" x14ac:dyDescent="0.2">
      <c r="AO41768" s="7"/>
    </row>
    <row r="41769" spans="41:41" ht="12.75" x14ac:dyDescent="0.2">
      <c r="AO41769" s="7"/>
    </row>
    <row r="41770" spans="41:41" ht="12.75" x14ac:dyDescent="0.2">
      <c r="AO41770" s="7"/>
    </row>
    <row r="41771" spans="41:41" ht="12.75" x14ac:dyDescent="0.2">
      <c r="AO41771" s="7"/>
    </row>
    <row r="41772" spans="41:41" ht="12.75" x14ac:dyDescent="0.2">
      <c r="AO41772" s="7"/>
    </row>
    <row r="41773" spans="41:41" ht="12.75" x14ac:dyDescent="0.2">
      <c r="AO41773" s="7"/>
    </row>
    <row r="41774" spans="41:41" ht="12.75" x14ac:dyDescent="0.2">
      <c r="AO41774" s="7"/>
    </row>
    <row r="41775" spans="41:41" ht="12.75" x14ac:dyDescent="0.2">
      <c r="AO41775" s="7"/>
    </row>
    <row r="41776" spans="41:41" ht="12.75" x14ac:dyDescent="0.2">
      <c r="AO41776" s="7"/>
    </row>
    <row r="41777" spans="41:41" ht="12.75" x14ac:dyDescent="0.2">
      <c r="AO41777" s="7"/>
    </row>
    <row r="41778" spans="41:41" ht="12.75" x14ac:dyDescent="0.2">
      <c r="AO41778" s="7"/>
    </row>
    <row r="41779" spans="41:41" ht="12.75" x14ac:dyDescent="0.2">
      <c r="AO41779" s="7"/>
    </row>
    <row r="41780" spans="41:41" ht="12.75" x14ac:dyDescent="0.2">
      <c r="AO41780" s="7"/>
    </row>
    <row r="41781" spans="41:41" ht="12.75" x14ac:dyDescent="0.2">
      <c r="AO41781" s="7"/>
    </row>
    <row r="41782" spans="41:41" ht="12.75" x14ac:dyDescent="0.2">
      <c r="AO41782" s="7"/>
    </row>
    <row r="41783" spans="41:41" ht="12.75" x14ac:dyDescent="0.2">
      <c r="AO41783" s="7"/>
    </row>
    <row r="41784" spans="41:41" ht="12.75" x14ac:dyDescent="0.2">
      <c r="AO41784" s="7"/>
    </row>
    <row r="41785" spans="41:41" ht="12.75" x14ac:dyDescent="0.2">
      <c r="AO41785" s="7"/>
    </row>
    <row r="41786" spans="41:41" ht="12.75" x14ac:dyDescent="0.2">
      <c r="AO41786" s="7"/>
    </row>
    <row r="41787" spans="41:41" ht="12.75" x14ac:dyDescent="0.2">
      <c r="AO41787" s="7"/>
    </row>
    <row r="41788" spans="41:41" ht="12.75" x14ac:dyDescent="0.2">
      <c r="AO41788" s="7"/>
    </row>
    <row r="41789" spans="41:41" ht="12.75" x14ac:dyDescent="0.2">
      <c r="AO41789" s="7"/>
    </row>
    <row r="41790" spans="41:41" ht="12.75" x14ac:dyDescent="0.2">
      <c r="AO41790" s="7"/>
    </row>
    <row r="41791" spans="41:41" ht="12.75" x14ac:dyDescent="0.2">
      <c r="AO41791" s="7"/>
    </row>
    <row r="41792" spans="41:41" ht="12.75" x14ac:dyDescent="0.2">
      <c r="AO41792" s="7"/>
    </row>
    <row r="41793" spans="41:41" ht="12.75" x14ac:dyDescent="0.2">
      <c r="AO41793" s="7"/>
    </row>
    <row r="41794" spans="41:41" ht="12.75" x14ac:dyDescent="0.2">
      <c r="AO41794" s="7"/>
    </row>
    <row r="41795" spans="41:41" ht="12.75" x14ac:dyDescent="0.2">
      <c r="AO41795" s="7"/>
    </row>
    <row r="41796" spans="41:41" ht="12.75" x14ac:dyDescent="0.2">
      <c r="AO41796" s="7"/>
    </row>
    <row r="41797" spans="41:41" ht="12.75" x14ac:dyDescent="0.2">
      <c r="AO41797" s="7"/>
    </row>
    <row r="41798" spans="41:41" ht="12.75" x14ac:dyDescent="0.2">
      <c r="AO41798" s="7"/>
    </row>
    <row r="41799" spans="41:41" ht="12.75" x14ac:dyDescent="0.2">
      <c r="AO41799" s="7"/>
    </row>
    <row r="41800" spans="41:41" ht="12.75" x14ac:dyDescent="0.2">
      <c r="AO41800" s="7"/>
    </row>
    <row r="41801" spans="41:41" ht="12.75" x14ac:dyDescent="0.2">
      <c r="AO41801" s="7"/>
    </row>
    <row r="41802" spans="41:41" ht="12.75" x14ac:dyDescent="0.2">
      <c r="AO41802" s="7"/>
    </row>
    <row r="41803" spans="41:41" ht="12.75" x14ac:dyDescent="0.2">
      <c r="AO41803" s="7"/>
    </row>
    <row r="41804" spans="41:41" ht="12.75" x14ac:dyDescent="0.2">
      <c r="AO41804" s="7"/>
    </row>
    <row r="41805" spans="41:41" ht="12.75" x14ac:dyDescent="0.2">
      <c r="AO41805" s="7"/>
    </row>
    <row r="41806" spans="41:41" ht="12.75" x14ac:dyDescent="0.2">
      <c r="AO41806" s="7"/>
    </row>
    <row r="41807" spans="41:41" ht="12.75" x14ac:dyDescent="0.2">
      <c r="AO41807" s="7"/>
    </row>
    <row r="41808" spans="41:41" ht="12.75" x14ac:dyDescent="0.2">
      <c r="AO41808" s="7"/>
    </row>
    <row r="41809" spans="41:41" ht="12.75" x14ac:dyDescent="0.2">
      <c r="AO41809" s="7"/>
    </row>
    <row r="41810" spans="41:41" ht="12.75" x14ac:dyDescent="0.2">
      <c r="AO41810" s="7"/>
    </row>
    <row r="41811" spans="41:41" ht="12.75" x14ac:dyDescent="0.2">
      <c r="AO41811" s="7"/>
    </row>
    <row r="41812" spans="41:41" ht="12.75" x14ac:dyDescent="0.2">
      <c r="AO41812" s="7"/>
    </row>
    <row r="41813" spans="41:41" ht="12.75" x14ac:dyDescent="0.2">
      <c r="AO41813" s="7"/>
    </row>
    <row r="41814" spans="41:41" ht="12.75" x14ac:dyDescent="0.2">
      <c r="AO41814" s="7"/>
    </row>
    <row r="41815" spans="41:41" ht="12.75" x14ac:dyDescent="0.2">
      <c r="AO41815" s="7"/>
    </row>
    <row r="41816" spans="41:41" ht="12.75" x14ac:dyDescent="0.2">
      <c r="AO41816" s="7"/>
    </row>
    <row r="41817" spans="41:41" ht="12.75" x14ac:dyDescent="0.2">
      <c r="AO41817" s="7"/>
    </row>
    <row r="41818" spans="41:41" ht="12.75" x14ac:dyDescent="0.2">
      <c r="AO41818" s="7"/>
    </row>
    <row r="41819" spans="41:41" ht="12.75" x14ac:dyDescent="0.2">
      <c r="AO41819" s="7"/>
    </row>
    <row r="41820" spans="41:41" ht="12.75" x14ac:dyDescent="0.2">
      <c r="AO41820" s="7"/>
    </row>
    <row r="41821" spans="41:41" ht="12.75" x14ac:dyDescent="0.2">
      <c r="AO41821" s="7"/>
    </row>
    <row r="41822" spans="41:41" ht="12.75" x14ac:dyDescent="0.2">
      <c r="AO41822" s="7"/>
    </row>
    <row r="41823" spans="41:41" ht="12.75" x14ac:dyDescent="0.2">
      <c r="AO41823" s="7"/>
    </row>
    <row r="41824" spans="41:41" ht="12.75" x14ac:dyDescent="0.2">
      <c r="AO41824" s="7"/>
    </row>
    <row r="41825" spans="41:41" ht="12.75" x14ac:dyDescent="0.2">
      <c r="AO41825" s="7"/>
    </row>
    <row r="41826" spans="41:41" ht="12.75" x14ac:dyDescent="0.2">
      <c r="AO41826" s="7"/>
    </row>
    <row r="41827" spans="41:41" ht="12.75" x14ac:dyDescent="0.2">
      <c r="AO41827" s="7"/>
    </row>
    <row r="41828" spans="41:41" ht="12.75" x14ac:dyDescent="0.2">
      <c r="AO41828" s="7"/>
    </row>
    <row r="41829" spans="41:41" ht="12.75" x14ac:dyDescent="0.2">
      <c r="AO41829" s="7"/>
    </row>
    <row r="41830" spans="41:41" ht="12.75" x14ac:dyDescent="0.2">
      <c r="AO41830" s="7"/>
    </row>
    <row r="41831" spans="41:41" ht="12.75" x14ac:dyDescent="0.2">
      <c r="AO41831" s="7"/>
    </row>
    <row r="41832" spans="41:41" ht="12.75" x14ac:dyDescent="0.2">
      <c r="AO41832" s="7"/>
    </row>
    <row r="41833" spans="41:41" ht="12.75" x14ac:dyDescent="0.2">
      <c r="AO41833" s="7"/>
    </row>
    <row r="41834" spans="41:41" ht="12.75" x14ac:dyDescent="0.2">
      <c r="AO41834" s="7"/>
    </row>
    <row r="41835" spans="41:41" ht="12.75" x14ac:dyDescent="0.2">
      <c r="AO41835" s="7"/>
    </row>
    <row r="41836" spans="41:41" ht="12.75" x14ac:dyDescent="0.2">
      <c r="AO41836" s="7"/>
    </row>
    <row r="41837" spans="41:41" ht="12.75" x14ac:dyDescent="0.2">
      <c r="AO41837" s="7"/>
    </row>
    <row r="41838" spans="41:41" ht="12.75" x14ac:dyDescent="0.2">
      <c r="AO41838" s="7"/>
    </row>
    <row r="41839" spans="41:41" ht="12.75" x14ac:dyDescent="0.2">
      <c r="AO41839" s="7"/>
    </row>
    <row r="41840" spans="41:41" ht="12.75" x14ac:dyDescent="0.2">
      <c r="AO41840" s="7"/>
    </row>
    <row r="41841" spans="41:41" ht="12.75" x14ac:dyDescent="0.2">
      <c r="AO41841" s="7"/>
    </row>
    <row r="41842" spans="41:41" ht="12.75" x14ac:dyDescent="0.2">
      <c r="AO41842" s="7"/>
    </row>
    <row r="41843" spans="41:41" ht="12.75" x14ac:dyDescent="0.2">
      <c r="AO41843" s="7"/>
    </row>
    <row r="41844" spans="41:41" ht="12.75" x14ac:dyDescent="0.2">
      <c r="AO41844" s="7"/>
    </row>
    <row r="41845" spans="41:41" ht="12.75" x14ac:dyDescent="0.2">
      <c r="AO41845" s="7"/>
    </row>
    <row r="41846" spans="41:41" ht="12.75" x14ac:dyDescent="0.2">
      <c r="AO41846" s="7"/>
    </row>
    <row r="41847" spans="41:41" ht="12.75" x14ac:dyDescent="0.2">
      <c r="AO41847" s="7"/>
    </row>
    <row r="41848" spans="41:41" ht="12.75" x14ac:dyDescent="0.2">
      <c r="AO41848" s="7"/>
    </row>
    <row r="41849" spans="41:41" ht="12.75" x14ac:dyDescent="0.2">
      <c r="AO41849" s="7"/>
    </row>
    <row r="41850" spans="41:41" ht="12.75" x14ac:dyDescent="0.2">
      <c r="AO41850" s="7"/>
    </row>
    <row r="41851" spans="41:41" ht="12.75" x14ac:dyDescent="0.2">
      <c r="AO41851" s="7"/>
    </row>
    <row r="41852" spans="41:41" ht="12.75" x14ac:dyDescent="0.2">
      <c r="AO41852" s="7"/>
    </row>
    <row r="41853" spans="41:41" ht="12.75" x14ac:dyDescent="0.2">
      <c r="AO41853" s="7"/>
    </row>
    <row r="41854" spans="41:41" ht="12.75" x14ac:dyDescent="0.2">
      <c r="AO41854" s="7"/>
    </row>
    <row r="41855" spans="41:41" ht="12.75" x14ac:dyDescent="0.2">
      <c r="AO41855" s="7"/>
    </row>
    <row r="41856" spans="41:41" ht="12.75" x14ac:dyDescent="0.2">
      <c r="AO41856" s="7"/>
    </row>
    <row r="41857" spans="41:41" ht="12.75" x14ac:dyDescent="0.2">
      <c r="AO41857" s="7"/>
    </row>
    <row r="41858" spans="41:41" ht="12.75" x14ac:dyDescent="0.2">
      <c r="AO41858" s="7"/>
    </row>
    <row r="41859" spans="41:41" ht="12.75" x14ac:dyDescent="0.2">
      <c r="AO41859" s="7"/>
    </row>
    <row r="41860" spans="41:41" ht="12.75" x14ac:dyDescent="0.2">
      <c r="AO41860" s="7"/>
    </row>
    <row r="41861" spans="41:41" ht="12.75" x14ac:dyDescent="0.2">
      <c r="AO41861" s="7"/>
    </row>
    <row r="41862" spans="41:41" ht="12.75" x14ac:dyDescent="0.2">
      <c r="AO41862" s="7"/>
    </row>
    <row r="41863" spans="41:41" ht="12.75" x14ac:dyDescent="0.2">
      <c r="AO41863" s="7"/>
    </row>
    <row r="41864" spans="41:41" ht="12.75" x14ac:dyDescent="0.2">
      <c r="AO41864" s="7"/>
    </row>
    <row r="41865" spans="41:41" ht="12.75" x14ac:dyDescent="0.2">
      <c r="AO41865" s="7"/>
    </row>
    <row r="41866" spans="41:41" ht="12.75" x14ac:dyDescent="0.2">
      <c r="AO41866" s="7"/>
    </row>
    <row r="41867" spans="41:41" ht="12.75" x14ac:dyDescent="0.2">
      <c r="AO41867" s="7"/>
    </row>
    <row r="41868" spans="41:41" ht="12.75" x14ac:dyDescent="0.2">
      <c r="AO41868" s="7"/>
    </row>
    <row r="41869" spans="41:41" ht="12.75" x14ac:dyDescent="0.2">
      <c r="AO41869" s="7"/>
    </row>
    <row r="41870" spans="41:41" ht="12.75" x14ac:dyDescent="0.2">
      <c r="AO41870" s="7"/>
    </row>
    <row r="41871" spans="41:41" ht="12.75" x14ac:dyDescent="0.2">
      <c r="AO41871" s="7"/>
    </row>
    <row r="41872" spans="41:41" ht="12.75" x14ac:dyDescent="0.2">
      <c r="AO41872" s="7"/>
    </row>
    <row r="41873" spans="41:41" ht="12.75" x14ac:dyDescent="0.2">
      <c r="AO41873" s="7"/>
    </row>
    <row r="41874" spans="41:41" ht="12.75" x14ac:dyDescent="0.2">
      <c r="AO41874" s="7"/>
    </row>
    <row r="41875" spans="41:41" ht="12.75" x14ac:dyDescent="0.2">
      <c r="AO41875" s="7"/>
    </row>
    <row r="41876" spans="41:41" ht="12.75" x14ac:dyDescent="0.2">
      <c r="AO41876" s="7"/>
    </row>
    <row r="41877" spans="41:41" ht="12.75" x14ac:dyDescent="0.2">
      <c r="AO41877" s="7"/>
    </row>
    <row r="41878" spans="41:41" ht="12.75" x14ac:dyDescent="0.2">
      <c r="AO41878" s="7"/>
    </row>
    <row r="41879" spans="41:41" ht="12.75" x14ac:dyDescent="0.2">
      <c r="AO41879" s="7"/>
    </row>
    <row r="41880" spans="41:41" ht="12.75" x14ac:dyDescent="0.2">
      <c r="AO41880" s="7"/>
    </row>
    <row r="41881" spans="41:41" ht="12.75" x14ac:dyDescent="0.2">
      <c r="AO41881" s="7"/>
    </row>
    <row r="41882" spans="41:41" ht="12.75" x14ac:dyDescent="0.2">
      <c r="AO41882" s="7"/>
    </row>
    <row r="41883" spans="41:41" ht="12.75" x14ac:dyDescent="0.2">
      <c r="AO41883" s="7"/>
    </row>
    <row r="41884" spans="41:41" ht="12.75" x14ac:dyDescent="0.2">
      <c r="AO41884" s="7"/>
    </row>
    <row r="41885" spans="41:41" ht="12.75" x14ac:dyDescent="0.2">
      <c r="AO41885" s="7"/>
    </row>
    <row r="41886" spans="41:41" ht="12.75" x14ac:dyDescent="0.2">
      <c r="AO41886" s="7"/>
    </row>
    <row r="41887" spans="41:41" ht="12.75" x14ac:dyDescent="0.2">
      <c r="AO41887" s="7"/>
    </row>
    <row r="41888" spans="41:41" ht="12.75" x14ac:dyDescent="0.2">
      <c r="AO41888" s="7"/>
    </row>
    <row r="41889" spans="41:41" ht="12.75" x14ac:dyDescent="0.2">
      <c r="AO41889" s="7"/>
    </row>
    <row r="41890" spans="41:41" ht="12.75" x14ac:dyDescent="0.2">
      <c r="AO41890" s="7"/>
    </row>
    <row r="41891" spans="41:41" ht="12.75" x14ac:dyDescent="0.2">
      <c r="AO41891" s="7"/>
    </row>
    <row r="41892" spans="41:41" ht="12.75" x14ac:dyDescent="0.2">
      <c r="AO41892" s="7"/>
    </row>
    <row r="41893" spans="41:41" ht="12.75" x14ac:dyDescent="0.2">
      <c r="AO41893" s="7"/>
    </row>
    <row r="41894" spans="41:41" ht="12.75" x14ac:dyDescent="0.2">
      <c r="AO41894" s="7"/>
    </row>
    <row r="41895" spans="41:41" ht="12.75" x14ac:dyDescent="0.2">
      <c r="AO41895" s="7"/>
    </row>
    <row r="41896" spans="41:41" ht="12.75" x14ac:dyDescent="0.2">
      <c r="AO41896" s="7"/>
    </row>
    <row r="41897" spans="41:41" ht="12.75" x14ac:dyDescent="0.2">
      <c r="AO41897" s="7"/>
    </row>
    <row r="41898" spans="41:41" ht="12.75" x14ac:dyDescent="0.2">
      <c r="AO41898" s="7"/>
    </row>
    <row r="41899" spans="41:41" ht="12.75" x14ac:dyDescent="0.2">
      <c r="AO41899" s="7"/>
    </row>
    <row r="41900" spans="41:41" ht="12.75" x14ac:dyDescent="0.2">
      <c r="AO41900" s="7"/>
    </row>
    <row r="41901" spans="41:41" ht="12.75" x14ac:dyDescent="0.2">
      <c r="AO41901" s="7"/>
    </row>
    <row r="41902" spans="41:41" ht="12.75" x14ac:dyDescent="0.2">
      <c r="AO41902" s="7"/>
    </row>
    <row r="41903" spans="41:41" ht="12.75" x14ac:dyDescent="0.2">
      <c r="AO41903" s="7"/>
    </row>
    <row r="41904" spans="41:41" ht="12.75" x14ac:dyDescent="0.2">
      <c r="AO41904" s="7"/>
    </row>
    <row r="41905" spans="41:41" ht="12.75" x14ac:dyDescent="0.2">
      <c r="AO41905" s="7"/>
    </row>
    <row r="41906" spans="41:41" ht="12.75" x14ac:dyDescent="0.2">
      <c r="AO41906" s="7"/>
    </row>
    <row r="41907" spans="41:41" ht="12.75" x14ac:dyDescent="0.2">
      <c r="AO41907" s="7"/>
    </row>
    <row r="41908" spans="41:41" ht="12.75" x14ac:dyDescent="0.2">
      <c r="AO41908" s="7"/>
    </row>
    <row r="41909" spans="41:41" ht="12.75" x14ac:dyDescent="0.2">
      <c r="AO41909" s="7"/>
    </row>
    <row r="41910" spans="41:41" ht="12.75" x14ac:dyDescent="0.2">
      <c r="AO41910" s="7"/>
    </row>
    <row r="41911" spans="41:41" ht="12.75" x14ac:dyDescent="0.2">
      <c r="AO41911" s="7"/>
    </row>
    <row r="41912" spans="41:41" ht="12.75" x14ac:dyDescent="0.2">
      <c r="AO41912" s="7"/>
    </row>
    <row r="41913" spans="41:41" ht="12.75" x14ac:dyDescent="0.2">
      <c r="AO41913" s="7"/>
    </row>
    <row r="41914" spans="41:41" ht="12.75" x14ac:dyDescent="0.2">
      <c r="AO41914" s="7"/>
    </row>
    <row r="41915" spans="41:41" ht="12.75" x14ac:dyDescent="0.2">
      <c r="AO41915" s="7"/>
    </row>
    <row r="41916" spans="41:41" ht="12.75" x14ac:dyDescent="0.2">
      <c r="AO41916" s="7"/>
    </row>
    <row r="41917" spans="41:41" ht="12.75" x14ac:dyDescent="0.2">
      <c r="AO41917" s="7"/>
    </row>
    <row r="41918" spans="41:41" ht="12.75" x14ac:dyDescent="0.2">
      <c r="AO41918" s="7"/>
    </row>
    <row r="41919" spans="41:41" ht="12.75" x14ac:dyDescent="0.2">
      <c r="AO41919" s="7"/>
    </row>
    <row r="41920" spans="41:41" ht="12.75" x14ac:dyDescent="0.2">
      <c r="AO41920" s="7"/>
    </row>
    <row r="41921" spans="41:41" ht="12.75" x14ac:dyDescent="0.2">
      <c r="AO41921" s="7"/>
    </row>
    <row r="41922" spans="41:41" ht="12.75" x14ac:dyDescent="0.2">
      <c r="AO41922" s="7"/>
    </row>
    <row r="41923" spans="41:41" ht="12.75" x14ac:dyDescent="0.2">
      <c r="AO41923" s="7"/>
    </row>
    <row r="41924" spans="41:41" ht="12.75" x14ac:dyDescent="0.2">
      <c r="AO41924" s="7"/>
    </row>
    <row r="41925" spans="41:41" ht="12.75" x14ac:dyDescent="0.2">
      <c r="AO41925" s="7"/>
    </row>
    <row r="41926" spans="41:41" ht="12.75" x14ac:dyDescent="0.2">
      <c r="AO41926" s="7"/>
    </row>
    <row r="41927" spans="41:41" ht="12.75" x14ac:dyDescent="0.2">
      <c r="AO41927" s="7"/>
    </row>
    <row r="41928" spans="41:41" ht="12.75" x14ac:dyDescent="0.2">
      <c r="AO41928" s="7"/>
    </row>
    <row r="41929" spans="41:41" ht="12.75" x14ac:dyDescent="0.2">
      <c r="AO41929" s="7"/>
    </row>
    <row r="41930" spans="41:41" ht="12.75" x14ac:dyDescent="0.2">
      <c r="AO41930" s="7"/>
    </row>
    <row r="41931" spans="41:41" ht="12.75" x14ac:dyDescent="0.2">
      <c r="AO41931" s="7"/>
    </row>
    <row r="41932" spans="41:41" ht="12.75" x14ac:dyDescent="0.2">
      <c r="AO41932" s="7"/>
    </row>
    <row r="41933" spans="41:41" ht="12.75" x14ac:dyDescent="0.2">
      <c r="AO41933" s="7"/>
    </row>
    <row r="41934" spans="41:41" ht="12.75" x14ac:dyDescent="0.2">
      <c r="AO41934" s="7"/>
    </row>
    <row r="41935" spans="41:41" ht="12.75" x14ac:dyDescent="0.2">
      <c r="AO41935" s="7"/>
    </row>
    <row r="41936" spans="41:41" ht="12.75" x14ac:dyDescent="0.2">
      <c r="AO41936" s="7"/>
    </row>
    <row r="41937" spans="41:41" ht="12.75" x14ac:dyDescent="0.2">
      <c r="AO41937" s="7"/>
    </row>
    <row r="41938" spans="41:41" ht="12.75" x14ac:dyDescent="0.2">
      <c r="AO41938" s="7"/>
    </row>
    <row r="41939" spans="41:41" ht="12.75" x14ac:dyDescent="0.2">
      <c r="AO41939" s="7"/>
    </row>
    <row r="41940" spans="41:41" ht="12.75" x14ac:dyDescent="0.2">
      <c r="AO41940" s="7"/>
    </row>
    <row r="41941" spans="41:41" ht="12.75" x14ac:dyDescent="0.2">
      <c r="AO41941" s="7"/>
    </row>
    <row r="41942" spans="41:41" ht="12.75" x14ac:dyDescent="0.2">
      <c r="AO41942" s="7"/>
    </row>
    <row r="41943" spans="41:41" ht="12.75" x14ac:dyDescent="0.2">
      <c r="AO41943" s="7"/>
    </row>
    <row r="41944" spans="41:41" ht="12.75" x14ac:dyDescent="0.2">
      <c r="AO41944" s="7"/>
    </row>
    <row r="41945" spans="41:41" ht="12.75" x14ac:dyDescent="0.2">
      <c r="AO41945" s="7"/>
    </row>
    <row r="41946" spans="41:41" ht="12.75" x14ac:dyDescent="0.2">
      <c r="AO41946" s="7"/>
    </row>
    <row r="41947" spans="41:41" ht="12.75" x14ac:dyDescent="0.2">
      <c r="AO41947" s="7"/>
    </row>
    <row r="41948" spans="41:41" ht="12.75" x14ac:dyDescent="0.2">
      <c r="AO41948" s="7"/>
    </row>
    <row r="41949" spans="41:41" ht="12.75" x14ac:dyDescent="0.2">
      <c r="AO41949" s="7"/>
    </row>
    <row r="41950" spans="41:41" ht="12.75" x14ac:dyDescent="0.2">
      <c r="AO41950" s="7"/>
    </row>
    <row r="41951" spans="41:41" ht="12.75" x14ac:dyDescent="0.2">
      <c r="AO41951" s="7"/>
    </row>
    <row r="41952" spans="41:41" ht="12.75" x14ac:dyDescent="0.2">
      <c r="AO41952" s="7"/>
    </row>
    <row r="41953" spans="41:41" ht="12.75" x14ac:dyDescent="0.2">
      <c r="AO41953" s="7"/>
    </row>
    <row r="41954" spans="41:41" ht="12.75" x14ac:dyDescent="0.2">
      <c r="AO41954" s="7"/>
    </row>
    <row r="41955" spans="41:41" ht="12.75" x14ac:dyDescent="0.2">
      <c r="AO41955" s="7"/>
    </row>
    <row r="41956" spans="41:41" ht="12.75" x14ac:dyDescent="0.2">
      <c r="AO41956" s="7"/>
    </row>
    <row r="41957" spans="41:41" ht="12.75" x14ac:dyDescent="0.2">
      <c r="AO41957" s="7"/>
    </row>
    <row r="41958" spans="41:41" ht="12.75" x14ac:dyDescent="0.2">
      <c r="AO41958" s="7"/>
    </row>
    <row r="41959" spans="41:41" ht="12.75" x14ac:dyDescent="0.2">
      <c r="AO41959" s="7"/>
    </row>
    <row r="41960" spans="41:41" ht="12.75" x14ac:dyDescent="0.2">
      <c r="AO41960" s="7"/>
    </row>
    <row r="41961" spans="41:41" ht="12.75" x14ac:dyDescent="0.2">
      <c r="AO41961" s="7"/>
    </row>
    <row r="41962" spans="41:41" ht="12.75" x14ac:dyDescent="0.2">
      <c r="AO41962" s="7"/>
    </row>
    <row r="41963" spans="41:41" ht="12.75" x14ac:dyDescent="0.2">
      <c r="AO41963" s="7"/>
    </row>
    <row r="41964" spans="41:41" ht="12.75" x14ac:dyDescent="0.2">
      <c r="AO41964" s="7"/>
    </row>
    <row r="41965" spans="41:41" ht="12.75" x14ac:dyDescent="0.2">
      <c r="AO41965" s="7"/>
    </row>
    <row r="41966" spans="41:41" ht="12.75" x14ac:dyDescent="0.2">
      <c r="AO41966" s="7"/>
    </row>
    <row r="41967" spans="41:41" ht="12.75" x14ac:dyDescent="0.2">
      <c r="AO41967" s="7"/>
    </row>
    <row r="41968" spans="41:41" ht="12.75" x14ac:dyDescent="0.2">
      <c r="AO41968" s="7"/>
    </row>
    <row r="41969" spans="41:41" ht="12.75" x14ac:dyDescent="0.2">
      <c r="AO41969" s="7"/>
    </row>
    <row r="41970" spans="41:41" ht="12.75" x14ac:dyDescent="0.2">
      <c r="AO41970" s="7"/>
    </row>
    <row r="41971" spans="41:41" ht="12.75" x14ac:dyDescent="0.2">
      <c r="AO41971" s="7"/>
    </row>
    <row r="41972" spans="41:41" ht="12.75" x14ac:dyDescent="0.2">
      <c r="AO41972" s="7"/>
    </row>
    <row r="41973" spans="41:41" ht="12.75" x14ac:dyDescent="0.2">
      <c r="AO41973" s="7"/>
    </row>
    <row r="41974" spans="41:41" ht="12.75" x14ac:dyDescent="0.2">
      <c r="AO41974" s="7"/>
    </row>
    <row r="41975" spans="41:41" ht="12.75" x14ac:dyDescent="0.2">
      <c r="AO41975" s="7"/>
    </row>
    <row r="41976" spans="41:41" ht="12.75" x14ac:dyDescent="0.2">
      <c r="AO41976" s="7"/>
    </row>
    <row r="41977" spans="41:41" ht="12.75" x14ac:dyDescent="0.2">
      <c r="AO41977" s="7"/>
    </row>
    <row r="41978" spans="41:41" ht="12.75" x14ac:dyDescent="0.2">
      <c r="AO41978" s="7"/>
    </row>
    <row r="41979" spans="41:41" ht="12.75" x14ac:dyDescent="0.2">
      <c r="AO41979" s="7"/>
    </row>
    <row r="41980" spans="41:41" ht="12.75" x14ac:dyDescent="0.2">
      <c r="AO41980" s="7"/>
    </row>
    <row r="41981" spans="41:41" ht="12.75" x14ac:dyDescent="0.2">
      <c r="AO41981" s="7"/>
    </row>
    <row r="41982" spans="41:41" ht="12.75" x14ac:dyDescent="0.2">
      <c r="AO41982" s="7"/>
    </row>
    <row r="41983" spans="41:41" ht="12.75" x14ac:dyDescent="0.2">
      <c r="AO41983" s="7"/>
    </row>
    <row r="41984" spans="41:41" ht="12.75" x14ac:dyDescent="0.2">
      <c r="AO41984" s="7"/>
    </row>
    <row r="41985" spans="41:41" ht="12.75" x14ac:dyDescent="0.2">
      <c r="AO41985" s="7"/>
    </row>
    <row r="41986" spans="41:41" ht="12.75" x14ac:dyDescent="0.2">
      <c r="AO41986" s="7"/>
    </row>
    <row r="41987" spans="41:41" ht="12.75" x14ac:dyDescent="0.2">
      <c r="AO41987" s="7"/>
    </row>
    <row r="41988" spans="41:41" ht="12.75" x14ac:dyDescent="0.2">
      <c r="AO41988" s="7"/>
    </row>
    <row r="41989" spans="41:41" ht="12.75" x14ac:dyDescent="0.2">
      <c r="AO41989" s="7"/>
    </row>
    <row r="41990" spans="41:41" ht="12.75" x14ac:dyDescent="0.2">
      <c r="AO41990" s="7"/>
    </row>
    <row r="41991" spans="41:41" ht="12.75" x14ac:dyDescent="0.2">
      <c r="AO41991" s="7"/>
    </row>
    <row r="41992" spans="41:41" ht="12.75" x14ac:dyDescent="0.2">
      <c r="AO41992" s="7"/>
    </row>
    <row r="41993" spans="41:41" ht="12.75" x14ac:dyDescent="0.2">
      <c r="AO41993" s="7"/>
    </row>
    <row r="41994" spans="41:41" ht="12.75" x14ac:dyDescent="0.2">
      <c r="AO41994" s="7"/>
    </row>
    <row r="41995" spans="41:41" ht="12.75" x14ac:dyDescent="0.2">
      <c r="AO41995" s="7"/>
    </row>
    <row r="41996" spans="41:41" ht="12.75" x14ac:dyDescent="0.2">
      <c r="AO41996" s="7"/>
    </row>
    <row r="41997" spans="41:41" ht="12.75" x14ac:dyDescent="0.2">
      <c r="AO41997" s="7"/>
    </row>
    <row r="41998" spans="41:41" ht="12.75" x14ac:dyDescent="0.2">
      <c r="AO41998" s="7"/>
    </row>
    <row r="41999" spans="41:41" ht="12.75" x14ac:dyDescent="0.2">
      <c r="AO41999" s="7"/>
    </row>
    <row r="42000" spans="41:41" ht="12.75" x14ac:dyDescent="0.2">
      <c r="AO42000" s="7"/>
    </row>
    <row r="42001" spans="41:41" ht="12.75" x14ac:dyDescent="0.2">
      <c r="AO42001" s="7"/>
    </row>
    <row r="42002" spans="41:41" ht="12.75" x14ac:dyDescent="0.2">
      <c r="AO42002" s="7"/>
    </row>
    <row r="42003" spans="41:41" ht="12.75" x14ac:dyDescent="0.2">
      <c r="AO42003" s="7"/>
    </row>
    <row r="42004" spans="41:41" ht="12.75" x14ac:dyDescent="0.2">
      <c r="AO42004" s="7"/>
    </row>
    <row r="42005" spans="41:41" ht="12.75" x14ac:dyDescent="0.2">
      <c r="AO42005" s="7"/>
    </row>
    <row r="42006" spans="41:41" ht="12.75" x14ac:dyDescent="0.2">
      <c r="AO42006" s="7"/>
    </row>
    <row r="42007" spans="41:41" ht="12.75" x14ac:dyDescent="0.2">
      <c r="AO42007" s="7"/>
    </row>
    <row r="42008" spans="41:41" ht="12.75" x14ac:dyDescent="0.2">
      <c r="AO42008" s="7"/>
    </row>
    <row r="42009" spans="41:41" ht="12.75" x14ac:dyDescent="0.2">
      <c r="AO42009" s="7"/>
    </row>
    <row r="42010" spans="41:41" ht="12.75" x14ac:dyDescent="0.2">
      <c r="AO42010" s="7"/>
    </row>
    <row r="42011" spans="41:41" ht="12.75" x14ac:dyDescent="0.2">
      <c r="AO42011" s="7"/>
    </row>
    <row r="42012" spans="41:41" ht="12.75" x14ac:dyDescent="0.2">
      <c r="AO42012" s="7"/>
    </row>
    <row r="42013" spans="41:41" ht="12.75" x14ac:dyDescent="0.2">
      <c r="AO42013" s="7"/>
    </row>
    <row r="42014" spans="41:41" ht="12.75" x14ac:dyDescent="0.2">
      <c r="AO42014" s="7"/>
    </row>
    <row r="42015" spans="41:41" ht="12.75" x14ac:dyDescent="0.2">
      <c r="AO42015" s="7"/>
    </row>
    <row r="42016" spans="41:41" ht="12.75" x14ac:dyDescent="0.2">
      <c r="AO42016" s="7"/>
    </row>
    <row r="42017" spans="41:41" ht="12.75" x14ac:dyDescent="0.2">
      <c r="AO42017" s="7"/>
    </row>
    <row r="42018" spans="41:41" ht="12.75" x14ac:dyDescent="0.2">
      <c r="AO42018" s="7"/>
    </row>
    <row r="42019" spans="41:41" ht="12.75" x14ac:dyDescent="0.2">
      <c r="AO42019" s="7"/>
    </row>
    <row r="42020" spans="41:41" ht="12.75" x14ac:dyDescent="0.2">
      <c r="AO42020" s="7"/>
    </row>
    <row r="42021" spans="41:41" ht="12.75" x14ac:dyDescent="0.2">
      <c r="AO42021" s="7"/>
    </row>
    <row r="42022" spans="41:41" ht="12.75" x14ac:dyDescent="0.2">
      <c r="AO42022" s="7"/>
    </row>
    <row r="42023" spans="41:41" ht="12.75" x14ac:dyDescent="0.2">
      <c r="AO42023" s="7"/>
    </row>
    <row r="42024" spans="41:41" ht="12.75" x14ac:dyDescent="0.2">
      <c r="AO42024" s="7"/>
    </row>
    <row r="42025" spans="41:41" ht="12.75" x14ac:dyDescent="0.2">
      <c r="AO42025" s="7"/>
    </row>
    <row r="42026" spans="41:41" ht="12.75" x14ac:dyDescent="0.2">
      <c r="AO42026" s="7"/>
    </row>
    <row r="42027" spans="41:41" ht="12.75" x14ac:dyDescent="0.2">
      <c r="AO42027" s="7"/>
    </row>
    <row r="42028" spans="41:41" ht="12.75" x14ac:dyDescent="0.2">
      <c r="AO42028" s="7"/>
    </row>
    <row r="42029" spans="41:41" ht="12.75" x14ac:dyDescent="0.2">
      <c r="AO42029" s="7"/>
    </row>
    <row r="42030" spans="41:41" ht="12.75" x14ac:dyDescent="0.2">
      <c r="AO42030" s="7"/>
    </row>
    <row r="42031" spans="41:41" ht="12.75" x14ac:dyDescent="0.2">
      <c r="AO42031" s="7"/>
    </row>
    <row r="42032" spans="41:41" ht="12.75" x14ac:dyDescent="0.2">
      <c r="AO42032" s="7"/>
    </row>
    <row r="42033" spans="41:41" ht="12.75" x14ac:dyDescent="0.2">
      <c r="AO42033" s="7"/>
    </row>
    <row r="42034" spans="41:41" ht="12.75" x14ac:dyDescent="0.2">
      <c r="AO42034" s="7"/>
    </row>
    <row r="42035" spans="41:41" ht="12.75" x14ac:dyDescent="0.2">
      <c r="AO42035" s="7"/>
    </row>
    <row r="42036" spans="41:41" ht="12.75" x14ac:dyDescent="0.2">
      <c r="AO42036" s="7"/>
    </row>
    <row r="42037" spans="41:41" ht="12.75" x14ac:dyDescent="0.2">
      <c r="AO42037" s="7"/>
    </row>
    <row r="42038" spans="41:41" ht="12.75" x14ac:dyDescent="0.2">
      <c r="AO42038" s="7"/>
    </row>
    <row r="42039" spans="41:41" ht="12.75" x14ac:dyDescent="0.2">
      <c r="AO42039" s="7"/>
    </row>
    <row r="42040" spans="41:41" ht="12.75" x14ac:dyDescent="0.2">
      <c r="AO42040" s="7"/>
    </row>
    <row r="42041" spans="41:41" ht="12.75" x14ac:dyDescent="0.2">
      <c r="AO42041" s="7"/>
    </row>
    <row r="42042" spans="41:41" ht="12.75" x14ac:dyDescent="0.2">
      <c r="AO42042" s="7"/>
    </row>
    <row r="42043" spans="41:41" ht="12.75" x14ac:dyDescent="0.2">
      <c r="AO42043" s="7"/>
    </row>
    <row r="42044" spans="41:41" ht="12.75" x14ac:dyDescent="0.2">
      <c r="AO42044" s="7"/>
    </row>
    <row r="42045" spans="41:41" ht="12.75" x14ac:dyDescent="0.2">
      <c r="AO42045" s="7"/>
    </row>
    <row r="42046" spans="41:41" ht="12.75" x14ac:dyDescent="0.2">
      <c r="AO42046" s="7"/>
    </row>
    <row r="42047" spans="41:41" ht="12.75" x14ac:dyDescent="0.2">
      <c r="AO42047" s="7"/>
    </row>
    <row r="42048" spans="41:41" ht="12.75" x14ac:dyDescent="0.2">
      <c r="AO42048" s="7"/>
    </row>
    <row r="42049" spans="41:41" ht="12.75" x14ac:dyDescent="0.2">
      <c r="AO42049" s="7"/>
    </row>
    <row r="42050" spans="41:41" ht="12.75" x14ac:dyDescent="0.2">
      <c r="AO42050" s="7"/>
    </row>
    <row r="42051" spans="41:41" ht="12.75" x14ac:dyDescent="0.2">
      <c r="AO42051" s="7"/>
    </row>
    <row r="42052" spans="41:41" ht="12.75" x14ac:dyDescent="0.2">
      <c r="AO42052" s="7"/>
    </row>
    <row r="42053" spans="41:41" ht="12.75" x14ac:dyDescent="0.2">
      <c r="AO42053" s="7"/>
    </row>
    <row r="42054" spans="41:41" ht="12.75" x14ac:dyDescent="0.2">
      <c r="AO42054" s="7"/>
    </row>
    <row r="42055" spans="41:41" ht="12.75" x14ac:dyDescent="0.2">
      <c r="AO42055" s="7"/>
    </row>
    <row r="42056" spans="41:41" ht="12.75" x14ac:dyDescent="0.2">
      <c r="AO42056" s="7"/>
    </row>
    <row r="42057" spans="41:41" ht="12.75" x14ac:dyDescent="0.2">
      <c r="AO42057" s="7"/>
    </row>
    <row r="42058" spans="41:41" ht="12.75" x14ac:dyDescent="0.2">
      <c r="AO42058" s="7"/>
    </row>
    <row r="42059" spans="41:41" ht="12.75" x14ac:dyDescent="0.2">
      <c r="AO42059" s="7"/>
    </row>
    <row r="42060" spans="41:41" ht="12.75" x14ac:dyDescent="0.2">
      <c r="AO42060" s="7"/>
    </row>
    <row r="42061" spans="41:41" ht="12.75" x14ac:dyDescent="0.2">
      <c r="AO42061" s="7"/>
    </row>
    <row r="42062" spans="41:41" ht="12.75" x14ac:dyDescent="0.2">
      <c r="AO42062" s="7"/>
    </row>
    <row r="42063" spans="41:41" ht="12.75" x14ac:dyDescent="0.2">
      <c r="AO42063" s="7"/>
    </row>
    <row r="42064" spans="41:41" ht="12.75" x14ac:dyDescent="0.2">
      <c r="AO42064" s="7"/>
    </row>
    <row r="42065" spans="41:41" ht="12.75" x14ac:dyDescent="0.2">
      <c r="AO42065" s="7"/>
    </row>
    <row r="42066" spans="41:41" ht="12.75" x14ac:dyDescent="0.2">
      <c r="AO42066" s="7"/>
    </row>
    <row r="42067" spans="41:41" ht="12.75" x14ac:dyDescent="0.2">
      <c r="AO42067" s="7"/>
    </row>
    <row r="42068" spans="41:41" ht="12.75" x14ac:dyDescent="0.2">
      <c r="AO42068" s="7"/>
    </row>
    <row r="42069" spans="41:41" ht="12.75" x14ac:dyDescent="0.2">
      <c r="AO42069" s="7"/>
    </row>
    <row r="42070" spans="41:41" ht="12.75" x14ac:dyDescent="0.2">
      <c r="AO42070" s="7"/>
    </row>
    <row r="42071" spans="41:41" ht="12.75" x14ac:dyDescent="0.2">
      <c r="AO42071" s="7"/>
    </row>
    <row r="42072" spans="41:41" ht="12.75" x14ac:dyDescent="0.2">
      <c r="AO42072" s="7"/>
    </row>
    <row r="42073" spans="41:41" ht="12.75" x14ac:dyDescent="0.2">
      <c r="AO42073" s="7"/>
    </row>
    <row r="42074" spans="41:41" ht="12.75" x14ac:dyDescent="0.2">
      <c r="AO42074" s="7"/>
    </row>
    <row r="42075" spans="41:41" ht="12.75" x14ac:dyDescent="0.2">
      <c r="AO42075" s="7"/>
    </row>
    <row r="42076" spans="41:41" ht="12.75" x14ac:dyDescent="0.2">
      <c r="AO42076" s="7"/>
    </row>
    <row r="42077" spans="41:41" ht="12.75" x14ac:dyDescent="0.2">
      <c r="AO42077" s="7"/>
    </row>
    <row r="42078" spans="41:41" ht="12.75" x14ac:dyDescent="0.2">
      <c r="AO42078" s="7"/>
    </row>
    <row r="42079" spans="41:41" ht="12.75" x14ac:dyDescent="0.2">
      <c r="AO42079" s="7"/>
    </row>
    <row r="42080" spans="41:41" ht="12.75" x14ac:dyDescent="0.2">
      <c r="AO42080" s="7"/>
    </row>
    <row r="42081" spans="41:41" ht="12.75" x14ac:dyDescent="0.2">
      <c r="AO42081" s="7"/>
    </row>
    <row r="42082" spans="41:41" ht="12.75" x14ac:dyDescent="0.2">
      <c r="AO42082" s="7"/>
    </row>
    <row r="42083" spans="41:41" ht="12.75" x14ac:dyDescent="0.2">
      <c r="AO42083" s="7"/>
    </row>
    <row r="42084" spans="41:41" ht="12.75" x14ac:dyDescent="0.2">
      <c r="AO42084" s="7"/>
    </row>
    <row r="42085" spans="41:41" ht="12.75" x14ac:dyDescent="0.2">
      <c r="AO42085" s="7"/>
    </row>
    <row r="42086" spans="41:41" ht="12.75" x14ac:dyDescent="0.2">
      <c r="AO42086" s="7"/>
    </row>
    <row r="42087" spans="41:41" ht="12.75" x14ac:dyDescent="0.2">
      <c r="AO42087" s="7"/>
    </row>
    <row r="42088" spans="41:41" ht="12.75" x14ac:dyDescent="0.2">
      <c r="AO42088" s="7"/>
    </row>
    <row r="42089" spans="41:41" ht="12.75" x14ac:dyDescent="0.2">
      <c r="AO42089" s="7"/>
    </row>
    <row r="42090" spans="41:41" ht="12.75" x14ac:dyDescent="0.2">
      <c r="AO42090" s="7"/>
    </row>
    <row r="42091" spans="41:41" ht="12.75" x14ac:dyDescent="0.2">
      <c r="AO42091" s="7"/>
    </row>
    <row r="42092" spans="41:41" ht="12.75" x14ac:dyDescent="0.2">
      <c r="AO42092" s="7"/>
    </row>
    <row r="42093" spans="41:41" ht="12.75" x14ac:dyDescent="0.2">
      <c r="AO42093" s="7"/>
    </row>
    <row r="42094" spans="41:41" ht="12.75" x14ac:dyDescent="0.2">
      <c r="AO42094" s="7"/>
    </row>
    <row r="42095" spans="41:41" ht="12.75" x14ac:dyDescent="0.2">
      <c r="AO42095" s="7"/>
    </row>
    <row r="42096" spans="41:41" ht="12.75" x14ac:dyDescent="0.2">
      <c r="AO42096" s="7"/>
    </row>
    <row r="42097" spans="41:41" ht="12.75" x14ac:dyDescent="0.2">
      <c r="AO42097" s="7"/>
    </row>
    <row r="42098" spans="41:41" ht="12.75" x14ac:dyDescent="0.2">
      <c r="AO42098" s="7"/>
    </row>
    <row r="42099" spans="41:41" ht="12.75" x14ac:dyDescent="0.2">
      <c r="AO42099" s="7"/>
    </row>
    <row r="42100" spans="41:41" ht="12.75" x14ac:dyDescent="0.2">
      <c r="AO42100" s="7"/>
    </row>
    <row r="42101" spans="41:41" ht="12.75" x14ac:dyDescent="0.2">
      <c r="AO42101" s="7"/>
    </row>
    <row r="42102" spans="41:41" ht="12.75" x14ac:dyDescent="0.2">
      <c r="AO42102" s="7"/>
    </row>
    <row r="42103" spans="41:41" ht="12.75" x14ac:dyDescent="0.2">
      <c r="AO42103" s="7"/>
    </row>
    <row r="42104" spans="41:41" ht="12.75" x14ac:dyDescent="0.2">
      <c r="AO42104" s="7"/>
    </row>
    <row r="42105" spans="41:41" ht="12.75" x14ac:dyDescent="0.2">
      <c r="AO42105" s="7"/>
    </row>
    <row r="42106" spans="41:41" ht="12.75" x14ac:dyDescent="0.2">
      <c r="AO42106" s="7"/>
    </row>
    <row r="42107" spans="41:41" ht="12.75" x14ac:dyDescent="0.2">
      <c r="AO42107" s="7"/>
    </row>
    <row r="42108" spans="41:41" ht="12.75" x14ac:dyDescent="0.2">
      <c r="AO42108" s="7"/>
    </row>
    <row r="42109" spans="41:41" ht="12.75" x14ac:dyDescent="0.2">
      <c r="AO42109" s="7"/>
    </row>
    <row r="42110" spans="41:41" ht="12.75" x14ac:dyDescent="0.2">
      <c r="AO42110" s="7"/>
    </row>
    <row r="42111" spans="41:41" ht="12.75" x14ac:dyDescent="0.2">
      <c r="AO42111" s="7"/>
    </row>
    <row r="42112" spans="41:41" ht="12.75" x14ac:dyDescent="0.2">
      <c r="AO42112" s="7"/>
    </row>
    <row r="42113" spans="41:41" ht="12.75" x14ac:dyDescent="0.2">
      <c r="AO42113" s="7"/>
    </row>
    <row r="42114" spans="41:41" ht="12.75" x14ac:dyDescent="0.2">
      <c r="AO42114" s="7"/>
    </row>
    <row r="42115" spans="41:41" ht="12.75" x14ac:dyDescent="0.2">
      <c r="AO42115" s="7"/>
    </row>
    <row r="42116" spans="41:41" ht="12.75" x14ac:dyDescent="0.2">
      <c r="AO42116" s="7"/>
    </row>
    <row r="42117" spans="41:41" ht="12.75" x14ac:dyDescent="0.2">
      <c r="AO42117" s="7"/>
    </row>
    <row r="42118" spans="41:41" ht="12.75" x14ac:dyDescent="0.2">
      <c r="AO42118" s="7"/>
    </row>
    <row r="42119" spans="41:41" ht="12.75" x14ac:dyDescent="0.2">
      <c r="AO42119" s="7"/>
    </row>
    <row r="42120" spans="41:41" ht="12.75" x14ac:dyDescent="0.2">
      <c r="AO42120" s="7"/>
    </row>
    <row r="42121" spans="41:41" ht="12.75" x14ac:dyDescent="0.2">
      <c r="AO42121" s="7"/>
    </row>
    <row r="42122" spans="41:41" ht="12.75" x14ac:dyDescent="0.2">
      <c r="AO42122" s="7"/>
    </row>
    <row r="42123" spans="41:41" ht="12.75" x14ac:dyDescent="0.2">
      <c r="AO42123" s="7"/>
    </row>
    <row r="42124" spans="41:41" ht="12.75" x14ac:dyDescent="0.2">
      <c r="AO42124" s="7"/>
    </row>
    <row r="42125" spans="41:41" ht="12.75" x14ac:dyDescent="0.2">
      <c r="AO42125" s="7"/>
    </row>
    <row r="42126" spans="41:41" ht="12.75" x14ac:dyDescent="0.2">
      <c r="AO42126" s="7"/>
    </row>
    <row r="42127" spans="41:41" ht="12.75" x14ac:dyDescent="0.2">
      <c r="AO42127" s="7"/>
    </row>
    <row r="42128" spans="41:41" ht="12.75" x14ac:dyDescent="0.2">
      <c r="AO42128" s="7"/>
    </row>
    <row r="42129" spans="41:41" ht="12.75" x14ac:dyDescent="0.2">
      <c r="AO42129" s="7"/>
    </row>
    <row r="42130" spans="41:41" ht="12.75" x14ac:dyDescent="0.2">
      <c r="AO42130" s="7"/>
    </row>
    <row r="42131" spans="41:41" ht="12.75" x14ac:dyDescent="0.2">
      <c r="AO42131" s="7"/>
    </row>
    <row r="42132" spans="41:41" ht="12.75" x14ac:dyDescent="0.2">
      <c r="AO42132" s="7"/>
    </row>
    <row r="42133" spans="41:41" ht="12.75" x14ac:dyDescent="0.2">
      <c r="AO42133" s="7"/>
    </row>
    <row r="42134" spans="41:41" ht="12.75" x14ac:dyDescent="0.2">
      <c r="AO42134" s="7"/>
    </row>
    <row r="42135" spans="41:41" ht="12.75" x14ac:dyDescent="0.2">
      <c r="AO42135" s="7"/>
    </row>
    <row r="42136" spans="41:41" ht="12.75" x14ac:dyDescent="0.2">
      <c r="AO42136" s="7"/>
    </row>
    <row r="42137" spans="41:41" ht="12.75" x14ac:dyDescent="0.2">
      <c r="AO42137" s="7"/>
    </row>
    <row r="42138" spans="41:41" ht="12.75" x14ac:dyDescent="0.2">
      <c r="AO42138" s="7"/>
    </row>
    <row r="42139" spans="41:41" ht="12.75" x14ac:dyDescent="0.2">
      <c r="AO42139" s="7"/>
    </row>
    <row r="42140" spans="41:41" ht="12.75" x14ac:dyDescent="0.2">
      <c r="AO42140" s="7"/>
    </row>
    <row r="42141" spans="41:41" ht="12.75" x14ac:dyDescent="0.2">
      <c r="AO42141" s="7"/>
    </row>
    <row r="42142" spans="41:41" ht="12.75" x14ac:dyDescent="0.2">
      <c r="AO42142" s="7"/>
    </row>
    <row r="42143" spans="41:41" ht="12.75" x14ac:dyDescent="0.2">
      <c r="AO42143" s="7"/>
    </row>
    <row r="42144" spans="41:41" ht="12.75" x14ac:dyDescent="0.2">
      <c r="AO42144" s="7"/>
    </row>
    <row r="42145" spans="41:41" ht="12.75" x14ac:dyDescent="0.2">
      <c r="AO42145" s="7"/>
    </row>
    <row r="42146" spans="41:41" ht="12.75" x14ac:dyDescent="0.2">
      <c r="AO42146" s="7"/>
    </row>
    <row r="42147" spans="41:41" ht="12.75" x14ac:dyDescent="0.2">
      <c r="AO42147" s="7"/>
    </row>
    <row r="42148" spans="41:41" ht="12.75" x14ac:dyDescent="0.2">
      <c r="AO42148" s="7"/>
    </row>
    <row r="42149" spans="41:41" ht="12.75" x14ac:dyDescent="0.2">
      <c r="AO42149" s="7"/>
    </row>
    <row r="42150" spans="41:41" ht="12.75" x14ac:dyDescent="0.2">
      <c r="AO42150" s="7"/>
    </row>
    <row r="42151" spans="41:41" ht="12.75" x14ac:dyDescent="0.2">
      <c r="AO42151" s="7"/>
    </row>
    <row r="42152" spans="41:41" ht="12.75" x14ac:dyDescent="0.2">
      <c r="AO42152" s="7"/>
    </row>
    <row r="42153" spans="41:41" ht="12.75" x14ac:dyDescent="0.2">
      <c r="AO42153" s="7"/>
    </row>
    <row r="42154" spans="41:41" ht="12.75" x14ac:dyDescent="0.2">
      <c r="AO42154" s="7"/>
    </row>
    <row r="42155" spans="41:41" ht="12.75" x14ac:dyDescent="0.2">
      <c r="AO42155" s="7"/>
    </row>
    <row r="42156" spans="41:41" ht="12.75" x14ac:dyDescent="0.2">
      <c r="AO42156" s="7"/>
    </row>
    <row r="42157" spans="41:41" ht="12.75" x14ac:dyDescent="0.2">
      <c r="AO42157" s="7"/>
    </row>
    <row r="42158" spans="41:41" ht="12.75" x14ac:dyDescent="0.2">
      <c r="AO42158" s="7"/>
    </row>
    <row r="42159" spans="41:41" ht="12.75" x14ac:dyDescent="0.2">
      <c r="AO42159" s="7"/>
    </row>
    <row r="42160" spans="41:41" ht="12.75" x14ac:dyDescent="0.2">
      <c r="AO42160" s="7"/>
    </row>
    <row r="42161" spans="41:41" ht="12.75" x14ac:dyDescent="0.2">
      <c r="AO42161" s="7"/>
    </row>
    <row r="42162" spans="41:41" ht="12.75" x14ac:dyDescent="0.2">
      <c r="AO42162" s="7"/>
    </row>
    <row r="42163" spans="41:41" ht="12.75" x14ac:dyDescent="0.2">
      <c r="AO42163" s="7"/>
    </row>
    <row r="42164" spans="41:41" ht="12.75" x14ac:dyDescent="0.2">
      <c r="AO42164" s="7"/>
    </row>
    <row r="42165" spans="41:41" ht="12.75" x14ac:dyDescent="0.2">
      <c r="AO42165" s="7"/>
    </row>
    <row r="42166" spans="41:41" ht="12.75" x14ac:dyDescent="0.2">
      <c r="AO42166" s="7"/>
    </row>
    <row r="42167" spans="41:41" ht="12.75" x14ac:dyDescent="0.2">
      <c r="AO42167" s="7"/>
    </row>
    <row r="42168" spans="41:41" ht="12.75" x14ac:dyDescent="0.2">
      <c r="AO42168" s="7"/>
    </row>
    <row r="42169" spans="41:41" ht="12.75" x14ac:dyDescent="0.2">
      <c r="AO42169" s="7"/>
    </row>
    <row r="42170" spans="41:41" ht="12.75" x14ac:dyDescent="0.2">
      <c r="AO42170" s="7"/>
    </row>
    <row r="42171" spans="41:41" ht="12.75" x14ac:dyDescent="0.2">
      <c r="AO42171" s="7"/>
    </row>
    <row r="42172" spans="41:41" ht="12.75" x14ac:dyDescent="0.2">
      <c r="AO42172" s="7"/>
    </row>
    <row r="42173" spans="41:41" ht="12.75" x14ac:dyDescent="0.2">
      <c r="AO42173" s="7"/>
    </row>
    <row r="42174" spans="41:41" ht="12.75" x14ac:dyDescent="0.2">
      <c r="AO42174" s="7"/>
    </row>
    <row r="42175" spans="41:41" ht="12.75" x14ac:dyDescent="0.2">
      <c r="AO42175" s="7"/>
    </row>
    <row r="42176" spans="41:41" ht="12.75" x14ac:dyDescent="0.2">
      <c r="AO42176" s="7"/>
    </row>
    <row r="42177" spans="41:41" ht="12.75" x14ac:dyDescent="0.2">
      <c r="AO42177" s="7"/>
    </row>
    <row r="42178" spans="41:41" ht="12.75" x14ac:dyDescent="0.2">
      <c r="AO42178" s="7"/>
    </row>
    <row r="42179" spans="41:41" ht="12.75" x14ac:dyDescent="0.2">
      <c r="AO42179" s="7"/>
    </row>
    <row r="42180" spans="41:41" ht="12.75" x14ac:dyDescent="0.2">
      <c r="AO42180" s="7"/>
    </row>
    <row r="42181" spans="41:41" ht="12.75" x14ac:dyDescent="0.2">
      <c r="AO42181" s="7"/>
    </row>
    <row r="42182" spans="41:41" ht="12.75" x14ac:dyDescent="0.2">
      <c r="AO42182" s="7"/>
    </row>
    <row r="42183" spans="41:41" ht="12.75" x14ac:dyDescent="0.2">
      <c r="AO42183" s="7"/>
    </row>
    <row r="42184" spans="41:41" ht="12.75" x14ac:dyDescent="0.2">
      <c r="AO42184" s="7"/>
    </row>
    <row r="42185" spans="41:41" ht="12.75" x14ac:dyDescent="0.2">
      <c r="AO42185" s="7"/>
    </row>
    <row r="42186" spans="41:41" ht="12.75" x14ac:dyDescent="0.2">
      <c r="AO42186" s="7"/>
    </row>
    <row r="42187" spans="41:41" ht="12.75" x14ac:dyDescent="0.2">
      <c r="AO42187" s="7"/>
    </row>
    <row r="42188" spans="41:41" ht="12.75" x14ac:dyDescent="0.2">
      <c r="AO42188" s="7"/>
    </row>
    <row r="42189" spans="41:41" ht="12.75" x14ac:dyDescent="0.2">
      <c r="AO42189" s="7"/>
    </row>
    <row r="42190" spans="41:41" ht="12.75" x14ac:dyDescent="0.2">
      <c r="AO42190" s="7"/>
    </row>
    <row r="42191" spans="41:41" ht="12.75" x14ac:dyDescent="0.2">
      <c r="AO42191" s="7"/>
    </row>
    <row r="42192" spans="41:41" ht="12.75" x14ac:dyDescent="0.2">
      <c r="AO42192" s="7"/>
    </row>
    <row r="42193" spans="41:41" ht="12.75" x14ac:dyDescent="0.2">
      <c r="AO42193" s="7"/>
    </row>
    <row r="42194" spans="41:41" ht="12.75" x14ac:dyDescent="0.2">
      <c r="AO42194" s="7"/>
    </row>
    <row r="42195" spans="41:41" ht="12.75" x14ac:dyDescent="0.2">
      <c r="AO42195" s="7"/>
    </row>
    <row r="42196" spans="41:41" ht="12.75" x14ac:dyDescent="0.2">
      <c r="AO42196" s="7"/>
    </row>
    <row r="42197" spans="41:41" ht="12.75" x14ac:dyDescent="0.2">
      <c r="AO42197" s="7"/>
    </row>
    <row r="42198" spans="41:41" ht="12.75" x14ac:dyDescent="0.2">
      <c r="AO42198" s="7"/>
    </row>
    <row r="42199" spans="41:41" ht="12.75" x14ac:dyDescent="0.2">
      <c r="AO42199" s="7"/>
    </row>
    <row r="42200" spans="41:41" ht="12.75" x14ac:dyDescent="0.2">
      <c r="AO42200" s="7"/>
    </row>
    <row r="42201" spans="41:41" ht="12.75" x14ac:dyDescent="0.2">
      <c r="AO42201" s="7"/>
    </row>
    <row r="42202" spans="41:41" ht="12.75" x14ac:dyDescent="0.2">
      <c r="AO42202" s="7"/>
    </row>
    <row r="42203" spans="41:41" ht="12.75" x14ac:dyDescent="0.2">
      <c r="AO42203" s="7"/>
    </row>
    <row r="42204" spans="41:41" ht="12.75" x14ac:dyDescent="0.2">
      <c r="AO42204" s="7"/>
    </row>
    <row r="42205" spans="41:41" ht="12.75" x14ac:dyDescent="0.2">
      <c r="AO42205" s="7"/>
    </row>
    <row r="42206" spans="41:41" ht="12.75" x14ac:dyDescent="0.2">
      <c r="AO42206" s="7"/>
    </row>
    <row r="42207" spans="41:41" ht="12.75" x14ac:dyDescent="0.2">
      <c r="AO42207" s="7"/>
    </row>
    <row r="42208" spans="41:41" ht="12.75" x14ac:dyDescent="0.2">
      <c r="AO42208" s="7"/>
    </row>
    <row r="42209" spans="41:41" ht="12.75" x14ac:dyDescent="0.2">
      <c r="AO42209" s="7"/>
    </row>
    <row r="42210" spans="41:41" ht="12.75" x14ac:dyDescent="0.2">
      <c r="AO42210" s="7"/>
    </row>
    <row r="42211" spans="41:41" ht="12.75" x14ac:dyDescent="0.2">
      <c r="AO42211" s="7"/>
    </row>
    <row r="42212" spans="41:41" ht="12.75" x14ac:dyDescent="0.2">
      <c r="AO42212" s="7"/>
    </row>
    <row r="42213" spans="41:41" ht="12.75" x14ac:dyDescent="0.2">
      <c r="AO42213" s="7"/>
    </row>
    <row r="42214" spans="41:41" ht="12.75" x14ac:dyDescent="0.2">
      <c r="AO42214" s="7"/>
    </row>
    <row r="42215" spans="41:41" ht="12.75" x14ac:dyDescent="0.2">
      <c r="AO42215" s="7"/>
    </row>
    <row r="42216" spans="41:41" ht="12.75" x14ac:dyDescent="0.2">
      <c r="AO42216" s="7"/>
    </row>
    <row r="42217" spans="41:41" ht="12.75" x14ac:dyDescent="0.2">
      <c r="AO42217" s="7"/>
    </row>
    <row r="42218" spans="41:41" ht="12.75" x14ac:dyDescent="0.2">
      <c r="AO42218" s="7"/>
    </row>
    <row r="42219" spans="41:41" ht="12.75" x14ac:dyDescent="0.2">
      <c r="AO42219" s="7"/>
    </row>
    <row r="42220" spans="41:41" ht="12.75" x14ac:dyDescent="0.2">
      <c r="AO42220" s="7"/>
    </row>
    <row r="42221" spans="41:41" ht="12.75" x14ac:dyDescent="0.2">
      <c r="AO42221" s="7"/>
    </row>
    <row r="42222" spans="41:41" ht="12.75" x14ac:dyDescent="0.2">
      <c r="AO42222" s="7"/>
    </row>
    <row r="42223" spans="41:41" ht="12.75" x14ac:dyDescent="0.2">
      <c r="AO42223" s="7"/>
    </row>
    <row r="42224" spans="41:41" ht="12.75" x14ac:dyDescent="0.2">
      <c r="AO42224" s="7"/>
    </row>
    <row r="42225" spans="41:41" ht="12.75" x14ac:dyDescent="0.2">
      <c r="AO42225" s="7"/>
    </row>
    <row r="42226" spans="41:41" ht="12.75" x14ac:dyDescent="0.2">
      <c r="AO42226" s="7"/>
    </row>
    <row r="42227" spans="41:41" ht="12.75" x14ac:dyDescent="0.2">
      <c r="AO42227" s="7"/>
    </row>
    <row r="42228" spans="41:41" ht="12.75" x14ac:dyDescent="0.2">
      <c r="AO42228" s="7"/>
    </row>
    <row r="42229" spans="41:41" ht="12.75" x14ac:dyDescent="0.2">
      <c r="AO42229" s="7"/>
    </row>
    <row r="42230" spans="41:41" ht="12.75" x14ac:dyDescent="0.2">
      <c r="AO42230" s="7"/>
    </row>
    <row r="42231" spans="41:41" ht="12.75" x14ac:dyDescent="0.2">
      <c r="AO42231" s="7"/>
    </row>
    <row r="42232" spans="41:41" ht="12.75" x14ac:dyDescent="0.2">
      <c r="AO42232" s="7"/>
    </row>
    <row r="42233" spans="41:41" ht="12.75" x14ac:dyDescent="0.2">
      <c r="AO42233" s="7"/>
    </row>
    <row r="42234" spans="41:41" ht="12.75" x14ac:dyDescent="0.2">
      <c r="AO42234" s="7"/>
    </row>
    <row r="42235" spans="41:41" ht="12.75" x14ac:dyDescent="0.2">
      <c r="AO42235" s="7"/>
    </row>
    <row r="42236" spans="41:41" ht="12.75" x14ac:dyDescent="0.2">
      <c r="AO42236" s="7"/>
    </row>
    <row r="42237" spans="41:41" ht="12.75" x14ac:dyDescent="0.2">
      <c r="AO42237" s="7"/>
    </row>
    <row r="42238" spans="41:41" ht="12.75" x14ac:dyDescent="0.2">
      <c r="AO42238" s="7"/>
    </row>
    <row r="42239" spans="41:41" ht="12.75" x14ac:dyDescent="0.2">
      <c r="AO42239" s="7"/>
    </row>
    <row r="42240" spans="41:41" ht="12.75" x14ac:dyDescent="0.2">
      <c r="AO42240" s="7"/>
    </row>
    <row r="42241" spans="41:41" ht="12.75" x14ac:dyDescent="0.2">
      <c r="AO42241" s="7"/>
    </row>
    <row r="42242" spans="41:41" ht="12.75" x14ac:dyDescent="0.2">
      <c r="AO42242" s="7"/>
    </row>
    <row r="42243" spans="41:41" ht="12.75" x14ac:dyDescent="0.2">
      <c r="AO42243" s="7"/>
    </row>
    <row r="42244" spans="41:41" ht="12.75" x14ac:dyDescent="0.2">
      <c r="AO42244" s="7"/>
    </row>
    <row r="42245" spans="41:41" ht="12.75" x14ac:dyDescent="0.2">
      <c r="AO42245" s="7"/>
    </row>
    <row r="42246" spans="41:41" ht="12.75" x14ac:dyDescent="0.2">
      <c r="AO42246" s="7"/>
    </row>
    <row r="42247" spans="41:41" ht="12.75" x14ac:dyDescent="0.2">
      <c r="AO42247" s="7"/>
    </row>
    <row r="42248" spans="41:41" ht="12.75" x14ac:dyDescent="0.2">
      <c r="AO42248" s="7"/>
    </row>
    <row r="42249" spans="41:41" ht="12.75" x14ac:dyDescent="0.2">
      <c r="AO42249" s="7"/>
    </row>
    <row r="42250" spans="41:41" ht="12.75" x14ac:dyDescent="0.2">
      <c r="AO42250" s="7"/>
    </row>
    <row r="42251" spans="41:41" ht="12.75" x14ac:dyDescent="0.2">
      <c r="AO42251" s="7"/>
    </row>
    <row r="42252" spans="41:41" ht="12.75" x14ac:dyDescent="0.2">
      <c r="AO42252" s="7"/>
    </row>
    <row r="42253" spans="41:41" ht="12.75" x14ac:dyDescent="0.2">
      <c r="AO42253" s="7"/>
    </row>
    <row r="42254" spans="41:41" ht="12.75" x14ac:dyDescent="0.2">
      <c r="AO42254" s="7"/>
    </row>
    <row r="42255" spans="41:41" ht="12.75" x14ac:dyDescent="0.2">
      <c r="AO42255" s="7"/>
    </row>
    <row r="42256" spans="41:41" ht="12.75" x14ac:dyDescent="0.2">
      <c r="AO42256" s="7"/>
    </row>
    <row r="42257" spans="41:41" ht="12.75" x14ac:dyDescent="0.2">
      <c r="AO42257" s="7"/>
    </row>
    <row r="42258" spans="41:41" ht="12.75" x14ac:dyDescent="0.2">
      <c r="AO42258" s="7"/>
    </row>
    <row r="42259" spans="41:41" ht="12.75" x14ac:dyDescent="0.2">
      <c r="AO42259" s="7"/>
    </row>
    <row r="42260" spans="41:41" ht="12.75" x14ac:dyDescent="0.2">
      <c r="AO42260" s="7"/>
    </row>
    <row r="42261" spans="41:41" ht="12.75" x14ac:dyDescent="0.2">
      <c r="AO42261" s="7"/>
    </row>
    <row r="42262" spans="41:41" ht="12.75" x14ac:dyDescent="0.2">
      <c r="AO42262" s="7"/>
    </row>
    <row r="42263" spans="41:41" ht="12.75" x14ac:dyDescent="0.2">
      <c r="AO42263" s="7"/>
    </row>
    <row r="42264" spans="41:41" ht="12.75" x14ac:dyDescent="0.2">
      <c r="AO42264" s="7"/>
    </row>
    <row r="42265" spans="41:41" ht="12.75" x14ac:dyDescent="0.2">
      <c r="AO42265" s="7"/>
    </row>
    <row r="42266" spans="41:41" ht="12.75" x14ac:dyDescent="0.2">
      <c r="AO42266" s="7"/>
    </row>
    <row r="42267" spans="41:41" ht="12.75" x14ac:dyDescent="0.2">
      <c r="AO42267" s="7"/>
    </row>
    <row r="42268" spans="41:41" ht="12.75" x14ac:dyDescent="0.2">
      <c r="AO42268" s="7"/>
    </row>
    <row r="42269" spans="41:41" ht="12.75" x14ac:dyDescent="0.2">
      <c r="AO42269" s="7"/>
    </row>
    <row r="42270" spans="41:41" ht="12.75" x14ac:dyDescent="0.2">
      <c r="AO42270" s="7"/>
    </row>
    <row r="42271" spans="41:41" ht="12.75" x14ac:dyDescent="0.2">
      <c r="AO42271" s="7"/>
    </row>
    <row r="42272" spans="41:41" ht="12.75" x14ac:dyDescent="0.2">
      <c r="AO42272" s="7"/>
    </row>
    <row r="42273" spans="41:41" ht="12.75" x14ac:dyDescent="0.2">
      <c r="AO42273" s="7"/>
    </row>
    <row r="42274" spans="41:41" ht="12.75" x14ac:dyDescent="0.2">
      <c r="AO42274" s="7"/>
    </row>
    <row r="42275" spans="41:41" ht="12.75" x14ac:dyDescent="0.2">
      <c r="AO42275" s="7"/>
    </row>
    <row r="42276" spans="41:41" ht="12.75" x14ac:dyDescent="0.2">
      <c r="AO42276" s="7"/>
    </row>
    <row r="42277" spans="41:41" ht="12.75" x14ac:dyDescent="0.2">
      <c r="AO42277" s="7"/>
    </row>
    <row r="42278" spans="41:41" ht="12.75" x14ac:dyDescent="0.2">
      <c r="AO42278" s="7"/>
    </row>
    <row r="42279" spans="41:41" ht="12.75" x14ac:dyDescent="0.2">
      <c r="AO42279" s="7"/>
    </row>
    <row r="42280" spans="41:41" ht="12.75" x14ac:dyDescent="0.2">
      <c r="AO42280" s="7"/>
    </row>
    <row r="42281" spans="41:41" ht="12.75" x14ac:dyDescent="0.2">
      <c r="AO42281" s="7"/>
    </row>
    <row r="42282" spans="41:41" ht="12.75" x14ac:dyDescent="0.2">
      <c r="AO42282" s="7"/>
    </row>
    <row r="42283" spans="41:41" ht="12.75" x14ac:dyDescent="0.2">
      <c r="AO42283" s="7"/>
    </row>
    <row r="42284" spans="41:41" ht="12.75" x14ac:dyDescent="0.2">
      <c r="AO42284" s="7"/>
    </row>
    <row r="42285" spans="41:41" ht="12.75" x14ac:dyDescent="0.2">
      <c r="AO42285" s="7"/>
    </row>
    <row r="42286" spans="41:41" ht="12.75" x14ac:dyDescent="0.2">
      <c r="AO42286" s="7"/>
    </row>
    <row r="42287" spans="41:41" ht="12.75" x14ac:dyDescent="0.2">
      <c r="AO42287" s="7"/>
    </row>
    <row r="42288" spans="41:41" ht="12.75" x14ac:dyDescent="0.2">
      <c r="AO42288" s="7"/>
    </row>
    <row r="42289" spans="41:41" ht="12.75" x14ac:dyDescent="0.2">
      <c r="AO42289" s="7"/>
    </row>
    <row r="42290" spans="41:41" ht="12.75" x14ac:dyDescent="0.2">
      <c r="AO42290" s="7"/>
    </row>
    <row r="42291" spans="41:41" ht="12.75" x14ac:dyDescent="0.2">
      <c r="AO42291" s="7"/>
    </row>
    <row r="42292" spans="41:41" ht="12.75" x14ac:dyDescent="0.2">
      <c r="AO42292" s="7"/>
    </row>
    <row r="42293" spans="41:41" ht="12.75" x14ac:dyDescent="0.2">
      <c r="AO42293" s="7"/>
    </row>
    <row r="42294" spans="41:41" ht="12.75" x14ac:dyDescent="0.2">
      <c r="AO42294" s="7"/>
    </row>
    <row r="42295" spans="41:41" ht="12.75" x14ac:dyDescent="0.2">
      <c r="AO42295" s="7"/>
    </row>
    <row r="42296" spans="41:41" ht="12.75" x14ac:dyDescent="0.2">
      <c r="AO42296" s="7"/>
    </row>
    <row r="42297" spans="41:41" ht="12.75" x14ac:dyDescent="0.2">
      <c r="AO42297" s="7"/>
    </row>
    <row r="42298" spans="41:41" ht="12.75" x14ac:dyDescent="0.2">
      <c r="AO42298" s="7"/>
    </row>
    <row r="42299" spans="41:41" ht="12.75" x14ac:dyDescent="0.2">
      <c r="AO42299" s="7"/>
    </row>
    <row r="42300" spans="41:41" ht="12.75" x14ac:dyDescent="0.2">
      <c r="AO42300" s="7"/>
    </row>
    <row r="42301" spans="41:41" ht="12.75" x14ac:dyDescent="0.2">
      <c r="AO42301" s="7"/>
    </row>
    <row r="42302" spans="41:41" ht="12.75" x14ac:dyDescent="0.2">
      <c r="AO42302" s="7"/>
    </row>
    <row r="42303" spans="41:41" ht="12.75" x14ac:dyDescent="0.2">
      <c r="AO42303" s="7"/>
    </row>
    <row r="42304" spans="41:41" ht="12.75" x14ac:dyDescent="0.2">
      <c r="AO42304" s="7"/>
    </row>
    <row r="42305" spans="41:41" ht="12.75" x14ac:dyDescent="0.2">
      <c r="AO42305" s="7"/>
    </row>
    <row r="42306" spans="41:41" ht="12.75" x14ac:dyDescent="0.2">
      <c r="AO42306" s="7"/>
    </row>
    <row r="42307" spans="41:41" ht="12.75" x14ac:dyDescent="0.2">
      <c r="AO42307" s="7"/>
    </row>
    <row r="42308" spans="41:41" ht="12.75" x14ac:dyDescent="0.2">
      <c r="AO42308" s="7"/>
    </row>
    <row r="42309" spans="41:41" ht="12.75" x14ac:dyDescent="0.2">
      <c r="AO42309" s="7"/>
    </row>
    <row r="42310" spans="41:41" ht="12.75" x14ac:dyDescent="0.2">
      <c r="AO42310" s="7"/>
    </row>
    <row r="42311" spans="41:41" ht="12.75" x14ac:dyDescent="0.2">
      <c r="AO42311" s="7"/>
    </row>
    <row r="42312" spans="41:41" ht="12.75" x14ac:dyDescent="0.2">
      <c r="AO42312" s="7"/>
    </row>
    <row r="42313" spans="41:41" ht="12.75" x14ac:dyDescent="0.2">
      <c r="AO42313" s="7"/>
    </row>
    <row r="42314" spans="41:41" ht="12.75" x14ac:dyDescent="0.2">
      <c r="AO42314" s="7"/>
    </row>
    <row r="42315" spans="41:41" ht="12.75" x14ac:dyDescent="0.2">
      <c r="AO42315" s="7"/>
    </row>
    <row r="42316" spans="41:41" ht="12.75" x14ac:dyDescent="0.2">
      <c r="AO42316" s="7"/>
    </row>
    <row r="42317" spans="41:41" ht="12.75" x14ac:dyDescent="0.2">
      <c r="AO42317" s="7"/>
    </row>
    <row r="42318" spans="41:41" ht="12.75" x14ac:dyDescent="0.2">
      <c r="AO42318" s="7"/>
    </row>
    <row r="42319" spans="41:41" ht="12.75" x14ac:dyDescent="0.2">
      <c r="AO42319" s="7"/>
    </row>
    <row r="42320" spans="41:41" ht="12.75" x14ac:dyDescent="0.2">
      <c r="AO42320" s="7"/>
    </row>
    <row r="42321" spans="41:41" ht="12.75" x14ac:dyDescent="0.2">
      <c r="AO42321" s="7"/>
    </row>
    <row r="42322" spans="41:41" ht="12.75" x14ac:dyDescent="0.2">
      <c r="AO42322" s="7"/>
    </row>
    <row r="42323" spans="41:41" ht="12.75" x14ac:dyDescent="0.2">
      <c r="AO42323" s="7"/>
    </row>
    <row r="42324" spans="41:41" ht="12.75" x14ac:dyDescent="0.2">
      <c r="AO42324" s="7"/>
    </row>
    <row r="42325" spans="41:41" ht="12.75" x14ac:dyDescent="0.2">
      <c r="AO42325" s="7"/>
    </row>
    <row r="42326" spans="41:41" ht="12.75" x14ac:dyDescent="0.2">
      <c r="AO42326" s="7"/>
    </row>
    <row r="42327" spans="41:41" ht="12.75" x14ac:dyDescent="0.2">
      <c r="AO42327" s="7"/>
    </row>
    <row r="42328" spans="41:41" ht="12.75" x14ac:dyDescent="0.2">
      <c r="AO42328" s="7"/>
    </row>
    <row r="42329" spans="41:41" ht="12.75" x14ac:dyDescent="0.2">
      <c r="AO42329" s="7"/>
    </row>
    <row r="42330" spans="41:41" ht="12.75" x14ac:dyDescent="0.2">
      <c r="AO42330" s="7"/>
    </row>
    <row r="42331" spans="41:41" ht="12.75" x14ac:dyDescent="0.2">
      <c r="AO42331" s="7"/>
    </row>
    <row r="42332" spans="41:41" ht="12.75" x14ac:dyDescent="0.2">
      <c r="AO42332" s="7"/>
    </row>
    <row r="42333" spans="41:41" ht="12.75" x14ac:dyDescent="0.2">
      <c r="AO42333" s="7"/>
    </row>
    <row r="42334" spans="41:41" ht="12.75" x14ac:dyDescent="0.2">
      <c r="AO42334" s="7"/>
    </row>
    <row r="42335" spans="41:41" ht="12.75" x14ac:dyDescent="0.2">
      <c r="AO42335" s="7"/>
    </row>
    <row r="42336" spans="41:41" ht="12.75" x14ac:dyDescent="0.2">
      <c r="AO42336" s="7"/>
    </row>
    <row r="42337" spans="41:41" ht="12.75" x14ac:dyDescent="0.2">
      <c r="AO42337" s="7"/>
    </row>
    <row r="42338" spans="41:41" ht="12.75" x14ac:dyDescent="0.2">
      <c r="AO42338" s="7"/>
    </row>
    <row r="42339" spans="41:41" ht="12.75" x14ac:dyDescent="0.2">
      <c r="AO42339" s="7"/>
    </row>
    <row r="42340" spans="41:41" ht="12.75" x14ac:dyDescent="0.2">
      <c r="AO42340" s="7"/>
    </row>
    <row r="42341" spans="41:41" ht="12.75" x14ac:dyDescent="0.2">
      <c r="AO42341" s="7"/>
    </row>
    <row r="42342" spans="41:41" ht="12.75" x14ac:dyDescent="0.2">
      <c r="AO42342" s="7"/>
    </row>
    <row r="42343" spans="41:41" ht="12.75" x14ac:dyDescent="0.2">
      <c r="AO42343" s="7"/>
    </row>
    <row r="42344" spans="41:41" ht="12.75" x14ac:dyDescent="0.2">
      <c r="AO42344" s="7"/>
    </row>
    <row r="42345" spans="41:41" ht="12.75" x14ac:dyDescent="0.2">
      <c r="AO42345" s="7"/>
    </row>
    <row r="42346" spans="41:41" ht="12.75" x14ac:dyDescent="0.2">
      <c r="AO42346" s="7"/>
    </row>
    <row r="42347" spans="41:41" ht="12.75" x14ac:dyDescent="0.2">
      <c r="AO42347" s="7"/>
    </row>
    <row r="42348" spans="41:41" ht="12.75" x14ac:dyDescent="0.2">
      <c r="AO42348" s="7"/>
    </row>
    <row r="42349" spans="41:41" ht="12.75" x14ac:dyDescent="0.2">
      <c r="AO42349" s="7"/>
    </row>
    <row r="42350" spans="41:41" ht="12.75" x14ac:dyDescent="0.2">
      <c r="AO42350" s="7"/>
    </row>
    <row r="42351" spans="41:41" ht="12.75" x14ac:dyDescent="0.2">
      <c r="AO42351" s="7"/>
    </row>
    <row r="42352" spans="41:41" ht="12.75" x14ac:dyDescent="0.2">
      <c r="AO42352" s="7"/>
    </row>
    <row r="42353" spans="41:41" ht="12.75" x14ac:dyDescent="0.2">
      <c r="AO42353" s="7"/>
    </row>
    <row r="42354" spans="41:41" ht="12.75" x14ac:dyDescent="0.2">
      <c r="AO42354" s="7"/>
    </row>
    <row r="42355" spans="41:41" ht="12.75" x14ac:dyDescent="0.2">
      <c r="AO42355" s="7"/>
    </row>
    <row r="42356" spans="41:41" ht="12.75" x14ac:dyDescent="0.2">
      <c r="AO42356" s="7"/>
    </row>
    <row r="42357" spans="41:41" ht="12.75" x14ac:dyDescent="0.2">
      <c r="AO42357" s="7"/>
    </row>
    <row r="42358" spans="41:41" ht="12.75" x14ac:dyDescent="0.2">
      <c r="AO42358" s="7"/>
    </row>
    <row r="42359" spans="41:41" ht="12.75" x14ac:dyDescent="0.2">
      <c r="AO42359" s="7"/>
    </row>
    <row r="42360" spans="41:41" ht="12.75" x14ac:dyDescent="0.2">
      <c r="AO42360" s="7"/>
    </row>
    <row r="42361" spans="41:41" ht="12.75" x14ac:dyDescent="0.2">
      <c r="AO42361" s="7"/>
    </row>
    <row r="42362" spans="41:41" ht="12.75" x14ac:dyDescent="0.2">
      <c r="AO42362" s="7"/>
    </row>
    <row r="42363" spans="41:41" ht="12.75" x14ac:dyDescent="0.2">
      <c r="AO42363" s="7"/>
    </row>
    <row r="42364" spans="41:41" ht="12.75" x14ac:dyDescent="0.2">
      <c r="AO42364" s="7"/>
    </row>
    <row r="42365" spans="41:41" ht="12.75" x14ac:dyDescent="0.2">
      <c r="AO42365" s="7"/>
    </row>
    <row r="42366" spans="41:41" ht="12.75" x14ac:dyDescent="0.2">
      <c r="AO42366" s="7"/>
    </row>
    <row r="42367" spans="41:41" ht="12.75" x14ac:dyDescent="0.2">
      <c r="AO42367" s="7"/>
    </row>
    <row r="42368" spans="41:41" ht="12.75" x14ac:dyDescent="0.2">
      <c r="AO42368" s="7"/>
    </row>
    <row r="42369" spans="41:41" ht="12.75" x14ac:dyDescent="0.2">
      <c r="AO42369" s="7"/>
    </row>
    <row r="42370" spans="41:41" ht="12.75" x14ac:dyDescent="0.2">
      <c r="AO42370" s="7"/>
    </row>
    <row r="42371" spans="41:41" ht="12.75" x14ac:dyDescent="0.2">
      <c r="AO42371" s="7"/>
    </row>
    <row r="42372" spans="41:41" ht="12.75" x14ac:dyDescent="0.2">
      <c r="AO42372" s="7"/>
    </row>
    <row r="42373" spans="41:41" ht="12.75" x14ac:dyDescent="0.2">
      <c r="AO42373" s="7"/>
    </row>
    <row r="42374" spans="41:41" ht="12.75" x14ac:dyDescent="0.2">
      <c r="AO42374" s="7"/>
    </row>
    <row r="42375" spans="41:41" ht="12.75" x14ac:dyDescent="0.2">
      <c r="AO42375" s="7"/>
    </row>
    <row r="42376" spans="41:41" ht="12.75" x14ac:dyDescent="0.2">
      <c r="AO42376" s="7"/>
    </row>
    <row r="42377" spans="41:41" ht="12.75" x14ac:dyDescent="0.2">
      <c r="AO42377" s="7"/>
    </row>
    <row r="42378" spans="41:41" ht="12.75" x14ac:dyDescent="0.2">
      <c r="AO42378" s="7"/>
    </row>
    <row r="42379" spans="41:41" ht="12.75" x14ac:dyDescent="0.2">
      <c r="AO42379" s="7"/>
    </row>
    <row r="42380" spans="41:41" ht="12.75" x14ac:dyDescent="0.2">
      <c r="AO42380" s="7"/>
    </row>
    <row r="42381" spans="41:41" ht="12.75" x14ac:dyDescent="0.2">
      <c r="AO42381" s="7"/>
    </row>
    <row r="42382" spans="41:41" ht="12.75" x14ac:dyDescent="0.2">
      <c r="AO42382" s="7"/>
    </row>
    <row r="42383" spans="41:41" ht="12.75" x14ac:dyDescent="0.2">
      <c r="AO42383" s="7"/>
    </row>
    <row r="42384" spans="41:41" ht="12.75" x14ac:dyDescent="0.2">
      <c r="AO42384" s="7"/>
    </row>
    <row r="42385" spans="41:41" ht="12.75" x14ac:dyDescent="0.2">
      <c r="AO42385" s="7"/>
    </row>
    <row r="42386" spans="41:41" ht="12.75" x14ac:dyDescent="0.2">
      <c r="AO42386" s="7"/>
    </row>
    <row r="42387" spans="41:41" ht="12.75" x14ac:dyDescent="0.2">
      <c r="AO42387" s="7"/>
    </row>
    <row r="42388" spans="41:41" ht="12.75" x14ac:dyDescent="0.2">
      <c r="AO42388" s="7"/>
    </row>
    <row r="42389" spans="41:41" ht="12.75" x14ac:dyDescent="0.2">
      <c r="AO42389" s="7"/>
    </row>
    <row r="42390" spans="41:41" ht="12.75" x14ac:dyDescent="0.2">
      <c r="AO42390" s="7"/>
    </row>
    <row r="42391" spans="41:41" ht="12.75" x14ac:dyDescent="0.2">
      <c r="AO42391" s="7"/>
    </row>
    <row r="42392" spans="41:41" ht="12.75" x14ac:dyDescent="0.2">
      <c r="AO42392" s="7"/>
    </row>
    <row r="42393" spans="41:41" ht="12.75" x14ac:dyDescent="0.2">
      <c r="AO42393" s="7"/>
    </row>
    <row r="42394" spans="41:41" ht="12.75" x14ac:dyDescent="0.2">
      <c r="AO42394" s="7"/>
    </row>
    <row r="42395" spans="41:41" ht="12.75" x14ac:dyDescent="0.2">
      <c r="AO42395" s="7"/>
    </row>
    <row r="42396" spans="41:41" ht="12.75" x14ac:dyDescent="0.2">
      <c r="AO42396" s="7"/>
    </row>
    <row r="42397" spans="41:41" ht="12.75" x14ac:dyDescent="0.2">
      <c r="AO42397" s="7"/>
    </row>
    <row r="42398" spans="41:41" ht="12.75" x14ac:dyDescent="0.2">
      <c r="AO42398" s="7"/>
    </row>
    <row r="42399" spans="41:41" ht="12.75" x14ac:dyDescent="0.2">
      <c r="AO42399" s="7"/>
    </row>
    <row r="42400" spans="41:41" ht="12.75" x14ac:dyDescent="0.2">
      <c r="AO42400" s="7"/>
    </row>
    <row r="42401" spans="41:41" ht="12.75" x14ac:dyDescent="0.2">
      <c r="AO42401" s="7"/>
    </row>
    <row r="42402" spans="41:41" ht="12.75" x14ac:dyDescent="0.2">
      <c r="AO42402" s="7"/>
    </row>
    <row r="42403" spans="41:41" ht="12.75" x14ac:dyDescent="0.2">
      <c r="AO42403" s="7"/>
    </row>
    <row r="42404" spans="41:41" ht="12.75" x14ac:dyDescent="0.2">
      <c r="AO42404" s="7"/>
    </row>
    <row r="42405" spans="41:41" ht="12.75" x14ac:dyDescent="0.2">
      <c r="AO42405" s="7"/>
    </row>
    <row r="42406" spans="41:41" ht="12.75" x14ac:dyDescent="0.2">
      <c r="AO42406" s="7"/>
    </row>
    <row r="42407" spans="41:41" ht="12.75" x14ac:dyDescent="0.2">
      <c r="AO42407" s="7"/>
    </row>
    <row r="42408" spans="41:41" ht="12.75" x14ac:dyDescent="0.2">
      <c r="AO42408" s="7"/>
    </row>
    <row r="42409" spans="41:41" ht="12.75" x14ac:dyDescent="0.2">
      <c r="AO42409" s="7"/>
    </row>
    <row r="42410" spans="41:41" ht="12.75" x14ac:dyDescent="0.2">
      <c r="AO42410" s="7"/>
    </row>
    <row r="42411" spans="41:41" ht="12.75" x14ac:dyDescent="0.2">
      <c r="AO42411" s="7"/>
    </row>
    <row r="42412" spans="41:41" ht="12.75" x14ac:dyDescent="0.2">
      <c r="AO42412" s="7"/>
    </row>
    <row r="42413" spans="41:41" ht="12.75" x14ac:dyDescent="0.2">
      <c r="AO42413" s="7"/>
    </row>
    <row r="42414" spans="41:41" ht="12.75" x14ac:dyDescent="0.2">
      <c r="AO42414" s="7"/>
    </row>
    <row r="42415" spans="41:41" ht="12.75" x14ac:dyDescent="0.2">
      <c r="AO42415" s="7"/>
    </row>
    <row r="42416" spans="41:41" ht="12.75" x14ac:dyDescent="0.2">
      <c r="AO42416" s="7"/>
    </row>
    <row r="42417" spans="41:41" ht="12.75" x14ac:dyDescent="0.2">
      <c r="AO42417" s="7"/>
    </row>
    <row r="42418" spans="41:41" ht="12.75" x14ac:dyDescent="0.2">
      <c r="AO42418" s="7"/>
    </row>
    <row r="42419" spans="41:41" ht="12.75" x14ac:dyDescent="0.2">
      <c r="AO42419" s="7"/>
    </row>
    <row r="42420" spans="41:41" ht="12.75" x14ac:dyDescent="0.2">
      <c r="AO42420" s="7"/>
    </row>
    <row r="42421" spans="41:41" ht="12.75" x14ac:dyDescent="0.2">
      <c r="AO42421" s="7"/>
    </row>
    <row r="42422" spans="41:41" ht="12.75" x14ac:dyDescent="0.2">
      <c r="AO42422" s="7"/>
    </row>
    <row r="42423" spans="41:41" ht="12.75" x14ac:dyDescent="0.2">
      <c r="AO42423" s="7"/>
    </row>
    <row r="42424" spans="41:41" ht="12.75" x14ac:dyDescent="0.2">
      <c r="AO42424" s="7"/>
    </row>
    <row r="42425" spans="41:41" ht="12.75" x14ac:dyDescent="0.2">
      <c r="AO42425" s="7"/>
    </row>
    <row r="42426" spans="41:41" ht="12.75" x14ac:dyDescent="0.2">
      <c r="AO42426" s="7"/>
    </row>
    <row r="42427" spans="41:41" ht="12.75" x14ac:dyDescent="0.2">
      <c r="AO42427" s="7"/>
    </row>
    <row r="42428" spans="41:41" ht="12.75" x14ac:dyDescent="0.2">
      <c r="AO42428" s="7"/>
    </row>
    <row r="42429" spans="41:41" ht="12.75" x14ac:dyDescent="0.2">
      <c r="AO42429" s="7"/>
    </row>
    <row r="42430" spans="41:41" ht="12.75" x14ac:dyDescent="0.2">
      <c r="AO42430" s="7"/>
    </row>
    <row r="42431" spans="41:41" ht="12.75" x14ac:dyDescent="0.2">
      <c r="AO42431" s="7"/>
    </row>
    <row r="42432" spans="41:41" ht="12.75" x14ac:dyDescent="0.2">
      <c r="AO42432" s="7"/>
    </row>
    <row r="42433" spans="41:41" ht="12.75" x14ac:dyDescent="0.2">
      <c r="AO42433" s="7"/>
    </row>
    <row r="42434" spans="41:41" ht="12.75" x14ac:dyDescent="0.2">
      <c r="AO42434" s="7"/>
    </row>
    <row r="42435" spans="41:41" ht="12.75" x14ac:dyDescent="0.2">
      <c r="AO42435" s="7"/>
    </row>
    <row r="42436" spans="41:41" ht="12.75" x14ac:dyDescent="0.2">
      <c r="AO42436" s="7"/>
    </row>
    <row r="42437" spans="41:41" ht="12.75" x14ac:dyDescent="0.2">
      <c r="AO42437" s="7"/>
    </row>
    <row r="42438" spans="41:41" ht="12.75" x14ac:dyDescent="0.2">
      <c r="AO42438" s="7"/>
    </row>
    <row r="42439" spans="41:41" ht="12.75" x14ac:dyDescent="0.2">
      <c r="AO42439" s="7"/>
    </row>
    <row r="42440" spans="41:41" ht="12.75" x14ac:dyDescent="0.2">
      <c r="AO42440" s="7"/>
    </row>
    <row r="42441" spans="41:41" ht="12.75" x14ac:dyDescent="0.2">
      <c r="AO42441" s="7"/>
    </row>
    <row r="42442" spans="41:41" ht="12.75" x14ac:dyDescent="0.2">
      <c r="AO42442" s="7"/>
    </row>
    <row r="42443" spans="41:41" ht="12.75" x14ac:dyDescent="0.2">
      <c r="AO42443" s="7"/>
    </row>
    <row r="42444" spans="41:41" ht="12.75" x14ac:dyDescent="0.2">
      <c r="AO42444" s="7"/>
    </row>
    <row r="42445" spans="41:41" ht="12.75" x14ac:dyDescent="0.2">
      <c r="AO42445" s="7"/>
    </row>
    <row r="42446" spans="41:41" ht="12.75" x14ac:dyDescent="0.2">
      <c r="AO42446" s="7"/>
    </row>
    <row r="42447" spans="41:41" ht="12.75" x14ac:dyDescent="0.2">
      <c r="AO42447" s="7"/>
    </row>
    <row r="42448" spans="41:41" ht="12.75" x14ac:dyDescent="0.2">
      <c r="AO42448" s="7"/>
    </row>
    <row r="42449" spans="41:41" ht="12.75" x14ac:dyDescent="0.2">
      <c r="AO42449" s="7"/>
    </row>
    <row r="42450" spans="41:41" ht="12.75" x14ac:dyDescent="0.2">
      <c r="AO42450" s="7"/>
    </row>
    <row r="42451" spans="41:41" ht="12.75" x14ac:dyDescent="0.2">
      <c r="AO42451" s="7"/>
    </row>
    <row r="42452" spans="41:41" ht="12.75" x14ac:dyDescent="0.2">
      <c r="AO42452" s="7"/>
    </row>
    <row r="42453" spans="41:41" ht="12.75" x14ac:dyDescent="0.2">
      <c r="AO42453" s="7"/>
    </row>
    <row r="42454" spans="41:41" ht="12.75" x14ac:dyDescent="0.2">
      <c r="AO42454" s="7"/>
    </row>
    <row r="42455" spans="41:41" ht="12.75" x14ac:dyDescent="0.2">
      <c r="AO42455" s="7"/>
    </row>
    <row r="42456" spans="41:41" ht="12.75" x14ac:dyDescent="0.2">
      <c r="AO42456" s="7"/>
    </row>
    <row r="42457" spans="41:41" ht="12.75" x14ac:dyDescent="0.2">
      <c r="AO42457" s="7"/>
    </row>
    <row r="42458" spans="41:41" ht="12.75" x14ac:dyDescent="0.2">
      <c r="AO42458" s="7"/>
    </row>
    <row r="42459" spans="41:41" ht="12.75" x14ac:dyDescent="0.2">
      <c r="AO42459" s="7"/>
    </row>
    <row r="42460" spans="41:41" ht="12.75" x14ac:dyDescent="0.2">
      <c r="AO42460" s="7"/>
    </row>
    <row r="42461" spans="41:41" ht="12.75" x14ac:dyDescent="0.2">
      <c r="AO42461" s="7"/>
    </row>
    <row r="42462" spans="41:41" ht="12.75" x14ac:dyDescent="0.2">
      <c r="AO42462" s="7"/>
    </row>
    <row r="42463" spans="41:41" ht="12.75" x14ac:dyDescent="0.2">
      <c r="AO42463" s="7"/>
    </row>
    <row r="42464" spans="41:41" ht="12.75" x14ac:dyDescent="0.2">
      <c r="AO42464" s="7"/>
    </row>
    <row r="42465" spans="41:41" ht="12.75" x14ac:dyDescent="0.2">
      <c r="AO42465" s="7"/>
    </row>
    <row r="42466" spans="41:41" ht="12.75" x14ac:dyDescent="0.2">
      <c r="AO42466" s="7"/>
    </row>
    <row r="42467" spans="41:41" ht="12.75" x14ac:dyDescent="0.2">
      <c r="AO42467" s="7"/>
    </row>
    <row r="42468" spans="41:41" ht="12.75" x14ac:dyDescent="0.2">
      <c r="AO42468" s="7"/>
    </row>
    <row r="42469" spans="41:41" ht="12.75" x14ac:dyDescent="0.2">
      <c r="AO42469" s="7"/>
    </row>
    <row r="42470" spans="41:41" ht="12.75" x14ac:dyDescent="0.2">
      <c r="AO42470" s="7"/>
    </row>
    <row r="42471" spans="41:41" ht="12.75" x14ac:dyDescent="0.2">
      <c r="AO42471" s="7"/>
    </row>
    <row r="42472" spans="41:41" ht="12.75" x14ac:dyDescent="0.2">
      <c r="AO42472" s="7"/>
    </row>
    <row r="42473" spans="41:41" ht="12.75" x14ac:dyDescent="0.2">
      <c r="AO42473" s="7"/>
    </row>
    <row r="42474" spans="41:41" ht="12.75" x14ac:dyDescent="0.2">
      <c r="AO42474" s="7"/>
    </row>
    <row r="42475" spans="41:41" ht="12.75" x14ac:dyDescent="0.2">
      <c r="AO42475" s="7"/>
    </row>
    <row r="42476" spans="41:41" ht="12.75" x14ac:dyDescent="0.2">
      <c r="AO42476" s="7"/>
    </row>
    <row r="42477" spans="41:41" ht="12.75" x14ac:dyDescent="0.2">
      <c r="AO42477" s="7"/>
    </row>
    <row r="42478" spans="41:41" ht="12.75" x14ac:dyDescent="0.2">
      <c r="AO42478" s="7"/>
    </row>
    <row r="42479" spans="41:41" ht="12.75" x14ac:dyDescent="0.2">
      <c r="AO42479" s="7"/>
    </row>
    <row r="42480" spans="41:41" ht="12.75" x14ac:dyDescent="0.2">
      <c r="AO42480" s="7"/>
    </row>
    <row r="42481" spans="41:41" ht="12.75" x14ac:dyDescent="0.2">
      <c r="AO42481" s="7"/>
    </row>
    <row r="42482" spans="41:41" ht="12.75" x14ac:dyDescent="0.2">
      <c r="AO42482" s="7"/>
    </row>
    <row r="42483" spans="41:41" ht="12.75" x14ac:dyDescent="0.2">
      <c r="AO42483" s="7"/>
    </row>
    <row r="42484" spans="41:41" ht="12.75" x14ac:dyDescent="0.2">
      <c r="AO42484" s="7"/>
    </row>
    <row r="42485" spans="41:41" ht="12.75" x14ac:dyDescent="0.2">
      <c r="AO42485" s="7"/>
    </row>
    <row r="42486" spans="41:41" ht="12.75" x14ac:dyDescent="0.2">
      <c r="AO42486" s="7"/>
    </row>
    <row r="42487" spans="41:41" ht="12.75" x14ac:dyDescent="0.2">
      <c r="AO42487" s="7"/>
    </row>
    <row r="42488" spans="41:41" ht="12.75" x14ac:dyDescent="0.2">
      <c r="AO42488" s="7"/>
    </row>
    <row r="42489" spans="41:41" ht="12.75" x14ac:dyDescent="0.2">
      <c r="AO42489" s="7"/>
    </row>
    <row r="42490" spans="41:41" ht="12.75" x14ac:dyDescent="0.2">
      <c r="AO42490" s="7"/>
    </row>
    <row r="42491" spans="41:41" ht="12.75" x14ac:dyDescent="0.2">
      <c r="AO42491" s="7"/>
    </row>
    <row r="42492" spans="41:41" ht="12.75" x14ac:dyDescent="0.2">
      <c r="AO42492" s="7"/>
    </row>
    <row r="42493" spans="41:41" ht="12.75" x14ac:dyDescent="0.2">
      <c r="AO42493" s="7"/>
    </row>
    <row r="42494" spans="41:41" ht="12.75" x14ac:dyDescent="0.2">
      <c r="AO42494" s="7"/>
    </row>
    <row r="42495" spans="41:41" ht="12.75" x14ac:dyDescent="0.2">
      <c r="AO42495" s="7"/>
    </row>
    <row r="42496" spans="41:41" ht="12.75" x14ac:dyDescent="0.2">
      <c r="AO42496" s="7"/>
    </row>
    <row r="42497" spans="41:41" ht="12.75" x14ac:dyDescent="0.2">
      <c r="AO42497" s="7"/>
    </row>
    <row r="42498" spans="41:41" ht="12.75" x14ac:dyDescent="0.2">
      <c r="AO42498" s="7"/>
    </row>
    <row r="42499" spans="41:41" ht="12.75" x14ac:dyDescent="0.2">
      <c r="AO42499" s="7"/>
    </row>
    <row r="42500" spans="41:41" ht="12.75" x14ac:dyDescent="0.2">
      <c r="AO42500" s="7"/>
    </row>
    <row r="42501" spans="41:41" ht="12.75" x14ac:dyDescent="0.2">
      <c r="AO42501" s="7"/>
    </row>
    <row r="42502" spans="41:41" ht="12.75" x14ac:dyDescent="0.2">
      <c r="AO42502" s="7"/>
    </row>
    <row r="42503" spans="41:41" ht="12.75" x14ac:dyDescent="0.2">
      <c r="AO42503" s="7"/>
    </row>
    <row r="42504" spans="41:41" ht="12.75" x14ac:dyDescent="0.2">
      <c r="AO42504" s="7"/>
    </row>
    <row r="42505" spans="41:41" ht="12.75" x14ac:dyDescent="0.2">
      <c r="AO42505" s="7"/>
    </row>
    <row r="42506" spans="41:41" ht="12.75" x14ac:dyDescent="0.2">
      <c r="AO42506" s="7"/>
    </row>
    <row r="42507" spans="41:41" ht="12.75" x14ac:dyDescent="0.2">
      <c r="AO42507" s="7"/>
    </row>
    <row r="42508" spans="41:41" ht="12.75" x14ac:dyDescent="0.2">
      <c r="AO42508" s="7"/>
    </row>
    <row r="42509" spans="41:41" ht="12.75" x14ac:dyDescent="0.2">
      <c r="AO42509" s="7"/>
    </row>
    <row r="42510" spans="41:41" ht="12.75" x14ac:dyDescent="0.2">
      <c r="AO42510" s="7"/>
    </row>
    <row r="42511" spans="41:41" ht="12.75" x14ac:dyDescent="0.2">
      <c r="AO42511" s="7"/>
    </row>
    <row r="42512" spans="41:41" ht="12.75" x14ac:dyDescent="0.2">
      <c r="AO42512" s="7"/>
    </row>
    <row r="42513" spans="41:41" ht="12.75" x14ac:dyDescent="0.2">
      <c r="AO42513" s="7"/>
    </row>
    <row r="42514" spans="41:41" ht="12.75" x14ac:dyDescent="0.2">
      <c r="AO42514" s="7"/>
    </row>
    <row r="42515" spans="41:41" ht="12.75" x14ac:dyDescent="0.2">
      <c r="AO42515" s="7"/>
    </row>
    <row r="42516" spans="41:41" ht="12.75" x14ac:dyDescent="0.2">
      <c r="AO42516" s="7"/>
    </row>
    <row r="42517" spans="41:41" ht="12.75" x14ac:dyDescent="0.2">
      <c r="AO42517" s="7"/>
    </row>
    <row r="42518" spans="41:41" ht="12.75" x14ac:dyDescent="0.2">
      <c r="AO42518" s="7"/>
    </row>
    <row r="42519" spans="41:41" ht="12.75" x14ac:dyDescent="0.2">
      <c r="AO42519" s="7"/>
    </row>
    <row r="42520" spans="41:41" ht="12.75" x14ac:dyDescent="0.2">
      <c r="AO42520" s="7"/>
    </row>
    <row r="42521" spans="41:41" ht="12.75" x14ac:dyDescent="0.2">
      <c r="AO42521" s="7"/>
    </row>
    <row r="42522" spans="41:41" ht="12.75" x14ac:dyDescent="0.2">
      <c r="AO42522" s="7"/>
    </row>
    <row r="42523" spans="41:41" ht="12.75" x14ac:dyDescent="0.2">
      <c r="AO42523" s="7"/>
    </row>
    <row r="42524" spans="41:41" ht="12.75" x14ac:dyDescent="0.2">
      <c r="AO42524" s="7"/>
    </row>
    <row r="42525" spans="41:41" ht="12.75" x14ac:dyDescent="0.2">
      <c r="AO42525" s="7"/>
    </row>
    <row r="42526" spans="41:41" ht="12.75" x14ac:dyDescent="0.2">
      <c r="AO42526" s="7"/>
    </row>
    <row r="42527" spans="41:41" ht="12.75" x14ac:dyDescent="0.2">
      <c r="AO42527" s="7"/>
    </row>
    <row r="42528" spans="41:41" ht="12.75" x14ac:dyDescent="0.2">
      <c r="AO42528" s="7"/>
    </row>
    <row r="42529" spans="41:41" ht="12.75" x14ac:dyDescent="0.2">
      <c r="AO42529" s="7"/>
    </row>
    <row r="42530" spans="41:41" ht="12.75" x14ac:dyDescent="0.2">
      <c r="AO42530" s="7"/>
    </row>
    <row r="42531" spans="41:41" ht="12.75" x14ac:dyDescent="0.2">
      <c r="AO42531" s="7"/>
    </row>
    <row r="42532" spans="41:41" ht="12.75" x14ac:dyDescent="0.2">
      <c r="AO42532" s="7"/>
    </row>
    <row r="42533" spans="41:41" ht="12.75" x14ac:dyDescent="0.2">
      <c r="AO42533" s="7"/>
    </row>
    <row r="42534" spans="41:41" ht="12.75" x14ac:dyDescent="0.2">
      <c r="AO42534" s="7"/>
    </row>
    <row r="42535" spans="41:41" ht="12.75" x14ac:dyDescent="0.2">
      <c r="AO42535" s="7"/>
    </row>
    <row r="42536" spans="41:41" ht="12.75" x14ac:dyDescent="0.2">
      <c r="AO42536" s="7"/>
    </row>
    <row r="42537" spans="41:41" ht="12.75" x14ac:dyDescent="0.2">
      <c r="AO42537" s="7"/>
    </row>
    <row r="42538" spans="41:41" ht="12.75" x14ac:dyDescent="0.2">
      <c r="AO42538" s="7"/>
    </row>
    <row r="42539" spans="41:41" ht="12.75" x14ac:dyDescent="0.2">
      <c r="AO42539" s="7"/>
    </row>
    <row r="42540" spans="41:41" ht="12.75" x14ac:dyDescent="0.2">
      <c r="AO42540" s="7"/>
    </row>
    <row r="42541" spans="41:41" ht="12.75" x14ac:dyDescent="0.2">
      <c r="AO42541" s="7"/>
    </row>
    <row r="42542" spans="41:41" ht="12.75" x14ac:dyDescent="0.2">
      <c r="AO42542" s="7"/>
    </row>
    <row r="42543" spans="41:41" ht="12.75" x14ac:dyDescent="0.2">
      <c r="AO42543" s="7"/>
    </row>
    <row r="42544" spans="41:41" ht="12.75" x14ac:dyDescent="0.2">
      <c r="AO42544" s="7"/>
    </row>
    <row r="42545" spans="41:41" ht="12.75" x14ac:dyDescent="0.2">
      <c r="AO42545" s="7"/>
    </row>
    <row r="42546" spans="41:41" ht="12.75" x14ac:dyDescent="0.2">
      <c r="AO42546" s="7"/>
    </row>
    <row r="42547" spans="41:41" ht="12.75" x14ac:dyDescent="0.2">
      <c r="AO42547" s="7"/>
    </row>
    <row r="42548" spans="41:41" ht="12.75" x14ac:dyDescent="0.2">
      <c r="AO42548" s="7"/>
    </row>
    <row r="42549" spans="41:41" ht="12.75" x14ac:dyDescent="0.2">
      <c r="AO42549" s="7"/>
    </row>
    <row r="42550" spans="41:41" ht="12.75" x14ac:dyDescent="0.2">
      <c r="AO42550" s="7"/>
    </row>
    <row r="42551" spans="41:41" ht="12.75" x14ac:dyDescent="0.2">
      <c r="AO42551" s="7"/>
    </row>
    <row r="42552" spans="41:41" ht="12.75" x14ac:dyDescent="0.2">
      <c r="AO42552" s="7"/>
    </row>
    <row r="42553" spans="41:41" ht="12.75" x14ac:dyDescent="0.2">
      <c r="AO42553" s="7"/>
    </row>
    <row r="42554" spans="41:41" ht="12.75" x14ac:dyDescent="0.2">
      <c r="AO42554" s="7"/>
    </row>
    <row r="42555" spans="41:41" ht="12.75" x14ac:dyDescent="0.2">
      <c r="AO42555" s="7"/>
    </row>
    <row r="42556" spans="41:41" ht="12.75" x14ac:dyDescent="0.2">
      <c r="AO42556" s="7"/>
    </row>
    <row r="42557" spans="41:41" ht="12.75" x14ac:dyDescent="0.2">
      <c r="AO42557" s="7"/>
    </row>
    <row r="42558" spans="41:41" ht="12.75" x14ac:dyDescent="0.2">
      <c r="AO42558" s="7"/>
    </row>
    <row r="42559" spans="41:41" ht="12.75" x14ac:dyDescent="0.2">
      <c r="AO42559" s="7"/>
    </row>
    <row r="42560" spans="41:41" ht="12.75" x14ac:dyDescent="0.2">
      <c r="AO42560" s="7"/>
    </row>
    <row r="42561" spans="41:41" ht="12.75" x14ac:dyDescent="0.2">
      <c r="AO42561" s="7"/>
    </row>
    <row r="42562" spans="41:41" ht="12.75" x14ac:dyDescent="0.2">
      <c r="AO42562" s="7"/>
    </row>
    <row r="42563" spans="41:41" ht="12.75" x14ac:dyDescent="0.2">
      <c r="AO42563" s="7"/>
    </row>
    <row r="42564" spans="41:41" ht="12.75" x14ac:dyDescent="0.2">
      <c r="AO42564" s="7"/>
    </row>
    <row r="42565" spans="41:41" ht="12.75" x14ac:dyDescent="0.2">
      <c r="AO42565" s="7"/>
    </row>
    <row r="42566" spans="41:41" ht="12.75" x14ac:dyDescent="0.2">
      <c r="AO42566" s="7"/>
    </row>
    <row r="42567" spans="41:41" ht="12.75" x14ac:dyDescent="0.2">
      <c r="AO42567" s="7"/>
    </row>
    <row r="42568" spans="41:41" ht="12.75" x14ac:dyDescent="0.2">
      <c r="AO42568" s="7"/>
    </row>
    <row r="42569" spans="41:41" ht="12.75" x14ac:dyDescent="0.2">
      <c r="AO42569" s="7"/>
    </row>
    <row r="42570" spans="41:41" ht="12.75" x14ac:dyDescent="0.2">
      <c r="AO42570" s="7"/>
    </row>
    <row r="42571" spans="41:41" ht="12.75" x14ac:dyDescent="0.2">
      <c r="AO42571" s="7"/>
    </row>
    <row r="42572" spans="41:41" ht="12.75" x14ac:dyDescent="0.2">
      <c r="AO42572" s="7"/>
    </row>
    <row r="42573" spans="41:41" ht="12.75" x14ac:dyDescent="0.2">
      <c r="AO42573" s="7"/>
    </row>
    <row r="42574" spans="41:41" ht="12.75" x14ac:dyDescent="0.2">
      <c r="AO42574" s="7"/>
    </row>
    <row r="42575" spans="41:41" ht="12.75" x14ac:dyDescent="0.2">
      <c r="AO42575" s="7"/>
    </row>
    <row r="42576" spans="41:41" ht="12.75" x14ac:dyDescent="0.2">
      <c r="AO42576" s="7"/>
    </row>
    <row r="42577" spans="41:41" ht="12.75" x14ac:dyDescent="0.2">
      <c r="AO42577" s="7"/>
    </row>
    <row r="42578" spans="41:41" ht="12.75" x14ac:dyDescent="0.2">
      <c r="AO42578" s="7"/>
    </row>
    <row r="42579" spans="41:41" ht="12.75" x14ac:dyDescent="0.2">
      <c r="AO42579" s="7"/>
    </row>
    <row r="42580" spans="41:41" ht="12.75" x14ac:dyDescent="0.2">
      <c r="AO42580" s="7"/>
    </row>
    <row r="42581" spans="41:41" ht="12.75" x14ac:dyDescent="0.2">
      <c r="AO42581" s="7"/>
    </row>
    <row r="42582" spans="41:41" ht="12.75" x14ac:dyDescent="0.2">
      <c r="AO42582" s="7"/>
    </row>
    <row r="42583" spans="41:41" ht="12.75" x14ac:dyDescent="0.2">
      <c r="AO42583" s="7"/>
    </row>
    <row r="42584" spans="41:41" ht="12.75" x14ac:dyDescent="0.2">
      <c r="AO42584" s="7"/>
    </row>
    <row r="42585" spans="41:41" ht="12.75" x14ac:dyDescent="0.2">
      <c r="AO42585" s="7"/>
    </row>
    <row r="42586" spans="41:41" ht="12.75" x14ac:dyDescent="0.2">
      <c r="AO42586" s="7"/>
    </row>
    <row r="42587" spans="41:41" ht="12.75" x14ac:dyDescent="0.2">
      <c r="AO42587" s="7"/>
    </row>
    <row r="42588" spans="41:41" ht="12.75" x14ac:dyDescent="0.2">
      <c r="AO42588" s="7"/>
    </row>
    <row r="42589" spans="41:41" ht="12.75" x14ac:dyDescent="0.2">
      <c r="AO42589" s="7"/>
    </row>
    <row r="42590" spans="41:41" ht="12.75" x14ac:dyDescent="0.2">
      <c r="AO42590" s="7"/>
    </row>
    <row r="42591" spans="41:41" ht="12.75" x14ac:dyDescent="0.2">
      <c r="AO42591" s="7"/>
    </row>
    <row r="42592" spans="41:41" ht="12.75" x14ac:dyDescent="0.2">
      <c r="AO42592" s="7"/>
    </row>
    <row r="42593" spans="41:41" ht="12.75" x14ac:dyDescent="0.2">
      <c r="AO42593" s="7"/>
    </row>
    <row r="42594" spans="41:41" ht="12.75" x14ac:dyDescent="0.2">
      <c r="AO42594" s="7"/>
    </row>
    <row r="42595" spans="41:41" ht="12.75" x14ac:dyDescent="0.2">
      <c r="AO42595" s="7"/>
    </row>
    <row r="42596" spans="41:41" ht="12.75" x14ac:dyDescent="0.2">
      <c r="AO42596" s="7"/>
    </row>
    <row r="42597" spans="41:41" ht="12.75" x14ac:dyDescent="0.2">
      <c r="AO42597" s="7"/>
    </row>
    <row r="42598" spans="41:41" ht="12.75" x14ac:dyDescent="0.2">
      <c r="AO42598" s="7"/>
    </row>
    <row r="42599" spans="41:41" ht="12.75" x14ac:dyDescent="0.2">
      <c r="AO42599" s="7"/>
    </row>
    <row r="42600" spans="41:41" ht="12.75" x14ac:dyDescent="0.2">
      <c r="AO42600" s="7"/>
    </row>
    <row r="42601" spans="41:41" ht="12.75" x14ac:dyDescent="0.2">
      <c r="AO42601" s="7"/>
    </row>
    <row r="42602" spans="41:41" ht="12.75" x14ac:dyDescent="0.2">
      <c r="AO42602" s="7"/>
    </row>
    <row r="42603" spans="41:41" ht="12.75" x14ac:dyDescent="0.2">
      <c r="AO42603" s="7"/>
    </row>
    <row r="42604" spans="41:41" ht="12.75" x14ac:dyDescent="0.2">
      <c r="AO42604" s="7"/>
    </row>
    <row r="42605" spans="41:41" ht="12.75" x14ac:dyDescent="0.2">
      <c r="AO42605" s="7"/>
    </row>
    <row r="42606" spans="41:41" ht="12.75" x14ac:dyDescent="0.2">
      <c r="AO42606" s="7"/>
    </row>
    <row r="42607" spans="41:41" ht="12.75" x14ac:dyDescent="0.2">
      <c r="AO42607" s="7"/>
    </row>
    <row r="42608" spans="41:41" ht="12.75" x14ac:dyDescent="0.2">
      <c r="AO42608" s="7"/>
    </row>
    <row r="42609" spans="41:41" ht="12.75" x14ac:dyDescent="0.2">
      <c r="AO42609" s="7"/>
    </row>
    <row r="42610" spans="41:41" ht="12.75" x14ac:dyDescent="0.2">
      <c r="AO42610" s="7"/>
    </row>
    <row r="42611" spans="41:41" ht="12.75" x14ac:dyDescent="0.2">
      <c r="AO42611" s="7"/>
    </row>
    <row r="42612" spans="41:41" ht="12.75" x14ac:dyDescent="0.2">
      <c r="AO42612" s="7"/>
    </row>
    <row r="42613" spans="41:41" ht="12.75" x14ac:dyDescent="0.2">
      <c r="AO42613" s="7"/>
    </row>
    <row r="42614" spans="41:41" ht="12.75" x14ac:dyDescent="0.2">
      <c r="AO42614" s="7"/>
    </row>
    <row r="42615" spans="41:41" ht="12.75" x14ac:dyDescent="0.2">
      <c r="AO42615" s="7"/>
    </row>
    <row r="42616" spans="41:41" ht="12.75" x14ac:dyDescent="0.2">
      <c r="AO42616" s="7"/>
    </row>
    <row r="42617" spans="41:41" ht="12.75" x14ac:dyDescent="0.2">
      <c r="AO42617" s="7"/>
    </row>
    <row r="42618" spans="41:41" ht="12.75" x14ac:dyDescent="0.2">
      <c r="AO42618" s="7"/>
    </row>
    <row r="42619" spans="41:41" ht="12.75" x14ac:dyDescent="0.2">
      <c r="AO42619" s="7"/>
    </row>
    <row r="42620" spans="41:41" ht="12.75" x14ac:dyDescent="0.2">
      <c r="AO42620" s="7"/>
    </row>
    <row r="42621" spans="41:41" ht="12.75" x14ac:dyDescent="0.2">
      <c r="AO42621" s="7"/>
    </row>
    <row r="42622" spans="41:41" ht="12.75" x14ac:dyDescent="0.2">
      <c r="AO42622" s="7"/>
    </row>
    <row r="42623" spans="41:41" ht="12.75" x14ac:dyDescent="0.2">
      <c r="AO42623" s="7"/>
    </row>
    <row r="42624" spans="41:41" ht="12.75" x14ac:dyDescent="0.2">
      <c r="AO42624" s="7"/>
    </row>
    <row r="42625" spans="41:41" ht="12.75" x14ac:dyDescent="0.2">
      <c r="AO42625" s="7"/>
    </row>
    <row r="42626" spans="41:41" ht="12.75" x14ac:dyDescent="0.2">
      <c r="AO42626" s="7"/>
    </row>
    <row r="42627" spans="41:41" ht="12.75" x14ac:dyDescent="0.2">
      <c r="AO42627" s="7"/>
    </row>
    <row r="42628" spans="41:41" ht="12.75" x14ac:dyDescent="0.2">
      <c r="AO42628" s="7"/>
    </row>
    <row r="42629" spans="41:41" ht="12.75" x14ac:dyDescent="0.2">
      <c r="AO42629" s="7"/>
    </row>
    <row r="42630" spans="41:41" ht="12.75" x14ac:dyDescent="0.2">
      <c r="AO42630" s="7"/>
    </row>
    <row r="42631" spans="41:41" ht="12.75" x14ac:dyDescent="0.2">
      <c r="AO42631" s="7"/>
    </row>
    <row r="42632" spans="41:41" ht="12.75" x14ac:dyDescent="0.2">
      <c r="AO42632" s="7"/>
    </row>
    <row r="42633" spans="41:41" ht="12.75" x14ac:dyDescent="0.2">
      <c r="AO42633" s="7"/>
    </row>
    <row r="42634" spans="41:41" ht="12.75" x14ac:dyDescent="0.2">
      <c r="AO42634" s="7"/>
    </row>
    <row r="42635" spans="41:41" ht="12.75" x14ac:dyDescent="0.2">
      <c r="AO42635" s="7"/>
    </row>
    <row r="42636" spans="41:41" ht="12.75" x14ac:dyDescent="0.2">
      <c r="AO42636" s="7"/>
    </row>
    <row r="42637" spans="41:41" ht="12.75" x14ac:dyDescent="0.2">
      <c r="AO42637" s="7"/>
    </row>
    <row r="42638" spans="41:41" ht="12.75" x14ac:dyDescent="0.2">
      <c r="AO42638" s="7"/>
    </row>
    <row r="42639" spans="41:41" ht="12.75" x14ac:dyDescent="0.2">
      <c r="AO42639" s="7"/>
    </row>
    <row r="42640" spans="41:41" ht="12.75" x14ac:dyDescent="0.2">
      <c r="AO42640" s="7"/>
    </row>
    <row r="42641" spans="41:41" ht="12.75" x14ac:dyDescent="0.2">
      <c r="AO42641" s="7"/>
    </row>
    <row r="42642" spans="41:41" ht="12.75" x14ac:dyDescent="0.2">
      <c r="AO42642" s="7"/>
    </row>
    <row r="42643" spans="41:41" ht="12.75" x14ac:dyDescent="0.2">
      <c r="AO42643" s="7"/>
    </row>
    <row r="42644" spans="41:41" ht="12.75" x14ac:dyDescent="0.2">
      <c r="AO42644" s="7"/>
    </row>
    <row r="42645" spans="41:41" ht="12.75" x14ac:dyDescent="0.2">
      <c r="AO42645" s="7"/>
    </row>
    <row r="42646" spans="41:41" ht="12.75" x14ac:dyDescent="0.2">
      <c r="AO42646" s="7"/>
    </row>
    <row r="42647" spans="41:41" ht="12.75" x14ac:dyDescent="0.2">
      <c r="AO42647" s="7"/>
    </row>
    <row r="42648" spans="41:41" ht="12.75" x14ac:dyDescent="0.2">
      <c r="AO42648" s="7"/>
    </row>
    <row r="42649" spans="41:41" ht="12.75" x14ac:dyDescent="0.2">
      <c r="AO42649" s="7"/>
    </row>
    <row r="42650" spans="41:41" ht="12.75" x14ac:dyDescent="0.2">
      <c r="AO42650" s="7"/>
    </row>
    <row r="42651" spans="41:41" ht="12.75" x14ac:dyDescent="0.2">
      <c r="AO42651" s="7"/>
    </row>
    <row r="42652" spans="41:41" ht="12.75" x14ac:dyDescent="0.2">
      <c r="AO42652" s="7"/>
    </row>
    <row r="42653" spans="41:41" ht="12.75" x14ac:dyDescent="0.2">
      <c r="AO42653" s="7"/>
    </row>
    <row r="42654" spans="41:41" ht="12.75" x14ac:dyDescent="0.2">
      <c r="AO42654" s="7"/>
    </row>
    <row r="42655" spans="41:41" ht="12.75" x14ac:dyDescent="0.2">
      <c r="AO42655" s="7"/>
    </row>
    <row r="42656" spans="41:41" ht="12.75" x14ac:dyDescent="0.2">
      <c r="AO42656" s="7"/>
    </row>
    <row r="42657" spans="41:41" ht="12.75" x14ac:dyDescent="0.2">
      <c r="AO42657" s="7"/>
    </row>
    <row r="42658" spans="41:41" ht="12.75" x14ac:dyDescent="0.2">
      <c r="AO42658" s="7"/>
    </row>
    <row r="42659" spans="41:41" ht="12.75" x14ac:dyDescent="0.2">
      <c r="AO42659" s="7"/>
    </row>
    <row r="42660" spans="41:41" ht="12.75" x14ac:dyDescent="0.2">
      <c r="AO42660" s="7"/>
    </row>
    <row r="42661" spans="41:41" ht="12.75" x14ac:dyDescent="0.2">
      <c r="AO42661" s="7"/>
    </row>
    <row r="42662" spans="41:41" ht="12.75" x14ac:dyDescent="0.2">
      <c r="AO42662" s="7"/>
    </row>
    <row r="42663" spans="41:41" ht="12.75" x14ac:dyDescent="0.2">
      <c r="AO42663" s="7"/>
    </row>
    <row r="42664" spans="41:41" ht="12.75" x14ac:dyDescent="0.2">
      <c r="AO42664" s="7"/>
    </row>
    <row r="42665" spans="41:41" ht="12.75" x14ac:dyDescent="0.2">
      <c r="AO42665" s="7"/>
    </row>
    <row r="42666" spans="41:41" ht="12.75" x14ac:dyDescent="0.2">
      <c r="AO42666" s="7"/>
    </row>
    <row r="42667" spans="41:41" ht="12.75" x14ac:dyDescent="0.2">
      <c r="AO42667" s="7"/>
    </row>
    <row r="42668" spans="41:41" ht="12.75" x14ac:dyDescent="0.2">
      <c r="AO42668" s="7"/>
    </row>
    <row r="42669" spans="41:41" ht="12.75" x14ac:dyDescent="0.2">
      <c r="AO42669" s="7"/>
    </row>
    <row r="42670" spans="41:41" ht="12.75" x14ac:dyDescent="0.2">
      <c r="AO42670" s="7"/>
    </row>
    <row r="42671" spans="41:41" ht="12.75" x14ac:dyDescent="0.2">
      <c r="AO42671" s="7"/>
    </row>
    <row r="42672" spans="41:41" ht="12.75" x14ac:dyDescent="0.2">
      <c r="AO42672" s="7"/>
    </row>
    <row r="42673" spans="41:41" ht="12.75" x14ac:dyDescent="0.2">
      <c r="AO42673" s="7"/>
    </row>
    <row r="42674" spans="41:41" ht="12.75" x14ac:dyDescent="0.2">
      <c r="AO42674" s="7"/>
    </row>
    <row r="42675" spans="41:41" ht="12.75" x14ac:dyDescent="0.2">
      <c r="AO42675" s="7"/>
    </row>
    <row r="42676" spans="41:41" ht="12.75" x14ac:dyDescent="0.2">
      <c r="AO42676" s="7"/>
    </row>
    <row r="42677" spans="41:41" ht="12.75" x14ac:dyDescent="0.2">
      <c r="AO42677" s="7"/>
    </row>
    <row r="42678" spans="41:41" ht="12.75" x14ac:dyDescent="0.2">
      <c r="AO42678" s="7"/>
    </row>
    <row r="42679" spans="41:41" ht="12.75" x14ac:dyDescent="0.2">
      <c r="AO42679" s="7"/>
    </row>
    <row r="42680" spans="41:41" ht="12.75" x14ac:dyDescent="0.2">
      <c r="AO42680" s="7"/>
    </row>
    <row r="42681" spans="41:41" ht="12.75" x14ac:dyDescent="0.2">
      <c r="AO42681" s="7"/>
    </row>
    <row r="42682" spans="41:41" ht="12.75" x14ac:dyDescent="0.2">
      <c r="AO42682" s="7"/>
    </row>
    <row r="42683" spans="41:41" ht="12.75" x14ac:dyDescent="0.2">
      <c r="AO42683" s="7"/>
    </row>
    <row r="42684" spans="41:41" ht="12.75" x14ac:dyDescent="0.2">
      <c r="AO42684" s="7"/>
    </row>
    <row r="42685" spans="41:41" ht="12.75" x14ac:dyDescent="0.2">
      <c r="AO42685" s="7"/>
    </row>
    <row r="42686" spans="41:41" ht="12.75" x14ac:dyDescent="0.2">
      <c r="AO42686" s="7"/>
    </row>
    <row r="42687" spans="41:41" ht="12.75" x14ac:dyDescent="0.2">
      <c r="AO42687" s="7"/>
    </row>
    <row r="42688" spans="41:41" ht="12.75" x14ac:dyDescent="0.2">
      <c r="AO42688" s="7"/>
    </row>
    <row r="42689" spans="41:41" ht="12.75" x14ac:dyDescent="0.2">
      <c r="AO42689" s="7"/>
    </row>
    <row r="42690" spans="41:41" ht="12.75" x14ac:dyDescent="0.2">
      <c r="AO42690" s="7"/>
    </row>
    <row r="42691" spans="41:41" ht="12.75" x14ac:dyDescent="0.2">
      <c r="AO42691" s="7"/>
    </row>
    <row r="42692" spans="41:41" ht="12.75" x14ac:dyDescent="0.2">
      <c r="AO42692" s="7"/>
    </row>
    <row r="42693" spans="41:41" ht="12.75" x14ac:dyDescent="0.2">
      <c r="AO42693" s="7"/>
    </row>
    <row r="42694" spans="41:41" ht="12.75" x14ac:dyDescent="0.2">
      <c r="AO42694" s="7"/>
    </row>
    <row r="42695" spans="41:41" ht="12.75" x14ac:dyDescent="0.2">
      <c r="AO42695" s="7"/>
    </row>
    <row r="42696" spans="41:41" ht="12.75" x14ac:dyDescent="0.2">
      <c r="AO42696" s="7"/>
    </row>
    <row r="42697" spans="41:41" ht="12.75" x14ac:dyDescent="0.2">
      <c r="AO42697" s="7"/>
    </row>
    <row r="42698" spans="41:41" ht="12.75" x14ac:dyDescent="0.2">
      <c r="AO42698" s="7"/>
    </row>
    <row r="42699" spans="41:41" ht="12.75" x14ac:dyDescent="0.2">
      <c r="AO42699" s="7"/>
    </row>
    <row r="42700" spans="41:41" ht="12.75" x14ac:dyDescent="0.2">
      <c r="AO42700" s="7"/>
    </row>
    <row r="42701" spans="41:41" ht="12.75" x14ac:dyDescent="0.2">
      <c r="AO42701" s="7"/>
    </row>
    <row r="42702" spans="41:41" ht="12.75" x14ac:dyDescent="0.2">
      <c r="AO42702" s="7"/>
    </row>
    <row r="42703" spans="41:41" ht="12.75" x14ac:dyDescent="0.2">
      <c r="AO42703" s="7"/>
    </row>
    <row r="42704" spans="41:41" ht="12.75" x14ac:dyDescent="0.2">
      <c r="AO42704" s="7"/>
    </row>
    <row r="42705" spans="41:41" ht="12.75" x14ac:dyDescent="0.2">
      <c r="AO42705" s="7"/>
    </row>
    <row r="42706" spans="41:41" ht="12.75" x14ac:dyDescent="0.2">
      <c r="AO42706" s="7"/>
    </row>
    <row r="42707" spans="41:41" ht="12.75" x14ac:dyDescent="0.2">
      <c r="AO42707" s="7"/>
    </row>
    <row r="42708" spans="41:41" ht="12.75" x14ac:dyDescent="0.2">
      <c r="AO42708" s="7"/>
    </row>
    <row r="42709" spans="41:41" ht="12.75" x14ac:dyDescent="0.2">
      <c r="AO42709" s="7"/>
    </row>
    <row r="42710" spans="41:41" ht="12.75" x14ac:dyDescent="0.2">
      <c r="AO42710" s="7"/>
    </row>
    <row r="42711" spans="41:41" ht="12.75" x14ac:dyDescent="0.2">
      <c r="AO42711" s="7"/>
    </row>
    <row r="42712" spans="41:41" ht="12.75" x14ac:dyDescent="0.2">
      <c r="AO42712" s="7"/>
    </row>
    <row r="42713" spans="41:41" ht="12.75" x14ac:dyDescent="0.2">
      <c r="AO42713" s="7"/>
    </row>
    <row r="42714" spans="41:41" ht="12.75" x14ac:dyDescent="0.2">
      <c r="AO42714" s="7"/>
    </row>
    <row r="42715" spans="41:41" ht="12.75" x14ac:dyDescent="0.2">
      <c r="AO42715" s="7"/>
    </row>
    <row r="42716" spans="41:41" ht="12.75" x14ac:dyDescent="0.2">
      <c r="AO42716" s="7"/>
    </row>
    <row r="42717" spans="41:41" ht="12.75" x14ac:dyDescent="0.2">
      <c r="AO42717" s="7"/>
    </row>
    <row r="42718" spans="41:41" ht="12.75" x14ac:dyDescent="0.2">
      <c r="AO42718" s="7"/>
    </row>
    <row r="42719" spans="41:41" ht="12.75" x14ac:dyDescent="0.2">
      <c r="AO42719" s="7"/>
    </row>
    <row r="42720" spans="41:41" ht="12.75" x14ac:dyDescent="0.2">
      <c r="AO42720" s="7"/>
    </row>
    <row r="42721" spans="41:41" ht="12.75" x14ac:dyDescent="0.2">
      <c r="AO42721" s="7"/>
    </row>
    <row r="42722" spans="41:41" ht="12.75" x14ac:dyDescent="0.2">
      <c r="AO42722" s="7"/>
    </row>
    <row r="42723" spans="41:41" ht="12.75" x14ac:dyDescent="0.2">
      <c r="AO42723" s="7"/>
    </row>
    <row r="42724" spans="41:41" ht="12.75" x14ac:dyDescent="0.2">
      <c r="AO42724" s="7"/>
    </row>
    <row r="42725" spans="41:41" ht="12.75" x14ac:dyDescent="0.2">
      <c r="AO42725" s="7"/>
    </row>
    <row r="42726" spans="41:41" ht="12.75" x14ac:dyDescent="0.2">
      <c r="AO42726" s="7"/>
    </row>
    <row r="42727" spans="41:41" ht="12.75" x14ac:dyDescent="0.2">
      <c r="AO42727" s="7"/>
    </row>
    <row r="42728" spans="41:41" ht="12.75" x14ac:dyDescent="0.2">
      <c r="AO42728" s="7"/>
    </row>
    <row r="42729" spans="41:41" ht="12.75" x14ac:dyDescent="0.2">
      <c r="AO42729" s="7"/>
    </row>
    <row r="42730" spans="41:41" ht="12.75" x14ac:dyDescent="0.2">
      <c r="AO42730" s="7"/>
    </row>
    <row r="42731" spans="41:41" ht="12.75" x14ac:dyDescent="0.2">
      <c r="AO42731" s="7"/>
    </row>
    <row r="42732" spans="41:41" ht="12.75" x14ac:dyDescent="0.2">
      <c r="AO42732" s="7"/>
    </row>
    <row r="42733" spans="41:41" ht="12.75" x14ac:dyDescent="0.2">
      <c r="AO42733" s="7"/>
    </row>
    <row r="42734" spans="41:41" ht="12.75" x14ac:dyDescent="0.2">
      <c r="AO42734" s="7"/>
    </row>
    <row r="42735" spans="41:41" ht="12.75" x14ac:dyDescent="0.2">
      <c r="AO42735" s="7"/>
    </row>
    <row r="42736" spans="41:41" ht="12.75" x14ac:dyDescent="0.2">
      <c r="AO42736" s="7"/>
    </row>
    <row r="42737" spans="41:41" ht="12.75" x14ac:dyDescent="0.2">
      <c r="AO42737" s="7"/>
    </row>
    <row r="42738" spans="41:41" ht="12.75" x14ac:dyDescent="0.2">
      <c r="AO42738" s="7"/>
    </row>
    <row r="42739" spans="41:41" ht="12.75" x14ac:dyDescent="0.2">
      <c r="AO42739" s="7"/>
    </row>
    <row r="42740" spans="41:41" ht="12.75" x14ac:dyDescent="0.2">
      <c r="AO42740" s="7"/>
    </row>
    <row r="42741" spans="41:41" ht="12.75" x14ac:dyDescent="0.2">
      <c r="AO42741" s="7"/>
    </row>
    <row r="42742" spans="41:41" ht="12.75" x14ac:dyDescent="0.2">
      <c r="AO42742" s="7"/>
    </row>
    <row r="42743" spans="41:41" ht="12.75" x14ac:dyDescent="0.2">
      <c r="AO42743" s="7"/>
    </row>
    <row r="42744" spans="41:41" ht="12.75" x14ac:dyDescent="0.2">
      <c r="AO42744" s="7"/>
    </row>
    <row r="42745" spans="41:41" ht="12.75" x14ac:dyDescent="0.2">
      <c r="AO42745" s="7"/>
    </row>
    <row r="42746" spans="41:41" ht="12.75" x14ac:dyDescent="0.2">
      <c r="AO42746" s="7"/>
    </row>
    <row r="42747" spans="41:41" ht="12.75" x14ac:dyDescent="0.2">
      <c r="AO42747" s="7"/>
    </row>
    <row r="42748" spans="41:41" ht="12.75" x14ac:dyDescent="0.2">
      <c r="AO42748" s="7"/>
    </row>
    <row r="42749" spans="41:41" ht="12.75" x14ac:dyDescent="0.2">
      <c r="AO42749" s="7"/>
    </row>
    <row r="42750" spans="41:41" ht="12.75" x14ac:dyDescent="0.2">
      <c r="AO42750" s="7"/>
    </row>
    <row r="42751" spans="41:41" ht="12.75" x14ac:dyDescent="0.2">
      <c r="AO42751" s="7"/>
    </row>
    <row r="42752" spans="41:41" ht="12.75" x14ac:dyDescent="0.2">
      <c r="AO42752" s="7"/>
    </row>
    <row r="42753" spans="41:41" ht="12.75" x14ac:dyDescent="0.2">
      <c r="AO42753" s="7"/>
    </row>
    <row r="42754" spans="41:41" ht="12.75" x14ac:dyDescent="0.2">
      <c r="AO42754" s="7"/>
    </row>
    <row r="42755" spans="41:41" ht="12.75" x14ac:dyDescent="0.2">
      <c r="AO42755" s="7"/>
    </row>
    <row r="42756" spans="41:41" ht="12.75" x14ac:dyDescent="0.2">
      <c r="AO42756" s="7"/>
    </row>
    <row r="42757" spans="41:41" ht="12.75" x14ac:dyDescent="0.2">
      <c r="AO42757" s="7"/>
    </row>
    <row r="42758" spans="41:41" ht="12.75" x14ac:dyDescent="0.2">
      <c r="AO42758" s="7"/>
    </row>
    <row r="42759" spans="41:41" ht="12.75" x14ac:dyDescent="0.2">
      <c r="AO42759" s="7"/>
    </row>
    <row r="42760" spans="41:41" ht="12.75" x14ac:dyDescent="0.2">
      <c r="AO42760" s="7"/>
    </row>
    <row r="42761" spans="41:41" ht="12.75" x14ac:dyDescent="0.2">
      <c r="AO42761" s="7"/>
    </row>
    <row r="42762" spans="41:41" ht="12.75" x14ac:dyDescent="0.2">
      <c r="AO42762" s="7"/>
    </row>
    <row r="42763" spans="41:41" ht="12.75" x14ac:dyDescent="0.2">
      <c r="AO42763" s="7"/>
    </row>
    <row r="42764" spans="41:41" ht="12.75" x14ac:dyDescent="0.2">
      <c r="AO42764" s="7"/>
    </row>
    <row r="42765" spans="41:41" ht="12.75" x14ac:dyDescent="0.2">
      <c r="AO42765" s="7"/>
    </row>
    <row r="42766" spans="41:41" ht="12.75" x14ac:dyDescent="0.2">
      <c r="AO42766" s="7"/>
    </row>
    <row r="42767" spans="41:41" ht="12.75" x14ac:dyDescent="0.2">
      <c r="AO42767" s="7"/>
    </row>
    <row r="42768" spans="41:41" ht="12.75" x14ac:dyDescent="0.2">
      <c r="AO42768" s="7"/>
    </row>
    <row r="42769" spans="41:41" ht="12.75" x14ac:dyDescent="0.2">
      <c r="AO42769" s="7"/>
    </row>
    <row r="42770" spans="41:41" ht="12.75" x14ac:dyDescent="0.2">
      <c r="AO42770" s="7"/>
    </row>
    <row r="42771" spans="41:41" ht="12.75" x14ac:dyDescent="0.2">
      <c r="AO42771" s="7"/>
    </row>
    <row r="42772" spans="41:41" ht="12.75" x14ac:dyDescent="0.2">
      <c r="AO42772" s="7"/>
    </row>
    <row r="42773" spans="41:41" ht="12.75" x14ac:dyDescent="0.2">
      <c r="AO42773" s="7"/>
    </row>
    <row r="42774" spans="41:41" ht="12.75" x14ac:dyDescent="0.2">
      <c r="AO42774" s="7"/>
    </row>
    <row r="42775" spans="41:41" ht="12.75" x14ac:dyDescent="0.2">
      <c r="AO42775" s="7"/>
    </row>
    <row r="42776" spans="41:41" ht="12.75" x14ac:dyDescent="0.2">
      <c r="AO42776" s="7"/>
    </row>
    <row r="42777" spans="41:41" ht="12.75" x14ac:dyDescent="0.2">
      <c r="AO42777" s="7"/>
    </row>
    <row r="42778" spans="41:41" ht="12.75" x14ac:dyDescent="0.2">
      <c r="AO42778" s="7"/>
    </row>
    <row r="42779" spans="41:41" ht="12.75" x14ac:dyDescent="0.2">
      <c r="AO42779" s="7"/>
    </row>
    <row r="42780" spans="41:41" ht="12.75" x14ac:dyDescent="0.2">
      <c r="AO42780" s="7"/>
    </row>
    <row r="42781" spans="41:41" ht="12.75" x14ac:dyDescent="0.2">
      <c r="AO42781" s="7"/>
    </row>
    <row r="42782" spans="41:41" ht="12.75" x14ac:dyDescent="0.2">
      <c r="AO42782" s="7"/>
    </row>
    <row r="42783" spans="41:41" ht="12.75" x14ac:dyDescent="0.2">
      <c r="AO42783" s="7"/>
    </row>
    <row r="42784" spans="41:41" ht="12.75" x14ac:dyDescent="0.2">
      <c r="AO42784" s="7"/>
    </row>
    <row r="42785" spans="41:41" ht="12.75" x14ac:dyDescent="0.2">
      <c r="AO42785" s="7"/>
    </row>
    <row r="42786" spans="41:41" ht="12.75" x14ac:dyDescent="0.2">
      <c r="AO42786" s="7"/>
    </row>
    <row r="42787" spans="41:41" ht="12.75" x14ac:dyDescent="0.2">
      <c r="AO42787" s="7"/>
    </row>
    <row r="42788" spans="41:41" ht="12.75" x14ac:dyDescent="0.2">
      <c r="AO42788" s="7"/>
    </row>
    <row r="42789" spans="41:41" ht="12.75" x14ac:dyDescent="0.2">
      <c r="AO42789" s="7"/>
    </row>
    <row r="42790" spans="41:41" ht="12.75" x14ac:dyDescent="0.2">
      <c r="AO42790" s="7"/>
    </row>
    <row r="42791" spans="41:41" ht="12.75" x14ac:dyDescent="0.2">
      <c r="AO42791" s="7"/>
    </row>
    <row r="42792" spans="41:41" ht="12.75" x14ac:dyDescent="0.2">
      <c r="AO42792" s="7"/>
    </row>
    <row r="42793" spans="41:41" ht="12.75" x14ac:dyDescent="0.2">
      <c r="AO42793" s="7"/>
    </row>
    <row r="42794" spans="41:41" ht="12.75" x14ac:dyDescent="0.2">
      <c r="AO42794" s="7"/>
    </row>
    <row r="42795" spans="41:41" ht="12.75" x14ac:dyDescent="0.2">
      <c r="AO42795" s="7"/>
    </row>
    <row r="42796" spans="41:41" ht="12.75" x14ac:dyDescent="0.2">
      <c r="AO42796" s="7"/>
    </row>
    <row r="42797" spans="41:41" ht="12.75" x14ac:dyDescent="0.2">
      <c r="AO42797" s="7"/>
    </row>
    <row r="42798" spans="41:41" ht="12.75" x14ac:dyDescent="0.2">
      <c r="AO42798" s="7"/>
    </row>
    <row r="42799" spans="41:41" ht="12.75" x14ac:dyDescent="0.2">
      <c r="AO42799" s="7"/>
    </row>
    <row r="42800" spans="41:41" ht="12.75" x14ac:dyDescent="0.2">
      <c r="AO42800" s="7"/>
    </row>
    <row r="42801" spans="41:41" ht="12.75" x14ac:dyDescent="0.2">
      <c r="AO42801" s="7"/>
    </row>
    <row r="42802" spans="41:41" ht="12.75" x14ac:dyDescent="0.2">
      <c r="AO42802" s="7"/>
    </row>
    <row r="42803" spans="41:41" ht="12.75" x14ac:dyDescent="0.2">
      <c r="AO42803" s="7"/>
    </row>
    <row r="42804" spans="41:41" ht="12.75" x14ac:dyDescent="0.2">
      <c r="AO42804" s="7"/>
    </row>
    <row r="42805" spans="41:41" ht="12.75" x14ac:dyDescent="0.2">
      <c r="AO42805" s="7"/>
    </row>
    <row r="42806" spans="41:41" ht="12.75" x14ac:dyDescent="0.2">
      <c r="AO42806" s="7"/>
    </row>
    <row r="42807" spans="41:41" ht="12.75" x14ac:dyDescent="0.2">
      <c r="AO42807" s="7"/>
    </row>
    <row r="42808" spans="41:41" ht="12.75" x14ac:dyDescent="0.2">
      <c r="AO42808" s="7"/>
    </row>
    <row r="42809" spans="41:41" ht="12.75" x14ac:dyDescent="0.2">
      <c r="AO42809" s="7"/>
    </row>
    <row r="42810" spans="41:41" ht="12.75" x14ac:dyDescent="0.2">
      <c r="AO42810" s="7"/>
    </row>
    <row r="42811" spans="41:41" ht="12.75" x14ac:dyDescent="0.2">
      <c r="AO42811" s="7"/>
    </row>
    <row r="42812" spans="41:41" ht="12.75" x14ac:dyDescent="0.2">
      <c r="AO42812" s="7"/>
    </row>
    <row r="42813" spans="41:41" ht="12.75" x14ac:dyDescent="0.2">
      <c r="AO42813" s="7"/>
    </row>
    <row r="42814" spans="41:41" ht="12.75" x14ac:dyDescent="0.2">
      <c r="AO42814" s="7"/>
    </row>
    <row r="42815" spans="41:41" ht="12.75" x14ac:dyDescent="0.2">
      <c r="AO42815" s="7"/>
    </row>
    <row r="42816" spans="41:41" ht="12.75" x14ac:dyDescent="0.2">
      <c r="AO42816" s="7"/>
    </row>
    <row r="42817" spans="41:41" ht="12.75" x14ac:dyDescent="0.2">
      <c r="AO42817" s="7"/>
    </row>
    <row r="42818" spans="41:41" ht="12.75" x14ac:dyDescent="0.2">
      <c r="AO42818" s="7"/>
    </row>
    <row r="42819" spans="41:41" ht="12.75" x14ac:dyDescent="0.2">
      <c r="AO42819" s="7"/>
    </row>
    <row r="42820" spans="41:41" ht="12.75" x14ac:dyDescent="0.2">
      <c r="AO42820" s="7"/>
    </row>
    <row r="42821" spans="41:41" ht="12.75" x14ac:dyDescent="0.2">
      <c r="AO42821" s="7"/>
    </row>
    <row r="42822" spans="41:41" ht="12.75" x14ac:dyDescent="0.2">
      <c r="AO42822" s="7"/>
    </row>
    <row r="42823" spans="41:41" ht="12.75" x14ac:dyDescent="0.2">
      <c r="AO42823" s="7"/>
    </row>
    <row r="42824" spans="41:41" ht="12.75" x14ac:dyDescent="0.2">
      <c r="AO42824" s="7"/>
    </row>
    <row r="42825" spans="41:41" ht="12.75" x14ac:dyDescent="0.2">
      <c r="AO42825" s="7"/>
    </row>
    <row r="42826" spans="41:41" ht="12.75" x14ac:dyDescent="0.2">
      <c r="AO42826" s="7"/>
    </row>
    <row r="42827" spans="41:41" ht="12.75" x14ac:dyDescent="0.2">
      <c r="AO42827" s="7"/>
    </row>
    <row r="42828" spans="41:41" ht="12.75" x14ac:dyDescent="0.2">
      <c r="AO42828" s="7"/>
    </row>
    <row r="42829" spans="41:41" ht="12.75" x14ac:dyDescent="0.2">
      <c r="AO42829" s="7"/>
    </row>
    <row r="42830" spans="41:41" ht="12.75" x14ac:dyDescent="0.2">
      <c r="AO42830" s="7"/>
    </row>
    <row r="42831" spans="41:41" ht="12.75" x14ac:dyDescent="0.2">
      <c r="AO42831" s="7"/>
    </row>
    <row r="42832" spans="41:41" ht="12.75" x14ac:dyDescent="0.2">
      <c r="AO42832" s="7"/>
    </row>
    <row r="42833" spans="41:41" ht="12.75" x14ac:dyDescent="0.2">
      <c r="AO42833" s="7"/>
    </row>
    <row r="42834" spans="41:41" ht="12.75" x14ac:dyDescent="0.2">
      <c r="AO42834" s="7"/>
    </row>
    <row r="42835" spans="41:41" ht="12.75" x14ac:dyDescent="0.2">
      <c r="AO42835" s="7"/>
    </row>
    <row r="42836" spans="41:41" ht="12.75" x14ac:dyDescent="0.2">
      <c r="AO42836" s="7"/>
    </row>
    <row r="42837" spans="41:41" ht="12.75" x14ac:dyDescent="0.2">
      <c r="AO42837" s="7"/>
    </row>
    <row r="42838" spans="41:41" ht="12.75" x14ac:dyDescent="0.2">
      <c r="AO42838" s="7"/>
    </row>
    <row r="42839" spans="41:41" ht="12.75" x14ac:dyDescent="0.2">
      <c r="AO42839" s="7"/>
    </row>
    <row r="42840" spans="41:41" ht="12.75" x14ac:dyDescent="0.2">
      <c r="AO42840" s="7"/>
    </row>
    <row r="42841" spans="41:41" ht="12.75" x14ac:dyDescent="0.2">
      <c r="AO42841" s="7"/>
    </row>
    <row r="42842" spans="41:41" ht="12.75" x14ac:dyDescent="0.2">
      <c r="AO42842" s="7"/>
    </row>
    <row r="42843" spans="41:41" ht="12.75" x14ac:dyDescent="0.2">
      <c r="AO42843" s="7"/>
    </row>
    <row r="42844" spans="41:41" ht="12.75" x14ac:dyDescent="0.2">
      <c r="AO42844" s="7"/>
    </row>
    <row r="42845" spans="41:41" ht="12.75" x14ac:dyDescent="0.2">
      <c r="AO42845" s="7"/>
    </row>
    <row r="42846" spans="41:41" ht="12.75" x14ac:dyDescent="0.2">
      <c r="AO42846" s="7"/>
    </row>
    <row r="42847" spans="41:41" ht="12.75" x14ac:dyDescent="0.2">
      <c r="AO42847" s="7"/>
    </row>
    <row r="42848" spans="41:41" ht="12.75" x14ac:dyDescent="0.2">
      <c r="AO42848" s="7"/>
    </row>
    <row r="42849" spans="41:41" ht="12.75" x14ac:dyDescent="0.2">
      <c r="AO42849" s="7"/>
    </row>
    <row r="42850" spans="41:41" ht="12.75" x14ac:dyDescent="0.2">
      <c r="AO42850" s="7"/>
    </row>
    <row r="42851" spans="41:41" ht="12.75" x14ac:dyDescent="0.2">
      <c r="AO42851" s="7"/>
    </row>
    <row r="42852" spans="41:41" ht="12.75" x14ac:dyDescent="0.2">
      <c r="AO42852" s="7"/>
    </row>
    <row r="42853" spans="41:41" ht="12.75" x14ac:dyDescent="0.2">
      <c r="AO42853" s="7"/>
    </row>
    <row r="42854" spans="41:41" ht="12.75" x14ac:dyDescent="0.2">
      <c r="AO42854" s="7"/>
    </row>
    <row r="42855" spans="41:41" ht="12.75" x14ac:dyDescent="0.2">
      <c r="AO42855" s="7"/>
    </row>
    <row r="42856" spans="41:41" ht="12.75" x14ac:dyDescent="0.2">
      <c r="AO42856" s="7"/>
    </row>
    <row r="42857" spans="41:41" ht="12.75" x14ac:dyDescent="0.2">
      <c r="AO42857" s="7"/>
    </row>
    <row r="42858" spans="41:41" ht="12.75" x14ac:dyDescent="0.2">
      <c r="AO42858" s="7"/>
    </row>
    <row r="42859" spans="41:41" ht="12.75" x14ac:dyDescent="0.2">
      <c r="AO42859" s="7"/>
    </row>
    <row r="42860" spans="41:41" ht="12.75" x14ac:dyDescent="0.2">
      <c r="AO42860" s="7"/>
    </row>
    <row r="42861" spans="41:41" ht="12.75" x14ac:dyDescent="0.2">
      <c r="AO42861" s="7"/>
    </row>
    <row r="42862" spans="41:41" ht="12.75" x14ac:dyDescent="0.2">
      <c r="AO42862" s="7"/>
    </row>
    <row r="42863" spans="41:41" ht="12.75" x14ac:dyDescent="0.2">
      <c r="AO42863" s="7"/>
    </row>
    <row r="42864" spans="41:41" ht="12.75" x14ac:dyDescent="0.2">
      <c r="AO42864" s="7"/>
    </row>
    <row r="42865" spans="41:41" ht="12.75" x14ac:dyDescent="0.2">
      <c r="AO42865" s="7"/>
    </row>
    <row r="42866" spans="41:41" ht="12.75" x14ac:dyDescent="0.2">
      <c r="AO42866" s="7"/>
    </row>
    <row r="42867" spans="41:41" ht="12.75" x14ac:dyDescent="0.2">
      <c r="AO42867" s="7"/>
    </row>
    <row r="42868" spans="41:41" ht="12.75" x14ac:dyDescent="0.2">
      <c r="AO42868" s="7"/>
    </row>
    <row r="42869" spans="41:41" ht="12.75" x14ac:dyDescent="0.2">
      <c r="AO42869" s="7"/>
    </row>
    <row r="42870" spans="41:41" ht="12.75" x14ac:dyDescent="0.2">
      <c r="AO42870" s="7"/>
    </row>
    <row r="42871" spans="41:41" ht="12.75" x14ac:dyDescent="0.2">
      <c r="AO42871" s="7"/>
    </row>
    <row r="42872" spans="41:41" ht="12.75" x14ac:dyDescent="0.2">
      <c r="AO42872" s="7"/>
    </row>
    <row r="42873" spans="41:41" ht="12.75" x14ac:dyDescent="0.2">
      <c r="AO42873" s="7"/>
    </row>
    <row r="42874" spans="41:41" ht="12.75" x14ac:dyDescent="0.2">
      <c r="AO42874" s="7"/>
    </row>
    <row r="42875" spans="41:41" ht="12.75" x14ac:dyDescent="0.2">
      <c r="AO42875" s="7"/>
    </row>
    <row r="42876" spans="41:41" ht="12.75" x14ac:dyDescent="0.2">
      <c r="AO42876" s="7"/>
    </row>
    <row r="42877" spans="41:41" ht="12.75" x14ac:dyDescent="0.2">
      <c r="AO42877" s="7"/>
    </row>
    <row r="42878" spans="41:41" ht="12.75" x14ac:dyDescent="0.2">
      <c r="AO42878" s="7"/>
    </row>
    <row r="42879" spans="41:41" ht="12.75" x14ac:dyDescent="0.2">
      <c r="AO42879" s="7"/>
    </row>
    <row r="42880" spans="41:41" ht="12.75" x14ac:dyDescent="0.2">
      <c r="AO42880" s="7"/>
    </row>
    <row r="42881" spans="41:41" ht="12.75" x14ac:dyDescent="0.2">
      <c r="AO42881" s="7"/>
    </row>
    <row r="42882" spans="41:41" ht="12.75" x14ac:dyDescent="0.2">
      <c r="AO42882" s="7"/>
    </row>
    <row r="42883" spans="41:41" ht="12.75" x14ac:dyDescent="0.2">
      <c r="AO42883" s="7"/>
    </row>
    <row r="42884" spans="41:41" ht="12.75" x14ac:dyDescent="0.2">
      <c r="AO42884" s="7"/>
    </row>
    <row r="42885" spans="41:41" ht="12.75" x14ac:dyDescent="0.2">
      <c r="AO42885" s="7"/>
    </row>
    <row r="42886" spans="41:41" ht="12.75" x14ac:dyDescent="0.2">
      <c r="AO42886" s="7"/>
    </row>
    <row r="42887" spans="41:41" ht="12.75" x14ac:dyDescent="0.2">
      <c r="AO42887" s="7"/>
    </row>
    <row r="42888" spans="41:41" ht="12.75" x14ac:dyDescent="0.2">
      <c r="AO42888" s="7"/>
    </row>
    <row r="42889" spans="41:41" ht="12.75" x14ac:dyDescent="0.2">
      <c r="AO42889" s="7"/>
    </row>
    <row r="42890" spans="41:41" ht="12.75" x14ac:dyDescent="0.2">
      <c r="AO42890" s="7"/>
    </row>
    <row r="42891" spans="41:41" ht="12.75" x14ac:dyDescent="0.2">
      <c r="AO42891" s="7"/>
    </row>
    <row r="42892" spans="41:41" ht="12.75" x14ac:dyDescent="0.2">
      <c r="AO42892" s="7"/>
    </row>
    <row r="42893" spans="41:41" ht="12.75" x14ac:dyDescent="0.2">
      <c r="AO42893" s="7"/>
    </row>
    <row r="42894" spans="41:41" ht="12.75" x14ac:dyDescent="0.2">
      <c r="AO42894" s="7"/>
    </row>
    <row r="42895" spans="41:41" ht="12.75" x14ac:dyDescent="0.2">
      <c r="AO42895" s="7"/>
    </row>
    <row r="42896" spans="41:41" ht="12.75" x14ac:dyDescent="0.2">
      <c r="AO42896" s="7"/>
    </row>
    <row r="42897" spans="41:41" ht="12.75" x14ac:dyDescent="0.2">
      <c r="AO42897" s="7"/>
    </row>
    <row r="42898" spans="41:41" ht="12.75" x14ac:dyDescent="0.2">
      <c r="AO42898" s="7"/>
    </row>
    <row r="42899" spans="41:41" ht="12.75" x14ac:dyDescent="0.2">
      <c r="AO42899" s="7"/>
    </row>
    <row r="42900" spans="41:41" ht="12.75" x14ac:dyDescent="0.2">
      <c r="AO42900" s="7"/>
    </row>
    <row r="42901" spans="41:41" ht="12.75" x14ac:dyDescent="0.2">
      <c r="AO42901" s="7"/>
    </row>
    <row r="42902" spans="41:41" ht="12.75" x14ac:dyDescent="0.2">
      <c r="AO42902" s="7"/>
    </row>
    <row r="42903" spans="41:41" ht="12.75" x14ac:dyDescent="0.2">
      <c r="AO42903" s="7"/>
    </row>
    <row r="42904" spans="41:41" ht="12.75" x14ac:dyDescent="0.2">
      <c r="AO42904" s="7"/>
    </row>
    <row r="42905" spans="41:41" ht="12.75" x14ac:dyDescent="0.2">
      <c r="AO42905" s="7"/>
    </row>
    <row r="42906" spans="41:41" ht="12.75" x14ac:dyDescent="0.2">
      <c r="AO42906" s="7"/>
    </row>
    <row r="42907" spans="41:41" ht="12.75" x14ac:dyDescent="0.2">
      <c r="AO42907" s="7"/>
    </row>
    <row r="42908" spans="41:41" ht="12.75" x14ac:dyDescent="0.2">
      <c r="AO42908" s="7"/>
    </row>
    <row r="42909" spans="41:41" ht="12.75" x14ac:dyDescent="0.2">
      <c r="AO42909" s="7"/>
    </row>
    <row r="42910" spans="41:41" ht="12.75" x14ac:dyDescent="0.2">
      <c r="AO42910" s="7"/>
    </row>
    <row r="42911" spans="41:41" ht="12.75" x14ac:dyDescent="0.2">
      <c r="AO42911" s="7"/>
    </row>
    <row r="42912" spans="41:41" ht="12.75" x14ac:dyDescent="0.2">
      <c r="AO42912" s="7"/>
    </row>
    <row r="42913" spans="41:41" ht="12.75" x14ac:dyDescent="0.2">
      <c r="AO42913" s="7"/>
    </row>
    <row r="42914" spans="41:41" ht="12.75" x14ac:dyDescent="0.2">
      <c r="AO42914" s="7"/>
    </row>
    <row r="42915" spans="41:41" ht="12.75" x14ac:dyDescent="0.2">
      <c r="AO42915" s="7"/>
    </row>
    <row r="42916" spans="41:41" ht="12.75" x14ac:dyDescent="0.2">
      <c r="AO42916" s="7"/>
    </row>
    <row r="42917" spans="41:41" ht="12.75" x14ac:dyDescent="0.2">
      <c r="AO42917" s="7"/>
    </row>
    <row r="42918" spans="41:41" ht="12.75" x14ac:dyDescent="0.2">
      <c r="AO42918" s="7"/>
    </row>
    <row r="42919" spans="41:41" ht="12.75" x14ac:dyDescent="0.2">
      <c r="AO42919" s="7"/>
    </row>
    <row r="42920" spans="41:41" ht="12.75" x14ac:dyDescent="0.2">
      <c r="AO42920" s="7"/>
    </row>
    <row r="42921" spans="41:41" ht="12.75" x14ac:dyDescent="0.2">
      <c r="AO42921" s="7"/>
    </row>
    <row r="42922" spans="41:41" ht="12.75" x14ac:dyDescent="0.2">
      <c r="AO42922" s="7"/>
    </row>
    <row r="42923" spans="41:41" ht="12.75" x14ac:dyDescent="0.2">
      <c r="AO42923" s="7"/>
    </row>
    <row r="42924" spans="41:41" ht="12.75" x14ac:dyDescent="0.2">
      <c r="AO42924" s="7"/>
    </row>
    <row r="42925" spans="41:41" ht="12.75" x14ac:dyDescent="0.2">
      <c r="AO42925" s="7"/>
    </row>
    <row r="42926" spans="41:41" ht="12.75" x14ac:dyDescent="0.2">
      <c r="AO42926" s="7"/>
    </row>
    <row r="42927" spans="41:41" ht="12.75" x14ac:dyDescent="0.2">
      <c r="AO42927" s="7"/>
    </row>
    <row r="42928" spans="41:41" ht="12.75" x14ac:dyDescent="0.2">
      <c r="AO42928" s="7"/>
    </row>
    <row r="42929" spans="41:41" ht="12.75" x14ac:dyDescent="0.2">
      <c r="AO42929" s="7"/>
    </row>
    <row r="42930" spans="41:41" ht="12.75" x14ac:dyDescent="0.2">
      <c r="AO42930" s="7"/>
    </row>
    <row r="42931" spans="41:41" ht="12.75" x14ac:dyDescent="0.2">
      <c r="AO42931" s="7"/>
    </row>
    <row r="42932" spans="41:41" ht="12.75" x14ac:dyDescent="0.2">
      <c r="AO42932" s="7"/>
    </row>
    <row r="42933" spans="41:41" ht="12.75" x14ac:dyDescent="0.2">
      <c r="AO42933" s="7"/>
    </row>
    <row r="42934" spans="41:41" ht="12.75" x14ac:dyDescent="0.2">
      <c r="AO42934" s="7"/>
    </row>
    <row r="42935" spans="41:41" ht="12.75" x14ac:dyDescent="0.2">
      <c r="AO42935" s="7"/>
    </row>
    <row r="42936" spans="41:41" ht="12.75" x14ac:dyDescent="0.2">
      <c r="AO42936" s="7"/>
    </row>
    <row r="42937" spans="41:41" ht="12.75" x14ac:dyDescent="0.2">
      <c r="AO42937" s="7"/>
    </row>
    <row r="42938" spans="41:41" ht="12.75" x14ac:dyDescent="0.2">
      <c r="AO42938" s="7"/>
    </row>
    <row r="42939" spans="41:41" ht="12.75" x14ac:dyDescent="0.2">
      <c r="AO42939" s="7"/>
    </row>
    <row r="42940" spans="41:41" ht="12.75" x14ac:dyDescent="0.2">
      <c r="AO42940" s="7"/>
    </row>
    <row r="42941" spans="41:41" ht="12.75" x14ac:dyDescent="0.2">
      <c r="AO42941" s="7"/>
    </row>
    <row r="42942" spans="41:41" ht="12.75" x14ac:dyDescent="0.2">
      <c r="AO42942" s="7"/>
    </row>
    <row r="42943" spans="41:41" ht="12.75" x14ac:dyDescent="0.2">
      <c r="AO42943" s="7"/>
    </row>
    <row r="42944" spans="41:41" ht="12.75" x14ac:dyDescent="0.2">
      <c r="AO42944" s="7"/>
    </row>
    <row r="42945" spans="41:41" ht="12.75" x14ac:dyDescent="0.2">
      <c r="AO42945" s="7"/>
    </row>
    <row r="42946" spans="41:41" ht="12.75" x14ac:dyDescent="0.2">
      <c r="AO42946" s="7"/>
    </row>
    <row r="42947" spans="41:41" ht="12.75" x14ac:dyDescent="0.2">
      <c r="AO42947" s="7"/>
    </row>
    <row r="42948" spans="41:41" ht="12.75" x14ac:dyDescent="0.2">
      <c r="AO42948" s="7"/>
    </row>
    <row r="42949" spans="41:41" ht="12.75" x14ac:dyDescent="0.2">
      <c r="AO42949" s="7"/>
    </row>
    <row r="42950" spans="41:41" ht="12.75" x14ac:dyDescent="0.2">
      <c r="AO42950" s="7"/>
    </row>
    <row r="42951" spans="41:41" ht="12.75" x14ac:dyDescent="0.2">
      <c r="AO42951" s="7"/>
    </row>
    <row r="42952" spans="41:41" ht="12.75" x14ac:dyDescent="0.2">
      <c r="AO42952" s="7"/>
    </row>
    <row r="42953" spans="41:41" ht="12.75" x14ac:dyDescent="0.2">
      <c r="AO42953" s="7"/>
    </row>
    <row r="42954" spans="41:41" ht="12.75" x14ac:dyDescent="0.2">
      <c r="AO42954" s="7"/>
    </row>
    <row r="42955" spans="41:41" ht="12.75" x14ac:dyDescent="0.2">
      <c r="AO42955" s="7"/>
    </row>
    <row r="42956" spans="41:41" ht="12.75" x14ac:dyDescent="0.2">
      <c r="AO42956" s="7"/>
    </row>
    <row r="42957" spans="41:41" ht="12.75" x14ac:dyDescent="0.2">
      <c r="AO42957" s="7"/>
    </row>
    <row r="42958" spans="41:41" ht="12.75" x14ac:dyDescent="0.2">
      <c r="AO42958" s="7"/>
    </row>
    <row r="42959" spans="41:41" ht="12.75" x14ac:dyDescent="0.2">
      <c r="AO42959" s="7"/>
    </row>
    <row r="42960" spans="41:41" ht="12.75" x14ac:dyDescent="0.2">
      <c r="AO42960" s="7"/>
    </row>
    <row r="42961" spans="41:41" ht="12.75" x14ac:dyDescent="0.2">
      <c r="AO42961" s="7"/>
    </row>
    <row r="42962" spans="41:41" ht="12.75" x14ac:dyDescent="0.2">
      <c r="AO42962" s="7"/>
    </row>
    <row r="42963" spans="41:41" ht="12.75" x14ac:dyDescent="0.2">
      <c r="AO42963" s="7"/>
    </row>
    <row r="42964" spans="41:41" ht="12.75" x14ac:dyDescent="0.2">
      <c r="AO42964" s="7"/>
    </row>
    <row r="42965" spans="41:41" ht="12.75" x14ac:dyDescent="0.2">
      <c r="AO42965" s="7"/>
    </row>
    <row r="42966" spans="41:41" ht="12.75" x14ac:dyDescent="0.2">
      <c r="AO42966" s="7"/>
    </row>
    <row r="42967" spans="41:41" ht="12.75" x14ac:dyDescent="0.2">
      <c r="AO42967" s="7"/>
    </row>
    <row r="42968" spans="41:41" ht="12.75" x14ac:dyDescent="0.2">
      <c r="AO42968" s="7"/>
    </row>
    <row r="42969" spans="41:41" ht="12.75" x14ac:dyDescent="0.2">
      <c r="AO42969" s="7"/>
    </row>
    <row r="42970" spans="41:41" ht="12.75" x14ac:dyDescent="0.2">
      <c r="AO42970" s="7"/>
    </row>
    <row r="42971" spans="41:41" ht="12.75" x14ac:dyDescent="0.2">
      <c r="AO42971" s="7"/>
    </row>
    <row r="42972" spans="41:41" ht="12.75" x14ac:dyDescent="0.2">
      <c r="AO42972" s="7"/>
    </row>
    <row r="42973" spans="41:41" ht="12.75" x14ac:dyDescent="0.2">
      <c r="AO42973" s="7"/>
    </row>
    <row r="42974" spans="41:41" ht="12.75" x14ac:dyDescent="0.2">
      <c r="AO42974" s="7"/>
    </row>
    <row r="42975" spans="41:41" ht="12.75" x14ac:dyDescent="0.2">
      <c r="AO42975" s="7"/>
    </row>
    <row r="42976" spans="41:41" ht="12.75" x14ac:dyDescent="0.2">
      <c r="AO42976" s="7"/>
    </row>
    <row r="42977" spans="41:41" ht="12.75" x14ac:dyDescent="0.2">
      <c r="AO42977" s="7"/>
    </row>
    <row r="42978" spans="41:41" ht="12.75" x14ac:dyDescent="0.2">
      <c r="AO42978" s="7"/>
    </row>
    <row r="42979" spans="41:41" ht="12.75" x14ac:dyDescent="0.2">
      <c r="AO42979" s="7"/>
    </row>
    <row r="42980" spans="41:41" ht="12.75" x14ac:dyDescent="0.2">
      <c r="AO42980" s="7"/>
    </row>
    <row r="42981" spans="41:41" ht="12.75" x14ac:dyDescent="0.2">
      <c r="AO42981" s="7"/>
    </row>
    <row r="42982" spans="41:41" ht="12.75" x14ac:dyDescent="0.2">
      <c r="AO42982" s="7"/>
    </row>
    <row r="42983" spans="41:41" ht="12.75" x14ac:dyDescent="0.2">
      <c r="AO42983" s="7"/>
    </row>
    <row r="42984" spans="41:41" ht="12.75" x14ac:dyDescent="0.2">
      <c r="AO42984" s="7"/>
    </row>
    <row r="42985" spans="41:41" ht="12.75" x14ac:dyDescent="0.2">
      <c r="AO42985" s="7"/>
    </row>
    <row r="42986" spans="41:41" ht="12.75" x14ac:dyDescent="0.2">
      <c r="AO42986" s="7"/>
    </row>
    <row r="42987" spans="41:41" ht="12.75" x14ac:dyDescent="0.2">
      <c r="AO42987" s="7"/>
    </row>
    <row r="42988" spans="41:41" ht="12.75" x14ac:dyDescent="0.2">
      <c r="AO42988" s="7"/>
    </row>
    <row r="42989" spans="41:41" ht="12.75" x14ac:dyDescent="0.2">
      <c r="AO42989" s="7"/>
    </row>
    <row r="42990" spans="41:41" ht="12.75" x14ac:dyDescent="0.2">
      <c r="AO42990" s="7"/>
    </row>
    <row r="42991" spans="41:41" ht="12.75" x14ac:dyDescent="0.2">
      <c r="AO42991" s="7"/>
    </row>
    <row r="42992" spans="41:41" ht="12.75" x14ac:dyDescent="0.2">
      <c r="AO42992" s="7"/>
    </row>
    <row r="42993" spans="41:41" ht="12.75" x14ac:dyDescent="0.2">
      <c r="AO42993" s="7"/>
    </row>
    <row r="42994" spans="41:41" ht="12.75" x14ac:dyDescent="0.2">
      <c r="AO42994" s="7"/>
    </row>
    <row r="42995" spans="41:41" ht="12.75" x14ac:dyDescent="0.2">
      <c r="AO42995" s="7"/>
    </row>
    <row r="42996" spans="41:41" ht="12.75" x14ac:dyDescent="0.2">
      <c r="AO42996" s="7"/>
    </row>
    <row r="42997" spans="41:41" ht="12.75" x14ac:dyDescent="0.2">
      <c r="AO42997" s="7"/>
    </row>
    <row r="42998" spans="41:41" ht="12.75" x14ac:dyDescent="0.2">
      <c r="AO42998" s="7"/>
    </row>
    <row r="42999" spans="41:41" ht="12.75" x14ac:dyDescent="0.2">
      <c r="AO42999" s="7"/>
    </row>
    <row r="43000" spans="41:41" ht="12.75" x14ac:dyDescent="0.2">
      <c r="AO43000" s="7"/>
    </row>
    <row r="43001" spans="41:41" ht="12.75" x14ac:dyDescent="0.2">
      <c r="AO43001" s="7"/>
    </row>
    <row r="43002" spans="41:41" ht="12.75" x14ac:dyDescent="0.2">
      <c r="AO43002" s="7"/>
    </row>
    <row r="43003" spans="41:41" ht="12.75" x14ac:dyDescent="0.2">
      <c r="AO43003" s="7"/>
    </row>
    <row r="43004" spans="41:41" ht="12.75" x14ac:dyDescent="0.2">
      <c r="AO43004" s="7"/>
    </row>
    <row r="43005" spans="41:41" ht="12.75" x14ac:dyDescent="0.2">
      <c r="AO43005" s="7"/>
    </row>
    <row r="43006" spans="41:41" ht="12.75" x14ac:dyDescent="0.2">
      <c r="AO43006" s="7"/>
    </row>
    <row r="43007" spans="41:41" ht="12.75" x14ac:dyDescent="0.2">
      <c r="AO43007" s="7"/>
    </row>
    <row r="43008" spans="41:41" ht="12.75" x14ac:dyDescent="0.2">
      <c r="AO43008" s="7"/>
    </row>
    <row r="43009" spans="41:41" ht="12.75" x14ac:dyDescent="0.2">
      <c r="AO43009" s="7"/>
    </row>
    <row r="43010" spans="41:41" ht="12.75" x14ac:dyDescent="0.2">
      <c r="AO43010" s="7"/>
    </row>
    <row r="43011" spans="41:41" ht="12.75" x14ac:dyDescent="0.2">
      <c r="AO43011" s="7"/>
    </row>
    <row r="43012" spans="41:41" ht="12.75" x14ac:dyDescent="0.2">
      <c r="AO43012" s="7"/>
    </row>
    <row r="43013" spans="41:41" ht="12.75" x14ac:dyDescent="0.2">
      <c r="AO43013" s="7"/>
    </row>
    <row r="43014" spans="41:41" ht="12.75" x14ac:dyDescent="0.2">
      <c r="AO43014" s="7"/>
    </row>
    <row r="43015" spans="41:41" ht="12.75" x14ac:dyDescent="0.2">
      <c r="AO43015" s="7"/>
    </row>
    <row r="43016" spans="41:41" ht="12.75" x14ac:dyDescent="0.2">
      <c r="AO43016" s="7"/>
    </row>
    <row r="43017" spans="41:41" ht="12.75" x14ac:dyDescent="0.2">
      <c r="AO43017" s="7"/>
    </row>
    <row r="43018" spans="41:41" ht="12.75" x14ac:dyDescent="0.2">
      <c r="AO43018" s="7"/>
    </row>
    <row r="43019" spans="41:41" ht="12.75" x14ac:dyDescent="0.2">
      <c r="AO43019" s="7"/>
    </row>
    <row r="43020" spans="41:41" ht="12.75" x14ac:dyDescent="0.2">
      <c r="AO43020" s="7"/>
    </row>
    <row r="43021" spans="41:41" ht="12.75" x14ac:dyDescent="0.2">
      <c r="AO43021" s="7"/>
    </row>
    <row r="43022" spans="41:41" ht="12.75" x14ac:dyDescent="0.2">
      <c r="AO43022" s="7"/>
    </row>
    <row r="43023" spans="41:41" ht="12.75" x14ac:dyDescent="0.2">
      <c r="AO43023" s="7"/>
    </row>
    <row r="43024" spans="41:41" ht="12.75" x14ac:dyDescent="0.2">
      <c r="AO43024" s="7"/>
    </row>
    <row r="43025" spans="41:41" ht="12.75" x14ac:dyDescent="0.2">
      <c r="AO43025" s="7"/>
    </row>
    <row r="43026" spans="41:41" ht="12.75" x14ac:dyDescent="0.2">
      <c r="AO43026" s="7"/>
    </row>
    <row r="43027" spans="41:41" ht="12.75" x14ac:dyDescent="0.2">
      <c r="AO43027" s="7"/>
    </row>
    <row r="43028" spans="41:41" ht="12.75" x14ac:dyDescent="0.2">
      <c r="AO43028" s="7"/>
    </row>
    <row r="43029" spans="41:41" ht="12.75" x14ac:dyDescent="0.2">
      <c r="AO43029" s="7"/>
    </row>
    <row r="43030" spans="41:41" ht="12.75" x14ac:dyDescent="0.2">
      <c r="AO43030" s="7"/>
    </row>
    <row r="43031" spans="41:41" ht="12.75" x14ac:dyDescent="0.2">
      <c r="AO43031" s="7"/>
    </row>
    <row r="43032" spans="41:41" ht="12.75" x14ac:dyDescent="0.2">
      <c r="AO43032" s="7"/>
    </row>
    <row r="43033" spans="41:41" ht="12.75" x14ac:dyDescent="0.2">
      <c r="AO43033" s="7"/>
    </row>
    <row r="43034" spans="41:41" ht="12.75" x14ac:dyDescent="0.2">
      <c r="AO43034" s="7"/>
    </row>
    <row r="43035" spans="41:41" ht="12.75" x14ac:dyDescent="0.2">
      <c r="AO43035" s="7"/>
    </row>
    <row r="43036" spans="41:41" ht="12.75" x14ac:dyDescent="0.2">
      <c r="AO43036" s="7"/>
    </row>
    <row r="43037" spans="41:41" ht="12.75" x14ac:dyDescent="0.2">
      <c r="AO43037" s="7"/>
    </row>
    <row r="43038" spans="41:41" ht="12.75" x14ac:dyDescent="0.2">
      <c r="AO43038" s="7"/>
    </row>
    <row r="43039" spans="41:41" ht="12.75" x14ac:dyDescent="0.2">
      <c r="AO43039" s="7"/>
    </row>
    <row r="43040" spans="41:41" ht="12.75" x14ac:dyDescent="0.2">
      <c r="AO43040" s="7"/>
    </row>
    <row r="43041" spans="41:41" ht="12.75" x14ac:dyDescent="0.2">
      <c r="AO43041" s="7"/>
    </row>
    <row r="43042" spans="41:41" ht="12.75" x14ac:dyDescent="0.2">
      <c r="AO43042" s="7"/>
    </row>
    <row r="43043" spans="41:41" ht="12.75" x14ac:dyDescent="0.2">
      <c r="AO43043" s="7"/>
    </row>
    <row r="43044" spans="41:41" ht="12.75" x14ac:dyDescent="0.2">
      <c r="AO43044" s="7"/>
    </row>
    <row r="43045" spans="41:41" ht="12.75" x14ac:dyDescent="0.2">
      <c r="AO43045" s="7"/>
    </row>
    <row r="43046" spans="41:41" ht="12.75" x14ac:dyDescent="0.2">
      <c r="AO43046" s="7"/>
    </row>
    <row r="43047" spans="41:41" ht="12.75" x14ac:dyDescent="0.2">
      <c r="AO43047" s="7"/>
    </row>
    <row r="43048" spans="41:41" ht="12.75" x14ac:dyDescent="0.2">
      <c r="AO43048" s="7"/>
    </row>
    <row r="43049" spans="41:41" ht="12.75" x14ac:dyDescent="0.2">
      <c r="AO43049" s="7"/>
    </row>
    <row r="43050" spans="41:41" ht="12.75" x14ac:dyDescent="0.2">
      <c r="AO43050" s="7"/>
    </row>
    <row r="43051" spans="41:41" ht="12.75" x14ac:dyDescent="0.2">
      <c r="AO43051" s="7"/>
    </row>
    <row r="43052" spans="41:41" ht="12.75" x14ac:dyDescent="0.2">
      <c r="AO43052" s="7"/>
    </row>
    <row r="43053" spans="41:41" ht="12.75" x14ac:dyDescent="0.2">
      <c r="AO43053" s="7"/>
    </row>
    <row r="43054" spans="41:41" ht="12.75" x14ac:dyDescent="0.2">
      <c r="AO43054" s="7"/>
    </row>
    <row r="43055" spans="41:41" ht="12.75" x14ac:dyDescent="0.2">
      <c r="AO43055" s="7"/>
    </row>
    <row r="43056" spans="41:41" ht="12.75" x14ac:dyDescent="0.2">
      <c r="AO43056" s="7"/>
    </row>
    <row r="43057" spans="41:41" ht="12.75" x14ac:dyDescent="0.2">
      <c r="AO43057" s="7"/>
    </row>
    <row r="43058" spans="41:41" ht="12.75" x14ac:dyDescent="0.2">
      <c r="AO43058" s="7"/>
    </row>
    <row r="43059" spans="41:41" ht="12.75" x14ac:dyDescent="0.2">
      <c r="AO43059" s="7"/>
    </row>
    <row r="43060" spans="41:41" ht="12.75" x14ac:dyDescent="0.2">
      <c r="AO43060" s="7"/>
    </row>
    <row r="43061" spans="41:41" ht="12.75" x14ac:dyDescent="0.2">
      <c r="AO43061" s="7"/>
    </row>
    <row r="43062" spans="41:41" ht="12.75" x14ac:dyDescent="0.2">
      <c r="AO43062" s="7"/>
    </row>
    <row r="43063" spans="41:41" ht="12.75" x14ac:dyDescent="0.2">
      <c r="AO43063" s="7"/>
    </row>
    <row r="43064" spans="41:41" ht="12.75" x14ac:dyDescent="0.2">
      <c r="AO43064" s="7"/>
    </row>
    <row r="43065" spans="41:41" ht="12.75" x14ac:dyDescent="0.2">
      <c r="AO43065" s="7"/>
    </row>
    <row r="43066" spans="41:41" ht="12.75" x14ac:dyDescent="0.2">
      <c r="AO43066" s="7"/>
    </row>
    <row r="43067" spans="41:41" ht="12.75" x14ac:dyDescent="0.2">
      <c r="AO43067" s="7"/>
    </row>
    <row r="43068" spans="41:41" ht="12.75" x14ac:dyDescent="0.2">
      <c r="AO43068" s="7"/>
    </row>
    <row r="43069" spans="41:41" ht="12.75" x14ac:dyDescent="0.2">
      <c r="AO43069" s="7"/>
    </row>
    <row r="43070" spans="41:41" ht="12.75" x14ac:dyDescent="0.2">
      <c r="AO43070" s="7"/>
    </row>
    <row r="43071" spans="41:41" ht="12.75" x14ac:dyDescent="0.2">
      <c r="AO43071" s="7"/>
    </row>
    <row r="43072" spans="41:41" ht="12.75" x14ac:dyDescent="0.2">
      <c r="AO43072" s="7"/>
    </row>
    <row r="43073" spans="41:41" ht="12.75" x14ac:dyDescent="0.2">
      <c r="AO43073" s="7"/>
    </row>
    <row r="43074" spans="41:41" ht="12.75" x14ac:dyDescent="0.2">
      <c r="AO43074" s="7"/>
    </row>
    <row r="43075" spans="41:41" ht="12.75" x14ac:dyDescent="0.2">
      <c r="AO43075" s="7"/>
    </row>
    <row r="43076" spans="41:41" ht="12.75" x14ac:dyDescent="0.2">
      <c r="AO43076" s="7"/>
    </row>
    <row r="43077" spans="41:41" ht="12.75" x14ac:dyDescent="0.2">
      <c r="AO43077" s="7"/>
    </row>
    <row r="43078" spans="41:41" ht="12.75" x14ac:dyDescent="0.2">
      <c r="AO43078" s="7"/>
    </row>
    <row r="43079" spans="41:41" ht="12.75" x14ac:dyDescent="0.2">
      <c r="AO43079" s="7"/>
    </row>
    <row r="43080" spans="41:41" ht="12.75" x14ac:dyDescent="0.2">
      <c r="AO43080" s="7"/>
    </row>
    <row r="43081" spans="41:41" ht="12.75" x14ac:dyDescent="0.2">
      <c r="AO43081" s="7"/>
    </row>
    <row r="43082" spans="41:41" ht="12.75" x14ac:dyDescent="0.2">
      <c r="AO43082" s="7"/>
    </row>
    <row r="43083" spans="41:41" ht="12.75" x14ac:dyDescent="0.2">
      <c r="AO43083" s="7"/>
    </row>
    <row r="43084" spans="41:41" ht="12.75" x14ac:dyDescent="0.2">
      <c r="AO43084" s="7"/>
    </row>
    <row r="43085" spans="41:41" ht="12.75" x14ac:dyDescent="0.2">
      <c r="AO43085" s="7"/>
    </row>
    <row r="43086" spans="41:41" ht="12.75" x14ac:dyDescent="0.2">
      <c r="AO43086" s="7"/>
    </row>
    <row r="43087" spans="41:41" ht="12.75" x14ac:dyDescent="0.2">
      <c r="AO43087" s="7"/>
    </row>
    <row r="43088" spans="41:41" ht="12.75" x14ac:dyDescent="0.2">
      <c r="AO43088" s="7"/>
    </row>
    <row r="43089" spans="41:41" ht="12.75" x14ac:dyDescent="0.2">
      <c r="AO43089" s="7"/>
    </row>
    <row r="43090" spans="41:41" ht="12.75" x14ac:dyDescent="0.2">
      <c r="AO43090" s="7"/>
    </row>
    <row r="43091" spans="41:41" ht="12.75" x14ac:dyDescent="0.2">
      <c r="AO43091" s="7"/>
    </row>
    <row r="43092" spans="41:41" ht="12.75" x14ac:dyDescent="0.2">
      <c r="AO43092" s="7"/>
    </row>
    <row r="43093" spans="41:41" ht="12.75" x14ac:dyDescent="0.2">
      <c r="AO43093" s="7"/>
    </row>
    <row r="43094" spans="41:41" ht="12.75" x14ac:dyDescent="0.2">
      <c r="AO43094" s="7"/>
    </row>
    <row r="43095" spans="41:41" ht="12.75" x14ac:dyDescent="0.2">
      <c r="AO43095" s="7"/>
    </row>
    <row r="43096" spans="41:41" ht="12.75" x14ac:dyDescent="0.2">
      <c r="AO43096" s="7"/>
    </row>
    <row r="43097" spans="41:41" ht="12.75" x14ac:dyDescent="0.2">
      <c r="AO43097" s="7"/>
    </row>
    <row r="43098" spans="41:41" ht="12.75" x14ac:dyDescent="0.2">
      <c r="AO43098" s="7"/>
    </row>
    <row r="43099" spans="41:41" ht="12.75" x14ac:dyDescent="0.2">
      <c r="AO43099" s="7"/>
    </row>
    <row r="43100" spans="41:41" ht="12.75" x14ac:dyDescent="0.2">
      <c r="AO43100" s="7"/>
    </row>
    <row r="43101" spans="41:41" ht="12.75" x14ac:dyDescent="0.2">
      <c r="AO43101" s="7"/>
    </row>
    <row r="43102" spans="41:41" ht="12.75" x14ac:dyDescent="0.2">
      <c r="AO43102" s="7"/>
    </row>
    <row r="43103" spans="41:41" ht="12.75" x14ac:dyDescent="0.2">
      <c r="AO43103" s="7"/>
    </row>
    <row r="43104" spans="41:41" ht="12.75" x14ac:dyDescent="0.2">
      <c r="AO43104" s="7"/>
    </row>
    <row r="43105" spans="41:41" ht="12.75" x14ac:dyDescent="0.2">
      <c r="AO43105" s="7"/>
    </row>
    <row r="43106" spans="41:41" ht="12.75" x14ac:dyDescent="0.2">
      <c r="AO43106" s="7"/>
    </row>
    <row r="43107" spans="41:41" ht="12.75" x14ac:dyDescent="0.2">
      <c r="AO43107" s="7"/>
    </row>
    <row r="43108" spans="41:41" ht="12.75" x14ac:dyDescent="0.2">
      <c r="AO43108" s="7"/>
    </row>
    <row r="43109" spans="41:41" ht="12.75" x14ac:dyDescent="0.2">
      <c r="AO43109" s="7"/>
    </row>
    <row r="43110" spans="41:41" ht="12.75" x14ac:dyDescent="0.2">
      <c r="AO43110" s="7"/>
    </row>
    <row r="43111" spans="41:41" ht="12.75" x14ac:dyDescent="0.2">
      <c r="AO43111" s="7"/>
    </row>
    <row r="43112" spans="41:41" ht="12.75" x14ac:dyDescent="0.2">
      <c r="AO43112" s="7"/>
    </row>
    <row r="43113" spans="41:41" ht="12.75" x14ac:dyDescent="0.2">
      <c r="AO43113" s="7"/>
    </row>
    <row r="43114" spans="41:41" ht="12.75" x14ac:dyDescent="0.2">
      <c r="AO43114" s="7"/>
    </row>
    <row r="43115" spans="41:41" ht="12.75" x14ac:dyDescent="0.2">
      <c r="AO43115" s="7"/>
    </row>
    <row r="43116" spans="41:41" ht="12.75" x14ac:dyDescent="0.2">
      <c r="AO43116" s="7"/>
    </row>
    <row r="43117" spans="41:41" ht="12.75" x14ac:dyDescent="0.2">
      <c r="AO43117" s="7"/>
    </row>
    <row r="43118" spans="41:41" ht="12.75" x14ac:dyDescent="0.2">
      <c r="AO43118" s="7"/>
    </row>
    <row r="43119" spans="41:41" ht="12.75" x14ac:dyDescent="0.2">
      <c r="AO43119" s="7"/>
    </row>
    <row r="43120" spans="41:41" ht="12.75" x14ac:dyDescent="0.2">
      <c r="AO43120" s="7"/>
    </row>
    <row r="43121" spans="41:41" ht="12.75" x14ac:dyDescent="0.2">
      <c r="AO43121" s="7"/>
    </row>
    <row r="43122" spans="41:41" ht="12.75" x14ac:dyDescent="0.2">
      <c r="AO43122" s="7"/>
    </row>
    <row r="43123" spans="41:41" ht="12.75" x14ac:dyDescent="0.2">
      <c r="AO43123" s="7"/>
    </row>
    <row r="43124" spans="41:41" ht="12.75" x14ac:dyDescent="0.2">
      <c r="AO43124" s="7"/>
    </row>
    <row r="43125" spans="41:41" ht="12.75" x14ac:dyDescent="0.2">
      <c r="AO43125" s="7"/>
    </row>
    <row r="43126" spans="41:41" ht="12.75" x14ac:dyDescent="0.2">
      <c r="AO43126" s="7"/>
    </row>
    <row r="43127" spans="41:41" ht="12.75" x14ac:dyDescent="0.2">
      <c r="AO43127" s="7"/>
    </row>
    <row r="43128" spans="41:41" ht="12.75" x14ac:dyDescent="0.2">
      <c r="AO43128" s="7"/>
    </row>
    <row r="43129" spans="41:41" ht="12.75" x14ac:dyDescent="0.2">
      <c r="AO43129" s="7"/>
    </row>
    <row r="43130" spans="41:41" ht="12.75" x14ac:dyDescent="0.2">
      <c r="AO43130" s="7"/>
    </row>
    <row r="43131" spans="41:41" ht="12.75" x14ac:dyDescent="0.2">
      <c r="AO43131" s="7"/>
    </row>
    <row r="43132" spans="41:41" ht="12.75" x14ac:dyDescent="0.2">
      <c r="AO43132" s="7"/>
    </row>
    <row r="43133" spans="41:41" ht="12.75" x14ac:dyDescent="0.2">
      <c r="AO43133" s="7"/>
    </row>
    <row r="43134" spans="41:41" ht="12.75" x14ac:dyDescent="0.2">
      <c r="AO43134" s="7"/>
    </row>
    <row r="43135" spans="41:41" ht="12.75" x14ac:dyDescent="0.2">
      <c r="AO43135" s="7"/>
    </row>
    <row r="43136" spans="41:41" ht="12.75" x14ac:dyDescent="0.2">
      <c r="AO43136" s="7"/>
    </row>
    <row r="43137" spans="41:41" ht="12.75" x14ac:dyDescent="0.2">
      <c r="AO43137" s="7"/>
    </row>
    <row r="43138" spans="41:41" ht="12.75" x14ac:dyDescent="0.2">
      <c r="AO43138" s="7"/>
    </row>
    <row r="43139" spans="41:41" ht="12.75" x14ac:dyDescent="0.2">
      <c r="AO43139" s="7"/>
    </row>
    <row r="43140" spans="41:41" ht="12.75" x14ac:dyDescent="0.2">
      <c r="AO43140" s="7"/>
    </row>
    <row r="43141" spans="41:41" ht="12.75" x14ac:dyDescent="0.2">
      <c r="AO43141" s="7"/>
    </row>
    <row r="43142" spans="41:41" ht="12.75" x14ac:dyDescent="0.2">
      <c r="AO43142" s="7"/>
    </row>
    <row r="43143" spans="41:41" ht="12.75" x14ac:dyDescent="0.2">
      <c r="AO43143" s="7"/>
    </row>
    <row r="43144" spans="41:41" ht="12.75" x14ac:dyDescent="0.2">
      <c r="AO43144" s="7"/>
    </row>
    <row r="43145" spans="41:41" ht="12.75" x14ac:dyDescent="0.2">
      <c r="AO43145" s="7"/>
    </row>
    <row r="43146" spans="41:41" ht="12.75" x14ac:dyDescent="0.2">
      <c r="AO43146" s="7"/>
    </row>
    <row r="43147" spans="41:41" ht="12.75" x14ac:dyDescent="0.2">
      <c r="AO43147" s="7"/>
    </row>
    <row r="43148" spans="41:41" ht="12.75" x14ac:dyDescent="0.2">
      <c r="AO43148" s="7"/>
    </row>
    <row r="43149" spans="41:41" ht="12.75" x14ac:dyDescent="0.2">
      <c r="AO43149" s="7"/>
    </row>
    <row r="43150" spans="41:41" ht="12.75" x14ac:dyDescent="0.2">
      <c r="AO43150" s="7"/>
    </row>
    <row r="43151" spans="41:41" ht="12.75" x14ac:dyDescent="0.2">
      <c r="AO43151" s="7"/>
    </row>
    <row r="43152" spans="41:41" ht="12.75" x14ac:dyDescent="0.2">
      <c r="AO43152" s="7"/>
    </row>
    <row r="43153" spans="41:41" ht="12.75" x14ac:dyDescent="0.2">
      <c r="AO43153" s="7"/>
    </row>
    <row r="43154" spans="41:41" ht="12.75" x14ac:dyDescent="0.2">
      <c r="AO43154" s="7"/>
    </row>
    <row r="43155" spans="41:41" ht="12.75" x14ac:dyDescent="0.2">
      <c r="AO43155" s="7"/>
    </row>
    <row r="43156" spans="41:41" ht="12.75" x14ac:dyDescent="0.2">
      <c r="AO43156" s="7"/>
    </row>
    <row r="43157" spans="41:41" ht="12.75" x14ac:dyDescent="0.2">
      <c r="AO43157" s="7"/>
    </row>
    <row r="43158" spans="41:41" ht="12.75" x14ac:dyDescent="0.2">
      <c r="AO43158" s="7"/>
    </row>
    <row r="43159" spans="41:41" ht="12.75" x14ac:dyDescent="0.2">
      <c r="AO43159" s="7"/>
    </row>
    <row r="43160" spans="41:41" ht="12.75" x14ac:dyDescent="0.2">
      <c r="AO43160" s="7"/>
    </row>
    <row r="43161" spans="41:41" ht="12.75" x14ac:dyDescent="0.2">
      <c r="AO43161" s="7"/>
    </row>
    <row r="43162" spans="41:41" ht="12.75" x14ac:dyDescent="0.2">
      <c r="AO43162" s="7"/>
    </row>
    <row r="43163" spans="41:41" ht="12.75" x14ac:dyDescent="0.2">
      <c r="AO43163" s="7"/>
    </row>
    <row r="43164" spans="41:41" ht="12.75" x14ac:dyDescent="0.2">
      <c r="AO43164" s="7"/>
    </row>
    <row r="43165" spans="41:41" ht="12.75" x14ac:dyDescent="0.2">
      <c r="AO43165" s="7"/>
    </row>
    <row r="43166" spans="41:41" ht="12.75" x14ac:dyDescent="0.2">
      <c r="AO43166" s="7"/>
    </row>
    <row r="43167" spans="41:41" ht="12.75" x14ac:dyDescent="0.2">
      <c r="AO43167" s="7"/>
    </row>
    <row r="43168" spans="41:41" ht="12.75" x14ac:dyDescent="0.2">
      <c r="AO43168" s="7"/>
    </row>
    <row r="43169" spans="41:41" ht="12.75" x14ac:dyDescent="0.2">
      <c r="AO43169" s="7"/>
    </row>
    <row r="43170" spans="41:41" ht="12.75" x14ac:dyDescent="0.2">
      <c r="AO43170" s="7"/>
    </row>
    <row r="43171" spans="41:41" ht="12.75" x14ac:dyDescent="0.2">
      <c r="AO43171" s="7"/>
    </row>
    <row r="43172" spans="41:41" ht="12.75" x14ac:dyDescent="0.2">
      <c r="AO43172" s="7"/>
    </row>
    <row r="43173" spans="41:41" ht="12.75" x14ac:dyDescent="0.2">
      <c r="AO43173" s="7"/>
    </row>
    <row r="43174" spans="41:41" ht="12.75" x14ac:dyDescent="0.2">
      <c r="AO43174" s="7"/>
    </row>
    <row r="43175" spans="41:41" ht="12.75" x14ac:dyDescent="0.2">
      <c r="AO43175" s="7"/>
    </row>
    <row r="43176" spans="41:41" ht="12.75" x14ac:dyDescent="0.2">
      <c r="AO43176" s="7"/>
    </row>
    <row r="43177" spans="41:41" ht="12.75" x14ac:dyDescent="0.2">
      <c r="AO43177" s="7"/>
    </row>
    <row r="43178" spans="41:41" ht="12.75" x14ac:dyDescent="0.2">
      <c r="AO43178" s="7"/>
    </row>
    <row r="43179" spans="41:41" ht="12.75" x14ac:dyDescent="0.2">
      <c r="AO43179" s="7"/>
    </row>
    <row r="43180" spans="41:41" ht="12.75" x14ac:dyDescent="0.2">
      <c r="AO43180" s="7"/>
    </row>
    <row r="43181" spans="41:41" ht="12.75" x14ac:dyDescent="0.2">
      <c r="AO43181" s="7"/>
    </row>
    <row r="43182" spans="41:41" ht="12.75" x14ac:dyDescent="0.2">
      <c r="AO43182" s="7"/>
    </row>
    <row r="43183" spans="41:41" ht="12.75" x14ac:dyDescent="0.2">
      <c r="AO43183" s="7"/>
    </row>
    <row r="43184" spans="41:41" ht="12.75" x14ac:dyDescent="0.2">
      <c r="AO43184" s="7"/>
    </row>
    <row r="43185" spans="41:41" ht="12.75" x14ac:dyDescent="0.2">
      <c r="AO43185" s="7"/>
    </row>
    <row r="43186" spans="41:41" ht="12.75" x14ac:dyDescent="0.2">
      <c r="AO43186" s="7"/>
    </row>
    <row r="43187" spans="41:41" ht="12.75" x14ac:dyDescent="0.2">
      <c r="AO43187" s="7"/>
    </row>
    <row r="43188" spans="41:41" ht="12.75" x14ac:dyDescent="0.2">
      <c r="AO43188" s="7"/>
    </row>
    <row r="43189" spans="41:41" ht="12.75" x14ac:dyDescent="0.2">
      <c r="AO43189" s="7"/>
    </row>
    <row r="43190" spans="41:41" ht="12.75" x14ac:dyDescent="0.2">
      <c r="AO43190" s="7"/>
    </row>
    <row r="43191" spans="41:41" ht="12.75" x14ac:dyDescent="0.2">
      <c r="AO43191" s="7"/>
    </row>
    <row r="43192" spans="41:41" ht="12.75" x14ac:dyDescent="0.2">
      <c r="AO43192" s="7"/>
    </row>
    <row r="43193" spans="41:41" ht="12.75" x14ac:dyDescent="0.2">
      <c r="AO43193" s="7"/>
    </row>
    <row r="43194" spans="41:41" ht="12.75" x14ac:dyDescent="0.2">
      <c r="AO43194" s="7"/>
    </row>
    <row r="43195" spans="41:41" ht="12.75" x14ac:dyDescent="0.2">
      <c r="AO43195" s="7"/>
    </row>
    <row r="43196" spans="41:41" ht="12.75" x14ac:dyDescent="0.2">
      <c r="AO43196" s="7"/>
    </row>
    <row r="43197" spans="41:41" ht="12.75" x14ac:dyDescent="0.2">
      <c r="AO43197" s="7"/>
    </row>
    <row r="43198" spans="41:41" ht="12.75" x14ac:dyDescent="0.2">
      <c r="AO43198" s="7"/>
    </row>
    <row r="43199" spans="41:41" ht="12.75" x14ac:dyDescent="0.2">
      <c r="AO43199" s="7"/>
    </row>
    <row r="43200" spans="41:41" ht="12.75" x14ac:dyDescent="0.2">
      <c r="AO43200" s="7"/>
    </row>
    <row r="43201" spans="41:41" ht="12.75" x14ac:dyDescent="0.2">
      <c r="AO43201" s="7"/>
    </row>
    <row r="43202" spans="41:41" ht="12.75" x14ac:dyDescent="0.2">
      <c r="AO43202" s="7"/>
    </row>
    <row r="43203" spans="41:41" ht="12.75" x14ac:dyDescent="0.2">
      <c r="AO43203" s="7"/>
    </row>
    <row r="43204" spans="41:41" ht="12.75" x14ac:dyDescent="0.2">
      <c r="AO43204" s="7"/>
    </row>
    <row r="43205" spans="41:41" ht="12.75" x14ac:dyDescent="0.2">
      <c r="AO43205" s="7"/>
    </row>
    <row r="43206" spans="41:41" ht="12.75" x14ac:dyDescent="0.2">
      <c r="AO43206" s="7"/>
    </row>
    <row r="43207" spans="41:41" ht="12.75" x14ac:dyDescent="0.2">
      <c r="AO43207" s="7"/>
    </row>
    <row r="43208" spans="41:41" ht="12.75" x14ac:dyDescent="0.2">
      <c r="AO43208" s="7"/>
    </row>
    <row r="43209" spans="41:41" ht="12.75" x14ac:dyDescent="0.2">
      <c r="AO43209" s="7"/>
    </row>
    <row r="43210" spans="41:41" ht="12.75" x14ac:dyDescent="0.2">
      <c r="AO43210" s="7"/>
    </row>
    <row r="43211" spans="41:41" ht="12.75" x14ac:dyDescent="0.2">
      <c r="AO43211" s="7"/>
    </row>
    <row r="43212" spans="41:41" ht="12.75" x14ac:dyDescent="0.2">
      <c r="AO43212" s="7"/>
    </row>
    <row r="43213" spans="41:41" ht="12.75" x14ac:dyDescent="0.2">
      <c r="AO43213" s="7"/>
    </row>
    <row r="43214" spans="41:41" ht="12.75" x14ac:dyDescent="0.2">
      <c r="AO43214" s="7"/>
    </row>
    <row r="43215" spans="41:41" ht="12.75" x14ac:dyDescent="0.2">
      <c r="AO43215" s="7"/>
    </row>
    <row r="43216" spans="41:41" ht="12.75" x14ac:dyDescent="0.2">
      <c r="AO43216" s="7"/>
    </row>
    <row r="43217" spans="41:41" ht="12.75" x14ac:dyDescent="0.2">
      <c r="AO43217" s="7"/>
    </row>
    <row r="43218" spans="41:41" ht="12.75" x14ac:dyDescent="0.2">
      <c r="AO43218" s="7"/>
    </row>
    <row r="43219" spans="41:41" ht="12.75" x14ac:dyDescent="0.2">
      <c r="AO43219" s="7"/>
    </row>
    <row r="43220" spans="41:41" ht="12.75" x14ac:dyDescent="0.2">
      <c r="AO43220" s="7"/>
    </row>
    <row r="43221" spans="41:41" ht="12.75" x14ac:dyDescent="0.2">
      <c r="AO43221" s="7"/>
    </row>
    <row r="43222" spans="41:41" ht="12.75" x14ac:dyDescent="0.2">
      <c r="AO43222" s="7"/>
    </row>
    <row r="43223" spans="41:41" ht="12.75" x14ac:dyDescent="0.2">
      <c r="AO43223" s="7"/>
    </row>
    <row r="43224" spans="41:41" ht="12.75" x14ac:dyDescent="0.2">
      <c r="AO43224" s="7"/>
    </row>
    <row r="43225" spans="41:41" ht="12.75" x14ac:dyDescent="0.2">
      <c r="AO43225" s="7"/>
    </row>
    <row r="43226" spans="41:41" ht="12.75" x14ac:dyDescent="0.2">
      <c r="AO43226" s="7"/>
    </row>
    <row r="43227" spans="41:41" ht="12.75" x14ac:dyDescent="0.2">
      <c r="AO43227" s="7"/>
    </row>
    <row r="43228" spans="41:41" ht="12.75" x14ac:dyDescent="0.2">
      <c r="AO43228" s="7"/>
    </row>
    <row r="43229" spans="41:41" ht="12.75" x14ac:dyDescent="0.2">
      <c r="AO43229" s="7"/>
    </row>
    <row r="43230" spans="41:41" ht="12.75" x14ac:dyDescent="0.2">
      <c r="AO43230" s="7"/>
    </row>
    <row r="43231" spans="41:41" ht="12.75" x14ac:dyDescent="0.2">
      <c r="AO43231" s="7"/>
    </row>
    <row r="43232" spans="41:41" ht="12.75" x14ac:dyDescent="0.2">
      <c r="AO43232" s="7"/>
    </row>
    <row r="43233" spans="41:41" ht="12.75" x14ac:dyDescent="0.2">
      <c r="AO43233" s="7"/>
    </row>
    <row r="43234" spans="41:41" ht="12.75" x14ac:dyDescent="0.2">
      <c r="AO43234" s="7"/>
    </row>
    <row r="43235" spans="41:41" ht="12.75" x14ac:dyDescent="0.2">
      <c r="AO43235" s="7"/>
    </row>
    <row r="43236" spans="41:41" ht="12.75" x14ac:dyDescent="0.2">
      <c r="AO43236" s="7"/>
    </row>
    <row r="43237" spans="41:41" ht="12.75" x14ac:dyDescent="0.2">
      <c r="AO43237" s="7"/>
    </row>
    <row r="43238" spans="41:41" ht="12.75" x14ac:dyDescent="0.2">
      <c r="AO43238" s="7"/>
    </row>
    <row r="43239" spans="41:41" ht="12.75" x14ac:dyDescent="0.2">
      <c r="AO43239" s="7"/>
    </row>
    <row r="43240" spans="41:41" ht="12.75" x14ac:dyDescent="0.2">
      <c r="AO43240" s="7"/>
    </row>
    <row r="43241" spans="41:41" ht="12.75" x14ac:dyDescent="0.2">
      <c r="AO43241" s="7"/>
    </row>
    <row r="43242" spans="41:41" ht="12.75" x14ac:dyDescent="0.2">
      <c r="AO43242" s="7"/>
    </row>
    <row r="43243" spans="41:41" ht="12.75" x14ac:dyDescent="0.2">
      <c r="AO43243" s="7"/>
    </row>
    <row r="43244" spans="41:41" ht="12.75" x14ac:dyDescent="0.2">
      <c r="AO43244" s="7"/>
    </row>
    <row r="43245" spans="41:41" ht="12.75" x14ac:dyDescent="0.2">
      <c r="AO43245" s="7"/>
    </row>
    <row r="43246" spans="41:41" ht="12.75" x14ac:dyDescent="0.2">
      <c r="AO43246" s="7"/>
    </row>
    <row r="43247" spans="41:41" ht="12.75" x14ac:dyDescent="0.2">
      <c r="AO43247" s="7"/>
    </row>
    <row r="43248" spans="41:41" ht="12.75" x14ac:dyDescent="0.2">
      <c r="AO43248" s="7"/>
    </row>
    <row r="43249" spans="41:41" ht="12.75" x14ac:dyDescent="0.2">
      <c r="AO43249" s="7"/>
    </row>
    <row r="43250" spans="41:41" ht="12.75" x14ac:dyDescent="0.2">
      <c r="AO43250" s="7"/>
    </row>
    <row r="43251" spans="41:41" ht="12.75" x14ac:dyDescent="0.2">
      <c r="AO43251" s="7"/>
    </row>
    <row r="43252" spans="41:41" ht="12.75" x14ac:dyDescent="0.2">
      <c r="AO43252" s="7"/>
    </row>
    <row r="43253" spans="41:41" ht="12.75" x14ac:dyDescent="0.2">
      <c r="AO43253" s="7"/>
    </row>
    <row r="43254" spans="41:41" ht="12.75" x14ac:dyDescent="0.2">
      <c r="AO43254" s="7"/>
    </row>
    <row r="43255" spans="41:41" ht="12.75" x14ac:dyDescent="0.2">
      <c r="AO43255" s="7"/>
    </row>
    <row r="43256" spans="41:41" ht="12.75" x14ac:dyDescent="0.2">
      <c r="AO43256" s="7"/>
    </row>
    <row r="43257" spans="41:41" ht="12.75" x14ac:dyDescent="0.2">
      <c r="AO43257" s="7"/>
    </row>
    <row r="43258" spans="41:41" ht="12.75" x14ac:dyDescent="0.2">
      <c r="AO43258" s="7"/>
    </row>
    <row r="43259" spans="41:41" ht="12.75" x14ac:dyDescent="0.2">
      <c r="AO43259" s="7"/>
    </row>
    <row r="43260" spans="41:41" ht="12.75" x14ac:dyDescent="0.2">
      <c r="AO43260" s="7"/>
    </row>
    <row r="43261" spans="41:41" ht="12.75" x14ac:dyDescent="0.2">
      <c r="AO43261" s="7"/>
    </row>
    <row r="43262" spans="41:41" ht="12.75" x14ac:dyDescent="0.2">
      <c r="AO43262" s="7"/>
    </row>
    <row r="43263" spans="41:41" ht="12.75" x14ac:dyDescent="0.2">
      <c r="AO43263" s="7"/>
    </row>
    <row r="43264" spans="41:41" ht="12.75" x14ac:dyDescent="0.2">
      <c r="AO43264" s="7"/>
    </row>
    <row r="43265" spans="41:41" ht="12.75" x14ac:dyDescent="0.2">
      <c r="AO43265" s="7"/>
    </row>
    <row r="43266" spans="41:41" ht="12.75" x14ac:dyDescent="0.2">
      <c r="AO43266" s="7"/>
    </row>
    <row r="43267" spans="41:41" ht="12.75" x14ac:dyDescent="0.2">
      <c r="AO43267" s="7"/>
    </row>
    <row r="43268" spans="41:41" ht="12.75" x14ac:dyDescent="0.2">
      <c r="AO43268" s="7"/>
    </row>
    <row r="43269" spans="41:41" ht="12.75" x14ac:dyDescent="0.2">
      <c r="AO43269" s="7"/>
    </row>
    <row r="43270" spans="41:41" ht="12.75" x14ac:dyDescent="0.2">
      <c r="AO43270" s="7"/>
    </row>
    <row r="43271" spans="41:41" ht="12.75" x14ac:dyDescent="0.2">
      <c r="AO43271" s="7"/>
    </row>
    <row r="43272" spans="41:41" ht="12.75" x14ac:dyDescent="0.2">
      <c r="AO43272" s="7"/>
    </row>
    <row r="43273" spans="41:41" ht="12.75" x14ac:dyDescent="0.2">
      <c r="AO43273" s="7"/>
    </row>
    <row r="43274" spans="41:41" ht="12.75" x14ac:dyDescent="0.2">
      <c r="AO43274" s="7"/>
    </row>
    <row r="43275" spans="41:41" ht="12.75" x14ac:dyDescent="0.2">
      <c r="AO43275" s="7"/>
    </row>
    <row r="43276" spans="41:41" ht="12.75" x14ac:dyDescent="0.2">
      <c r="AO43276" s="7"/>
    </row>
    <row r="43277" spans="41:41" ht="12.75" x14ac:dyDescent="0.2">
      <c r="AO43277" s="7"/>
    </row>
    <row r="43278" spans="41:41" ht="12.75" x14ac:dyDescent="0.2">
      <c r="AO43278" s="7"/>
    </row>
    <row r="43279" spans="41:41" ht="12.75" x14ac:dyDescent="0.2">
      <c r="AO43279" s="7"/>
    </row>
    <row r="43280" spans="41:41" ht="12.75" x14ac:dyDescent="0.2">
      <c r="AO43280" s="7"/>
    </row>
    <row r="43281" spans="41:41" ht="12.75" x14ac:dyDescent="0.2">
      <c r="AO43281" s="7"/>
    </row>
    <row r="43282" spans="41:41" ht="12.75" x14ac:dyDescent="0.2">
      <c r="AO43282" s="7"/>
    </row>
    <row r="43283" spans="41:41" ht="12.75" x14ac:dyDescent="0.2">
      <c r="AO43283" s="7"/>
    </row>
    <row r="43284" spans="41:41" ht="12.75" x14ac:dyDescent="0.2">
      <c r="AO43284" s="7"/>
    </row>
    <row r="43285" spans="41:41" ht="12.75" x14ac:dyDescent="0.2">
      <c r="AO43285" s="7"/>
    </row>
    <row r="43286" spans="41:41" ht="12.75" x14ac:dyDescent="0.2">
      <c r="AO43286" s="7"/>
    </row>
    <row r="43287" spans="41:41" ht="12.75" x14ac:dyDescent="0.2">
      <c r="AO43287" s="7"/>
    </row>
    <row r="43288" spans="41:41" ht="12.75" x14ac:dyDescent="0.2">
      <c r="AO43288" s="7"/>
    </row>
    <row r="43289" spans="41:41" ht="12.75" x14ac:dyDescent="0.2">
      <c r="AO43289" s="7"/>
    </row>
    <row r="43290" spans="41:41" ht="12.75" x14ac:dyDescent="0.2">
      <c r="AO43290" s="7"/>
    </row>
    <row r="43291" spans="41:41" ht="12.75" x14ac:dyDescent="0.2">
      <c r="AO43291" s="7"/>
    </row>
    <row r="43292" spans="41:41" ht="12.75" x14ac:dyDescent="0.2">
      <c r="AO43292" s="7"/>
    </row>
    <row r="43293" spans="41:41" ht="12.75" x14ac:dyDescent="0.2">
      <c r="AO43293" s="7"/>
    </row>
    <row r="43294" spans="41:41" ht="12.75" x14ac:dyDescent="0.2">
      <c r="AO43294" s="7"/>
    </row>
    <row r="43295" spans="41:41" ht="12.75" x14ac:dyDescent="0.2">
      <c r="AO43295" s="7"/>
    </row>
    <row r="43296" spans="41:41" ht="12.75" x14ac:dyDescent="0.2">
      <c r="AO43296" s="7"/>
    </row>
    <row r="43297" spans="41:41" ht="12.75" x14ac:dyDescent="0.2">
      <c r="AO43297" s="7"/>
    </row>
    <row r="43298" spans="41:41" ht="12.75" x14ac:dyDescent="0.2">
      <c r="AO43298" s="7"/>
    </row>
    <row r="43299" spans="41:41" ht="12.75" x14ac:dyDescent="0.2">
      <c r="AO43299" s="7"/>
    </row>
    <row r="43300" spans="41:41" ht="12.75" x14ac:dyDescent="0.2">
      <c r="AO43300" s="7"/>
    </row>
    <row r="43301" spans="41:41" ht="12.75" x14ac:dyDescent="0.2">
      <c r="AO43301" s="7"/>
    </row>
    <row r="43302" spans="41:41" ht="12.75" x14ac:dyDescent="0.2">
      <c r="AO43302" s="7"/>
    </row>
    <row r="43303" spans="41:41" ht="12.75" x14ac:dyDescent="0.2">
      <c r="AO43303" s="7"/>
    </row>
    <row r="43304" spans="41:41" ht="12.75" x14ac:dyDescent="0.2">
      <c r="AO43304" s="7"/>
    </row>
    <row r="43305" spans="41:41" ht="12.75" x14ac:dyDescent="0.2">
      <c r="AO43305" s="7"/>
    </row>
    <row r="43306" spans="41:41" ht="12.75" x14ac:dyDescent="0.2">
      <c r="AO43306" s="7"/>
    </row>
    <row r="43307" spans="41:41" ht="12.75" x14ac:dyDescent="0.2">
      <c r="AO43307" s="7"/>
    </row>
    <row r="43308" spans="41:41" ht="12.75" x14ac:dyDescent="0.2">
      <c r="AO43308" s="7"/>
    </row>
    <row r="43309" spans="41:41" ht="12.75" x14ac:dyDescent="0.2">
      <c r="AO43309" s="7"/>
    </row>
    <row r="43310" spans="41:41" ht="12.75" x14ac:dyDescent="0.2">
      <c r="AO43310" s="7"/>
    </row>
    <row r="43311" spans="41:41" ht="12.75" x14ac:dyDescent="0.2">
      <c r="AO43311" s="7"/>
    </row>
    <row r="43312" spans="41:41" ht="12.75" x14ac:dyDescent="0.2">
      <c r="AO43312" s="7"/>
    </row>
    <row r="43313" spans="41:41" ht="12.75" x14ac:dyDescent="0.2">
      <c r="AO43313" s="7"/>
    </row>
    <row r="43314" spans="41:41" ht="12.75" x14ac:dyDescent="0.2">
      <c r="AO43314" s="7"/>
    </row>
    <row r="43315" spans="41:41" ht="12.75" x14ac:dyDescent="0.2">
      <c r="AO43315" s="7"/>
    </row>
    <row r="43316" spans="41:41" ht="12.75" x14ac:dyDescent="0.2">
      <c r="AO43316" s="7"/>
    </row>
    <row r="43317" spans="41:41" ht="12.75" x14ac:dyDescent="0.2">
      <c r="AO43317" s="7"/>
    </row>
    <row r="43318" spans="41:41" ht="12.75" x14ac:dyDescent="0.2">
      <c r="AO43318" s="7"/>
    </row>
    <row r="43319" spans="41:41" ht="12.75" x14ac:dyDescent="0.2">
      <c r="AO43319" s="7"/>
    </row>
    <row r="43320" spans="41:41" ht="12.75" x14ac:dyDescent="0.2">
      <c r="AO43320" s="7"/>
    </row>
    <row r="43321" spans="41:41" ht="12.75" x14ac:dyDescent="0.2">
      <c r="AO43321" s="7"/>
    </row>
    <row r="43322" spans="41:41" ht="12.75" x14ac:dyDescent="0.2">
      <c r="AO43322" s="7"/>
    </row>
    <row r="43323" spans="41:41" ht="12.75" x14ac:dyDescent="0.2">
      <c r="AO43323" s="7"/>
    </row>
    <row r="43324" spans="41:41" ht="12.75" x14ac:dyDescent="0.2">
      <c r="AO43324" s="7"/>
    </row>
    <row r="43325" spans="41:41" ht="12.75" x14ac:dyDescent="0.2">
      <c r="AO43325" s="7"/>
    </row>
    <row r="43326" spans="41:41" ht="12.75" x14ac:dyDescent="0.2">
      <c r="AO43326" s="7"/>
    </row>
    <row r="43327" spans="41:41" ht="12.75" x14ac:dyDescent="0.2">
      <c r="AO43327" s="7"/>
    </row>
    <row r="43328" spans="41:41" ht="12.75" x14ac:dyDescent="0.2">
      <c r="AO43328" s="7"/>
    </row>
    <row r="43329" spans="41:41" ht="12.75" x14ac:dyDescent="0.2">
      <c r="AO43329" s="7"/>
    </row>
    <row r="43330" spans="41:41" ht="12.75" x14ac:dyDescent="0.2">
      <c r="AO43330" s="7"/>
    </row>
    <row r="43331" spans="41:41" ht="12.75" x14ac:dyDescent="0.2">
      <c r="AO43331" s="7"/>
    </row>
    <row r="43332" spans="41:41" ht="12.75" x14ac:dyDescent="0.2">
      <c r="AO43332" s="7"/>
    </row>
    <row r="43333" spans="41:41" ht="12.75" x14ac:dyDescent="0.2">
      <c r="AO43333" s="7"/>
    </row>
    <row r="43334" spans="41:41" ht="12.75" x14ac:dyDescent="0.2">
      <c r="AO43334" s="7"/>
    </row>
    <row r="43335" spans="41:41" ht="12.75" x14ac:dyDescent="0.2">
      <c r="AO43335" s="7"/>
    </row>
    <row r="43336" spans="41:41" ht="12.75" x14ac:dyDescent="0.2">
      <c r="AO43336" s="7"/>
    </row>
    <row r="43337" spans="41:41" ht="12.75" x14ac:dyDescent="0.2">
      <c r="AO43337" s="7"/>
    </row>
    <row r="43338" spans="41:41" ht="12.75" x14ac:dyDescent="0.2">
      <c r="AO43338" s="7"/>
    </row>
    <row r="43339" spans="41:41" ht="12.75" x14ac:dyDescent="0.2">
      <c r="AO43339" s="7"/>
    </row>
    <row r="43340" spans="41:41" ht="12.75" x14ac:dyDescent="0.2">
      <c r="AO43340" s="7"/>
    </row>
    <row r="43341" spans="41:41" ht="12.75" x14ac:dyDescent="0.2">
      <c r="AO43341" s="7"/>
    </row>
    <row r="43342" spans="41:41" ht="12.75" x14ac:dyDescent="0.2">
      <c r="AO43342" s="7"/>
    </row>
    <row r="43343" spans="41:41" ht="12.75" x14ac:dyDescent="0.2">
      <c r="AO43343" s="7"/>
    </row>
    <row r="43344" spans="41:41" ht="12.75" x14ac:dyDescent="0.2">
      <c r="AO43344" s="7"/>
    </row>
    <row r="43345" spans="41:41" ht="12.75" x14ac:dyDescent="0.2">
      <c r="AO43345" s="7"/>
    </row>
    <row r="43346" spans="41:41" ht="12.75" x14ac:dyDescent="0.2">
      <c r="AO43346" s="7"/>
    </row>
    <row r="43347" spans="41:41" ht="12.75" x14ac:dyDescent="0.2">
      <c r="AO43347" s="7"/>
    </row>
    <row r="43348" spans="41:41" ht="12.75" x14ac:dyDescent="0.2">
      <c r="AO43348" s="7"/>
    </row>
    <row r="43349" spans="41:41" ht="12.75" x14ac:dyDescent="0.2">
      <c r="AO43349" s="7"/>
    </row>
    <row r="43350" spans="41:41" ht="12.75" x14ac:dyDescent="0.2">
      <c r="AO43350" s="7"/>
    </row>
    <row r="43351" spans="41:41" ht="12.75" x14ac:dyDescent="0.2">
      <c r="AO43351" s="7"/>
    </row>
    <row r="43352" spans="41:41" ht="12.75" x14ac:dyDescent="0.2">
      <c r="AO43352" s="7"/>
    </row>
    <row r="43353" spans="41:41" ht="12.75" x14ac:dyDescent="0.2">
      <c r="AO43353" s="7"/>
    </row>
    <row r="43354" spans="41:41" ht="12.75" x14ac:dyDescent="0.2">
      <c r="AO43354" s="7"/>
    </row>
    <row r="43355" spans="41:41" ht="12.75" x14ac:dyDescent="0.2">
      <c r="AO43355" s="7"/>
    </row>
    <row r="43356" spans="41:41" ht="12.75" x14ac:dyDescent="0.2">
      <c r="AO43356" s="7"/>
    </row>
    <row r="43357" spans="41:41" ht="12.75" x14ac:dyDescent="0.2">
      <c r="AO43357" s="7"/>
    </row>
    <row r="43358" spans="41:41" ht="12.75" x14ac:dyDescent="0.2">
      <c r="AO43358" s="7"/>
    </row>
    <row r="43359" spans="41:41" ht="12.75" x14ac:dyDescent="0.2">
      <c r="AO43359" s="7"/>
    </row>
    <row r="43360" spans="41:41" ht="12.75" x14ac:dyDescent="0.2">
      <c r="AO43360" s="7"/>
    </row>
    <row r="43361" spans="41:41" ht="12.75" x14ac:dyDescent="0.2">
      <c r="AO43361" s="7"/>
    </row>
    <row r="43362" spans="41:41" ht="12.75" x14ac:dyDescent="0.2">
      <c r="AO43362" s="7"/>
    </row>
    <row r="43363" spans="41:41" ht="12.75" x14ac:dyDescent="0.2">
      <c r="AO43363" s="7"/>
    </row>
    <row r="43364" spans="41:41" ht="12.75" x14ac:dyDescent="0.2">
      <c r="AO43364" s="7"/>
    </row>
    <row r="43365" spans="41:41" ht="12.75" x14ac:dyDescent="0.2">
      <c r="AO43365" s="7"/>
    </row>
    <row r="43366" spans="41:41" ht="12.75" x14ac:dyDescent="0.2">
      <c r="AO43366" s="7"/>
    </row>
    <row r="43367" spans="41:41" ht="12.75" x14ac:dyDescent="0.2">
      <c r="AO43367" s="7"/>
    </row>
    <row r="43368" spans="41:41" ht="12.75" x14ac:dyDescent="0.2">
      <c r="AO43368" s="7"/>
    </row>
    <row r="43369" spans="41:41" ht="12.75" x14ac:dyDescent="0.2">
      <c r="AO43369" s="7"/>
    </row>
    <row r="43370" spans="41:41" ht="12.75" x14ac:dyDescent="0.2">
      <c r="AO43370" s="7"/>
    </row>
    <row r="43371" spans="41:41" ht="12.75" x14ac:dyDescent="0.2">
      <c r="AO43371" s="7"/>
    </row>
    <row r="43372" spans="41:41" ht="12.75" x14ac:dyDescent="0.2">
      <c r="AO43372" s="7"/>
    </row>
    <row r="43373" spans="41:41" ht="12.75" x14ac:dyDescent="0.2">
      <c r="AO43373" s="7"/>
    </row>
    <row r="43374" spans="41:41" ht="12.75" x14ac:dyDescent="0.2">
      <c r="AO43374" s="7"/>
    </row>
    <row r="43375" spans="41:41" ht="12.75" x14ac:dyDescent="0.2">
      <c r="AO43375" s="7"/>
    </row>
    <row r="43376" spans="41:41" ht="12.75" x14ac:dyDescent="0.2">
      <c r="AO43376" s="7"/>
    </row>
    <row r="43377" spans="41:41" ht="12.75" x14ac:dyDescent="0.2">
      <c r="AO43377" s="7"/>
    </row>
    <row r="43378" spans="41:41" ht="12.75" x14ac:dyDescent="0.2">
      <c r="AO43378" s="7"/>
    </row>
    <row r="43379" spans="41:41" ht="12.75" x14ac:dyDescent="0.2">
      <c r="AO43379" s="7"/>
    </row>
    <row r="43380" spans="41:41" ht="12.75" x14ac:dyDescent="0.2">
      <c r="AO43380" s="7"/>
    </row>
    <row r="43381" spans="41:41" ht="12.75" x14ac:dyDescent="0.2">
      <c r="AO43381" s="7"/>
    </row>
    <row r="43382" spans="41:41" ht="12.75" x14ac:dyDescent="0.2">
      <c r="AO43382" s="7"/>
    </row>
    <row r="43383" spans="41:41" ht="12.75" x14ac:dyDescent="0.2">
      <c r="AO43383" s="7"/>
    </row>
    <row r="43384" spans="41:41" ht="12.75" x14ac:dyDescent="0.2">
      <c r="AO43384" s="7"/>
    </row>
    <row r="43385" spans="41:41" ht="12.75" x14ac:dyDescent="0.2">
      <c r="AO43385" s="7"/>
    </row>
    <row r="43386" spans="41:41" ht="12.75" x14ac:dyDescent="0.2">
      <c r="AO43386" s="7"/>
    </row>
    <row r="43387" spans="41:41" ht="12.75" x14ac:dyDescent="0.2">
      <c r="AO43387" s="7"/>
    </row>
    <row r="43388" spans="41:41" ht="12.75" x14ac:dyDescent="0.2">
      <c r="AO43388" s="7"/>
    </row>
    <row r="43389" spans="41:41" ht="12.75" x14ac:dyDescent="0.2">
      <c r="AO43389" s="7"/>
    </row>
    <row r="43390" spans="41:41" ht="12.75" x14ac:dyDescent="0.2">
      <c r="AO43390" s="7"/>
    </row>
    <row r="43391" spans="41:41" ht="12.75" x14ac:dyDescent="0.2">
      <c r="AO43391" s="7"/>
    </row>
    <row r="43392" spans="41:41" ht="12.75" x14ac:dyDescent="0.2">
      <c r="AO43392" s="7"/>
    </row>
    <row r="43393" spans="41:41" ht="12.75" x14ac:dyDescent="0.2">
      <c r="AO43393" s="7"/>
    </row>
    <row r="43394" spans="41:41" ht="12.75" x14ac:dyDescent="0.2">
      <c r="AO43394" s="7"/>
    </row>
    <row r="43395" spans="41:41" ht="12.75" x14ac:dyDescent="0.2">
      <c r="AO43395" s="7"/>
    </row>
    <row r="43396" spans="41:41" ht="12.75" x14ac:dyDescent="0.2">
      <c r="AO43396" s="7"/>
    </row>
    <row r="43397" spans="41:41" ht="12.75" x14ac:dyDescent="0.2">
      <c r="AO43397" s="7"/>
    </row>
    <row r="43398" spans="41:41" ht="12.75" x14ac:dyDescent="0.2">
      <c r="AO43398" s="7"/>
    </row>
    <row r="43399" spans="41:41" ht="12.75" x14ac:dyDescent="0.2">
      <c r="AO43399" s="7"/>
    </row>
    <row r="43400" spans="41:41" ht="12.75" x14ac:dyDescent="0.2">
      <c r="AO43400" s="7"/>
    </row>
    <row r="43401" spans="41:41" ht="12.75" x14ac:dyDescent="0.2">
      <c r="AO43401" s="7"/>
    </row>
    <row r="43402" spans="41:41" ht="12.75" x14ac:dyDescent="0.2">
      <c r="AO43402" s="7"/>
    </row>
    <row r="43403" spans="41:41" ht="12.75" x14ac:dyDescent="0.2">
      <c r="AO43403" s="7"/>
    </row>
    <row r="43404" spans="41:41" ht="12.75" x14ac:dyDescent="0.2">
      <c r="AO43404" s="7"/>
    </row>
    <row r="43405" spans="41:41" ht="12.75" x14ac:dyDescent="0.2">
      <c r="AO43405" s="7"/>
    </row>
    <row r="43406" spans="41:41" ht="12.75" x14ac:dyDescent="0.2">
      <c r="AO43406" s="7"/>
    </row>
    <row r="43407" spans="41:41" ht="12.75" x14ac:dyDescent="0.2">
      <c r="AO43407" s="7"/>
    </row>
    <row r="43408" spans="41:41" ht="12.75" x14ac:dyDescent="0.2">
      <c r="AO43408" s="7"/>
    </row>
    <row r="43409" spans="41:41" ht="12.75" x14ac:dyDescent="0.2">
      <c r="AO43409" s="7"/>
    </row>
    <row r="43410" spans="41:41" ht="12.75" x14ac:dyDescent="0.2">
      <c r="AO43410" s="7"/>
    </row>
    <row r="43411" spans="41:41" ht="12.75" x14ac:dyDescent="0.2">
      <c r="AO43411" s="7"/>
    </row>
    <row r="43412" spans="41:41" ht="12.75" x14ac:dyDescent="0.2">
      <c r="AO43412" s="7"/>
    </row>
    <row r="43413" spans="41:41" ht="12.75" x14ac:dyDescent="0.2">
      <c r="AO43413" s="7"/>
    </row>
    <row r="43414" spans="41:41" ht="12.75" x14ac:dyDescent="0.2">
      <c r="AO43414" s="7"/>
    </row>
    <row r="43415" spans="41:41" ht="12.75" x14ac:dyDescent="0.2">
      <c r="AO43415" s="7"/>
    </row>
    <row r="43416" spans="41:41" ht="12.75" x14ac:dyDescent="0.2">
      <c r="AO43416" s="7"/>
    </row>
    <row r="43417" spans="41:41" ht="12.75" x14ac:dyDescent="0.2">
      <c r="AO43417" s="7"/>
    </row>
    <row r="43418" spans="41:41" ht="12.75" x14ac:dyDescent="0.2">
      <c r="AO43418" s="7"/>
    </row>
    <row r="43419" spans="41:41" ht="12.75" x14ac:dyDescent="0.2">
      <c r="AO43419" s="7"/>
    </row>
    <row r="43420" spans="41:41" ht="12.75" x14ac:dyDescent="0.2">
      <c r="AO43420" s="7"/>
    </row>
    <row r="43421" spans="41:41" ht="12.75" x14ac:dyDescent="0.2">
      <c r="AO43421" s="7"/>
    </row>
    <row r="43422" spans="41:41" ht="12.75" x14ac:dyDescent="0.2">
      <c r="AO43422" s="7"/>
    </row>
    <row r="43423" spans="41:41" ht="12.75" x14ac:dyDescent="0.2">
      <c r="AO43423" s="7"/>
    </row>
    <row r="43424" spans="41:41" ht="12.75" x14ac:dyDescent="0.2">
      <c r="AO43424" s="7"/>
    </row>
    <row r="43425" spans="41:41" ht="12.75" x14ac:dyDescent="0.2">
      <c r="AO43425" s="7"/>
    </row>
    <row r="43426" spans="41:41" ht="12.75" x14ac:dyDescent="0.2">
      <c r="AO43426" s="7"/>
    </row>
    <row r="43427" spans="41:41" ht="12.75" x14ac:dyDescent="0.2">
      <c r="AO43427" s="7"/>
    </row>
    <row r="43428" spans="41:41" ht="12.75" x14ac:dyDescent="0.2">
      <c r="AO43428" s="7"/>
    </row>
    <row r="43429" spans="41:41" ht="12.75" x14ac:dyDescent="0.2">
      <c r="AO43429" s="7"/>
    </row>
    <row r="43430" spans="41:41" ht="12.75" x14ac:dyDescent="0.2">
      <c r="AO43430" s="7"/>
    </row>
    <row r="43431" spans="41:41" ht="12.75" x14ac:dyDescent="0.2">
      <c r="AO43431" s="7"/>
    </row>
    <row r="43432" spans="41:41" ht="12.75" x14ac:dyDescent="0.2">
      <c r="AO43432" s="7"/>
    </row>
    <row r="43433" spans="41:41" ht="12.75" x14ac:dyDescent="0.2">
      <c r="AO43433" s="7"/>
    </row>
    <row r="43434" spans="41:41" ht="12.75" x14ac:dyDescent="0.2">
      <c r="AO43434" s="7"/>
    </row>
    <row r="43435" spans="41:41" ht="12.75" x14ac:dyDescent="0.2">
      <c r="AO43435" s="7"/>
    </row>
    <row r="43436" spans="41:41" ht="12.75" x14ac:dyDescent="0.2">
      <c r="AO43436" s="7"/>
    </row>
    <row r="43437" spans="41:41" ht="12.75" x14ac:dyDescent="0.2">
      <c r="AO43437" s="7"/>
    </row>
    <row r="43438" spans="41:41" ht="12.75" x14ac:dyDescent="0.2">
      <c r="AO43438" s="7"/>
    </row>
    <row r="43439" spans="41:41" ht="12.75" x14ac:dyDescent="0.2">
      <c r="AO43439" s="7"/>
    </row>
    <row r="43440" spans="41:41" ht="12.75" x14ac:dyDescent="0.2">
      <c r="AO43440" s="7"/>
    </row>
    <row r="43441" spans="41:41" ht="12.75" x14ac:dyDescent="0.2">
      <c r="AO43441" s="7"/>
    </row>
    <row r="43442" spans="41:41" ht="12.75" x14ac:dyDescent="0.2">
      <c r="AO43442" s="7"/>
    </row>
    <row r="43443" spans="41:41" ht="12.75" x14ac:dyDescent="0.2">
      <c r="AO43443" s="7"/>
    </row>
    <row r="43444" spans="41:41" ht="12.75" x14ac:dyDescent="0.2">
      <c r="AO43444" s="7"/>
    </row>
    <row r="43445" spans="41:41" ht="12.75" x14ac:dyDescent="0.2">
      <c r="AO43445" s="7"/>
    </row>
    <row r="43446" spans="41:41" ht="12.75" x14ac:dyDescent="0.2">
      <c r="AO43446" s="7"/>
    </row>
    <row r="43447" spans="41:41" ht="12.75" x14ac:dyDescent="0.2">
      <c r="AO43447" s="7"/>
    </row>
    <row r="43448" spans="41:41" ht="12.75" x14ac:dyDescent="0.2">
      <c r="AO43448" s="7"/>
    </row>
    <row r="43449" spans="41:41" ht="12.75" x14ac:dyDescent="0.2">
      <c r="AO43449" s="7"/>
    </row>
    <row r="43450" spans="41:41" ht="12.75" x14ac:dyDescent="0.2">
      <c r="AO43450" s="7"/>
    </row>
    <row r="43451" spans="41:41" ht="12.75" x14ac:dyDescent="0.2">
      <c r="AO43451" s="7"/>
    </row>
    <row r="43452" spans="41:41" ht="12.75" x14ac:dyDescent="0.2">
      <c r="AO43452" s="7"/>
    </row>
    <row r="43453" spans="41:41" ht="12.75" x14ac:dyDescent="0.2">
      <c r="AO43453" s="7"/>
    </row>
    <row r="43454" spans="41:41" ht="12.75" x14ac:dyDescent="0.2">
      <c r="AO43454" s="7"/>
    </row>
    <row r="43455" spans="41:41" ht="12.75" x14ac:dyDescent="0.2">
      <c r="AO43455" s="7"/>
    </row>
    <row r="43456" spans="41:41" ht="12.75" x14ac:dyDescent="0.2">
      <c r="AO43456" s="7"/>
    </row>
    <row r="43457" spans="41:41" ht="12.75" x14ac:dyDescent="0.2">
      <c r="AO43457" s="7"/>
    </row>
    <row r="43458" spans="41:41" ht="12.75" x14ac:dyDescent="0.2">
      <c r="AO43458" s="7"/>
    </row>
    <row r="43459" spans="41:41" ht="12.75" x14ac:dyDescent="0.2">
      <c r="AO43459" s="7"/>
    </row>
    <row r="43460" spans="41:41" ht="12.75" x14ac:dyDescent="0.2">
      <c r="AO43460" s="7"/>
    </row>
    <row r="43461" spans="41:41" ht="12.75" x14ac:dyDescent="0.2">
      <c r="AO43461" s="7"/>
    </row>
    <row r="43462" spans="41:41" ht="12.75" x14ac:dyDescent="0.2">
      <c r="AO43462" s="7"/>
    </row>
    <row r="43463" spans="41:41" ht="12.75" x14ac:dyDescent="0.2">
      <c r="AO43463" s="7"/>
    </row>
    <row r="43464" spans="41:41" ht="12.75" x14ac:dyDescent="0.2">
      <c r="AO43464" s="7"/>
    </row>
    <row r="43465" spans="41:41" ht="12.75" x14ac:dyDescent="0.2">
      <c r="AO43465" s="7"/>
    </row>
    <row r="43466" spans="41:41" ht="12.75" x14ac:dyDescent="0.2">
      <c r="AO43466" s="7"/>
    </row>
    <row r="43467" spans="41:41" ht="12.75" x14ac:dyDescent="0.2">
      <c r="AO43467" s="7"/>
    </row>
    <row r="43468" spans="41:41" ht="12.75" x14ac:dyDescent="0.2">
      <c r="AO43468" s="7"/>
    </row>
    <row r="43469" spans="41:41" ht="12.75" x14ac:dyDescent="0.2">
      <c r="AO43469" s="7"/>
    </row>
    <row r="43470" spans="41:41" ht="12.75" x14ac:dyDescent="0.2">
      <c r="AO43470" s="7"/>
    </row>
    <row r="43471" spans="41:41" ht="12.75" x14ac:dyDescent="0.2">
      <c r="AO43471" s="7"/>
    </row>
    <row r="43472" spans="41:41" ht="12.75" x14ac:dyDescent="0.2">
      <c r="AO43472" s="7"/>
    </row>
    <row r="43473" spans="41:41" ht="12.75" x14ac:dyDescent="0.2">
      <c r="AO43473" s="7"/>
    </row>
    <row r="43474" spans="41:41" ht="12.75" x14ac:dyDescent="0.2">
      <c r="AO43474" s="7"/>
    </row>
    <row r="43475" spans="41:41" ht="12.75" x14ac:dyDescent="0.2">
      <c r="AO43475" s="7"/>
    </row>
    <row r="43476" spans="41:41" ht="12.75" x14ac:dyDescent="0.2">
      <c r="AO43476" s="7"/>
    </row>
    <row r="43477" spans="41:41" ht="12.75" x14ac:dyDescent="0.2">
      <c r="AO43477" s="7"/>
    </row>
    <row r="43478" spans="41:41" ht="12.75" x14ac:dyDescent="0.2">
      <c r="AO43478" s="7"/>
    </row>
    <row r="43479" spans="41:41" ht="12.75" x14ac:dyDescent="0.2">
      <c r="AO43479" s="7"/>
    </row>
    <row r="43480" spans="41:41" ht="12.75" x14ac:dyDescent="0.2">
      <c r="AO43480" s="7"/>
    </row>
    <row r="43481" spans="41:41" ht="12.75" x14ac:dyDescent="0.2">
      <c r="AO43481" s="7"/>
    </row>
    <row r="43482" spans="41:41" ht="12.75" x14ac:dyDescent="0.2">
      <c r="AO43482" s="7"/>
    </row>
    <row r="43483" spans="41:41" ht="12.75" x14ac:dyDescent="0.2">
      <c r="AO43483" s="7"/>
    </row>
    <row r="43484" spans="41:41" ht="12.75" x14ac:dyDescent="0.2">
      <c r="AO43484" s="7"/>
    </row>
    <row r="43485" spans="41:41" ht="12.75" x14ac:dyDescent="0.2">
      <c r="AO43485" s="7"/>
    </row>
    <row r="43486" spans="41:41" ht="12.75" x14ac:dyDescent="0.2">
      <c r="AO43486" s="7"/>
    </row>
    <row r="43487" spans="41:41" ht="12.75" x14ac:dyDescent="0.2">
      <c r="AO43487" s="7"/>
    </row>
    <row r="43488" spans="41:41" ht="12.75" x14ac:dyDescent="0.2">
      <c r="AO43488" s="7"/>
    </row>
    <row r="43489" spans="41:41" ht="12.75" x14ac:dyDescent="0.2">
      <c r="AO43489" s="7"/>
    </row>
    <row r="43490" spans="41:41" ht="12.75" x14ac:dyDescent="0.2">
      <c r="AO43490" s="7"/>
    </row>
    <row r="43491" spans="41:41" ht="12.75" x14ac:dyDescent="0.2">
      <c r="AO43491" s="7"/>
    </row>
    <row r="43492" spans="41:41" ht="12.75" x14ac:dyDescent="0.2">
      <c r="AO43492" s="7"/>
    </row>
    <row r="43493" spans="41:41" ht="12.75" x14ac:dyDescent="0.2">
      <c r="AO43493" s="7"/>
    </row>
    <row r="43494" spans="41:41" ht="12.75" x14ac:dyDescent="0.2">
      <c r="AO43494" s="7"/>
    </row>
    <row r="43495" spans="41:41" ht="12.75" x14ac:dyDescent="0.2">
      <c r="AO43495" s="7"/>
    </row>
    <row r="43496" spans="41:41" ht="12.75" x14ac:dyDescent="0.2">
      <c r="AO43496" s="7"/>
    </row>
    <row r="43497" spans="41:41" ht="12.75" x14ac:dyDescent="0.2">
      <c r="AO43497" s="7"/>
    </row>
    <row r="43498" spans="41:41" ht="12.75" x14ac:dyDescent="0.2">
      <c r="AO43498" s="7"/>
    </row>
    <row r="43499" spans="41:41" ht="12.75" x14ac:dyDescent="0.2">
      <c r="AO43499" s="7"/>
    </row>
    <row r="43500" spans="41:41" ht="12.75" x14ac:dyDescent="0.2">
      <c r="AO43500" s="7"/>
    </row>
    <row r="43501" spans="41:41" ht="12.75" x14ac:dyDescent="0.2">
      <c r="AO43501" s="7"/>
    </row>
    <row r="43502" spans="41:41" ht="12.75" x14ac:dyDescent="0.2">
      <c r="AO43502" s="7"/>
    </row>
    <row r="43503" spans="41:41" ht="12.75" x14ac:dyDescent="0.2">
      <c r="AO43503" s="7"/>
    </row>
    <row r="43504" spans="41:41" ht="12.75" x14ac:dyDescent="0.2">
      <c r="AO43504" s="7"/>
    </row>
    <row r="43505" spans="41:41" ht="12.75" x14ac:dyDescent="0.2">
      <c r="AO43505" s="7"/>
    </row>
    <row r="43506" spans="41:41" ht="12.75" x14ac:dyDescent="0.2">
      <c r="AO43506" s="7"/>
    </row>
    <row r="43507" spans="41:41" ht="12.75" x14ac:dyDescent="0.2">
      <c r="AO43507" s="7"/>
    </row>
    <row r="43508" spans="41:41" ht="12.75" x14ac:dyDescent="0.2">
      <c r="AO43508" s="7"/>
    </row>
    <row r="43509" spans="41:41" ht="12.75" x14ac:dyDescent="0.2">
      <c r="AO43509" s="7"/>
    </row>
    <row r="43510" spans="41:41" ht="12.75" x14ac:dyDescent="0.2">
      <c r="AO43510" s="7"/>
    </row>
    <row r="43511" spans="41:41" ht="12.75" x14ac:dyDescent="0.2">
      <c r="AO43511" s="7"/>
    </row>
    <row r="43512" spans="41:41" ht="12.75" x14ac:dyDescent="0.2">
      <c r="AO43512" s="7"/>
    </row>
    <row r="43513" spans="41:41" ht="12.75" x14ac:dyDescent="0.2">
      <c r="AO43513" s="7"/>
    </row>
    <row r="43514" spans="41:41" ht="12.75" x14ac:dyDescent="0.2">
      <c r="AO43514" s="7"/>
    </row>
    <row r="43515" spans="41:41" ht="12.75" x14ac:dyDescent="0.2">
      <c r="AO43515" s="7"/>
    </row>
    <row r="43516" spans="41:41" ht="12.75" x14ac:dyDescent="0.2">
      <c r="AO43516" s="7"/>
    </row>
    <row r="43517" spans="41:41" ht="12.75" x14ac:dyDescent="0.2">
      <c r="AO43517" s="7"/>
    </row>
    <row r="43518" spans="41:41" ht="12.75" x14ac:dyDescent="0.2">
      <c r="AO43518" s="7"/>
    </row>
    <row r="43519" spans="41:41" ht="12.75" x14ac:dyDescent="0.2">
      <c r="AO43519" s="7"/>
    </row>
    <row r="43520" spans="41:41" ht="12.75" x14ac:dyDescent="0.2">
      <c r="AO43520" s="7"/>
    </row>
    <row r="43521" spans="41:41" ht="12.75" x14ac:dyDescent="0.2">
      <c r="AO43521" s="7"/>
    </row>
    <row r="43522" spans="41:41" ht="12.75" x14ac:dyDescent="0.2">
      <c r="AO43522" s="7"/>
    </row>
    <row r="43523" spans="41:41" ht="12.75" x14ac:dyDescent="0.2">
      <c r="AO43523" s="7"/>
    </row>
    <row r="43524" spans="41:41" ht="12.75" x14ac:dyDescent="0.2">
      <c r="AO43524" s="7"/>
    </row>
    <row r="43525" spans="41:41" ht="12.75" x14ac:dyDescent="0.2">
      <c r="AO43525" s="7"/>
    </row>
    <row r="43526" spans="41:41" ht="12.75" x14ac:dyDescent="0.2">
      <c r="AO43526" s="7"/>
    </row>
    <row r="43527" spans="41:41" ht="12.75" x14ac:dyDescent="0.2">
      <c r="AO43527" s="7"/>
    </row>
    <row r="43528" spans="41:41" ht="12.75" x14ac:dyDescent="0.2">
      <c r="AO43528" s="7"/>
    </row>
    <row r="43529" spans="41:41" ht="12.75" x14ac:dyDescent="0.2">
      <c r="AO43529" s="7"/>
    </row>
    <row r="43530" spans="41:41" ht="12.75" x14ac:dyDescent="0.2">
      <c r="AO43530" s="7"/>
    </row>
    <row r="43531" spans="41:41" ht="12.75" x14ac:dyDescent="0.2">
      <c r="AO43531" s="7"/>
    </row>
    <row r="43532" spans="41:41" ht="12.75" x14ac:dyDescent="0.2">
      <c r="AO43532" s="7"/>
    </row>
    <row r="43533" spans="41:41" ht="12.75" x14ac:dyDescent="0.2">
      <c r="AO43533" s="7"/>
    </row>
    <row r="43534" spans="41:41" ht="12.75" x14ac:dyDescent="0.2">
      <c r="AO43534" s="7"/>
    </row>
    <row r="43535" spans="41:41" ht="12.75" x14ac:dyDescent="0.2">
      <c r="AO43535" s="7"/>
    </row>
    <row r="43536" spans="41:41" ht="12.75" x14ac:dyDescent="0.2">
      <c r="AO43536" s="7"/>
    </row>
    <row r="43537" spans="41:41" ht="12.75" x14ac:dyDescent="0.2">
      <c r="AO43537" s="7"/>
    </row>
    <row r="43538" spans="41:41" ht="12.75" x14ac:dyDescent="0.2">
      <c r="AO43538" s="7"/>
    </row>
    <row r="43539" spans="41:41" ht="12.75" x14ac:dyDescent="0.2">
      <c r="AO43539" s="7"/>
    </row>
    <row r="43540" spans="41:41" ht="12.75" x14ac:dyDescent="0.2">
      <c r="AO43540" s="7"/>
    </row>
    <row r="43541" spans="41:41" ht="12.75" x14ac:dyDescent="0.2">
      <c r="AO43541" s="7"/>
    </row>
    <row r="43542" spans="41:41" ht="12.75" x14ac:dyDescent="0.2">
      <c r="AO43542" s="7"/>
    </row>
    <row r="43543" spans="41:41" ht="12.75" x14ac:dyDescent="0.2">
      <c r="AO43543" s="7"/>
    </row>
    <row r="43544" spans="41:41" ht="12.75" x14ac:dyDescent="0.2">
      <c r="AO43544" s="7"/>
    </row>
    <row r="43545" spans="41:41" ht="12.75" x14ac:dyDescent="0.2">
      <c r="AO43545" s="7"/>
    </row>
    <row r="43546" spans="41:41" ht="12.75" x14ac:dyDescent="0.2">
      <c r="AO43546" s="7"/>
    </row>
    <row r="43547" spans="41:41" ht="12.75" x14ac:dyDescent="0.2">
      <c r="AO43547" s="7"/>
    </row>
    <row r="43548" spans="41:41" ht="12.75" x14ac:dyDescent="0.2">
      <c r="AO43548" s="7"/>
    </row>
    <row r="43549" spans="41:41" ht="12.75" x14ac:dyDescent="0.2">
      <c r="AO43549" s="7"/>
    </row>
    <row r="43550" spans="41:41" ht="12.75" x14ac:dyDescent="0.2">
      <c r="AO43550" s="7"/>
    </row>
    <row r="43551" spans="41:41" ht="12.75" x14ac:dyDescent="0.2">
      <c r="AO43551" s="7"/>
    </row>
    <row r="43552" spans="41:41" ht="12.75" x14ac:dyDescent="0.2">
      <c r="AO43552" s="7"/>
    </row>
    <row r="43553" spans="41:41" ht="12.75" x14ac:dyDescent="0.2">
      <c r="AO43553" s="7"/>
    </row>
    <row r="43554" spans="41:41" ht="12.75" x14ac:dyDescent="0.2">
      <c r="AO43554" s="7"/>
    </row>
    <row r="43555" spans="41:41" ht="12.75" x14ac:dyDescent="0.2">
      <c r="AO43555" s="7"/>
    </row>
    <row r="43556" spans="41:41" ht="12.75" x14ac:dyDescent="0.2">
      <c r="AO43556" s="7"/>
    </row>
    <row r="43557" spans="41:41" ht="12.75" x14ac:dyDescent="0.2">
      <c r="AO43557" s="7"/>
    </row>
    <row r="43558" spans="41:41" ht="12.75" x14ac:dyDescent="0.2">
      <c r="AO43558" s="7"/>
    </row>
    <row r="43559" spans="41:41" ht="12.75" x14ac:dyDescent="0.2">
      <c r="AO43559" s="7"/>
    </row>
    <row r="43560" spans="41:41" ht="12.75" x14ac:dyDescent="0.2">
      <c r="AO43560" s="7"/>
    </row>
    <row r="43561" spans="41:41" ht="12.75" x14ac:dyDescent="0.2">
      <c r="AO43561" s="7"/>
    </row>
    <row r="43562" spans="41:41" ht="12.75" x14ac:dyDescent="0.2">
      <c r="AO43562" s="7"/>
    </row>
    <row r="43563" spans="41:41" ht="12.75" x14ac:dyDescent="0.2">
      <c r="AO43563" s="7"/>
    </row>
    <row r="43564" spans="41:41" ht="12.75" x14ac:dyDescent="0.2">
      <c r="AO43564" s="7"/>
    </row>
    <row r="43565" spans="41:41" ht="12.75" x14ac:dyDescent="0.2">
      <c r="AO43565" s="7"/>
    </row>
    <row r="43566" spans="41:41" ht="12.75" x14ac:dyDescent="0.2">
      <c r="AO43566" s="7"/>
    </row>
    <row r="43567" spans="41:41" ht="12.75" x14ac:dyDescent="0.2">
      <c r="AO43567" s="7"/>
    </row>
    <row r="43568" spans="41:41" ht="12.75" x14ac:dyDescent="0.2">
      <c r="AO43568" s="7"/>
    </row>
    <row r="43569" spans="41:41" ht="12.75" x14ac:dyDescent="0.2">
      <c r="AO43569" s="7"/>
    </row>
    <row r="43570" spans="41:41" ht="12.75" x14ac:dyDescent="0.2">
      <c r="AO43570" s="7"/>
    </row>
    <row r="43571" spans="41:41" ht="12.75" x14ac:dyDescent="0.2">
      <c r="AO43571" s="7"/>
    </row>
    <row r="43572" spans="41:41" ht="12.75" x14ac:dyDescent="0.2">
      <c r="AO43572" s="7"/>
    </row>
    <row r="43573" spans="41:41" ht="12.75" x14ac:dyDescent="0.2">
      <c r="AO43573" s="7"/>
    </row>
    <row r="43574" spans="41:41" ht="12.75" x14ac:dyDescent="0.2">
      <c r="AO43574" s="7"/>
    </row>
    <row r="43575" spans="41:41" ht="12.75" x14ac:dyDescent="0.2">
      <c r="AO43575" s="7"/>
    </row>
    <row r="43576" spans="41:41" ht="12.75" x14ac:dyDescent="0.2">
      <c r="AO43576" s="7"/>
    </row>
    <row r="43577" spans="41:41" ht="12.75" x14ac:dyDescent="0.2">
      <c r="AO43577" s="7"/>
    </row>
    <row r="43578" spans="41:41" ht="12.75" x14ac:dyDescent="0.2">
      <c r="AO43578" s="7"/>
    </row>
    <row r="43579" spans="41:41" ht="12.75" x14ac:dyDescent="0.2">
      <c r="AO43579" s="7"/>
    </row>
    <row r="43580" spans="41:41" ht="12.75" x14ac:dyDescent="0.2">
      <c r="AO43580" s="7"/>
    </row>
    <row r="43581" spans="41:41" ht="12.75" x14ac:dyDescent="0.2">
      <c r="AO43581" s="7"/>
    </row>
    <row r="43582" spans="41:41" ht="12.75" x14ac:dyDescent="0.2">
      <c r="AO43582" s="7"/>
    </row>
    <row r="43583" spans="41:41" ht="12.75" x14ac:dyDescent="0.2">
      <c r="AO43583" s="7"/>
    </row>
    <row r="43584" spans="41:41" ht="12.75" x14ac:dyDescent="0.2">
      <c r="AO43584" s="7"/>
    </row>
    <row r="43585" spans="41:41" ht="12.75" x14ac:dyDescent="0.2">
      <c r="AO43585" s="7"/>
    </row>
    <row r="43586" spans="41:41" ht="12.75" x14ac:dyDescent="0.2">
      <c r="AO43586" s="7"/>
    </row>
    <row r="43587" spans="41:41" ht="12.75" x14ac:dyDescent="0.2">
      <c r="AO43587" s="7"/>
    </row>
    <row r="43588" spans="41:41" ht="12.75" x14ac:dyDescent="0.2">
      <c r="AO43588" s="7"/>
    </row>
    <row r="43589" spans="41:41" ht="12.75" x14ac:dyDescent="0.2">
      <c r="AO43589" s="7"/>
    </row>
    <row r="43590" spans="41:41" ht="12.75" x14ac:dyDescent="0.2">
      <c r="AO43590" s="7"/>
    </row>
    <row r="43591" spans="41:41" ht="12.75" x14ac:dyDescent="0.2">
      <c r="AO43591" s="7"/>
    </row>
    <row r="43592" spans="41:41" ht="12.75" x14ac:dyDescent="0.2">
      <c r="AO43592" s="7"/>
    </row>
    <row r="43593" spans="41:41" ht="12.75" x14ac:dyDescent="0.2">
      <c r="AO43593" s="7"/>
    </row>
    <row r="43594" spans="41:41" ht="12.75" x14ac:dyDescent="0.2">
      <c r="AO43594" s="7"/>
    </row>
    <row r="43595" spans="41:41" ht="12.75" x14ac:dyDescent="0.2">
      <c r="AO43595" s="7"/>
    </row>
    <row r="43596" spans="41:41" ht="12.75" x14ac:dyDescent="0.2">
      <c r="AO43596" s="7"/>
    </row>
    <row r="43597" spans="41:41" ht="12.75" x14ac:dyDescent="0.2">
      <c r="AO43597" s="7"/>
    </row>
    <row r="43598" spans="41:41" ht="12.75" x14ac:dyDescent="0.2">
      <c r="AO43598" s="7"/>
    </row>
    <row r="43599" spans="41:41" ht="12.75" x14ac:dyDescent="0.2">
      <c r="AO43599" s="7"/>
    </row>
    <row r="43600" spans="41:41" ht="12.75" x14ac:dyDescent="0.2">
      <c r="AO43600" s="7"/>
    </row>
    <row r="43601" spans="41:41" ht="12.75" x14ac:dyDescent="0.2">
      <c r="AO43601" s="7"/>
    </row>
    <row r="43602" spans="41:41" ht="12.75" x14ac:dyDescent="0.2">
      <c r="AO43602" s="7"/>
    </row>
    <row r="43603" spans="41:41" ht="12.75" x14ac:dyDescent="0.2">
      <c r="AO43603" s="7"/>
    </row>
    <row r="43604" spans="41:41" ht="12.75" x14ac:dyDescent="0.2">
      <c r="AO43604" s="7"/>
    </row>
    <row r="43605" spans="41:41" ht="12.75" x14ac:dyDescent="0.2">
      <c r="AO43605" s="7"/>
    </row>
    <row r="43606" spans="41:41" ht="12.75" x14ac:dyDescent="0.2">
      <c r="AO43606" s="7"/>
    </row>
    <row r="43607" spans="41:41" ht="12.75" x14ac:dyDescent="0.2">
      <c r="AO43607" s="7"/>
    </row>
    <row r="43608" spans="41:41" ht="12.75" x14ac:dyDescent="0.2">
      <c r="AO43608" s="7"/>
    </row>
    <row r="43609" spans="41:41" ht="12.75" x14ac:dyDescent="0.2">
      <c r="AO43609" s="7"/>
    </row>
    <row r="43610" spans="41:41" ht="12.75" x14ac:dyDescent="0.2">
      <c r="AO43610" s="7"/>
    </row>
    <row r="43611" spans="41:41" ht="12.75" x14ac:dyDescent="0.2">
      <c r="AO43611" s="7"/>
    </row>
    <row r="43612" spans="41:41" ht="12.75" x14ac:dyDescent="0.2">
      <c r="AO43612" s="7"/>
    </row>
    <row r="43613" spans="41:41" ht="12.75" x14ac:dyDescent="0.2">
      <c r="AO43613" s="7"/>
    </row>
    <row r="43614" spans="41:41" ht="12.75" x14ac:dyDescent="0.2">
      <c r="AO43614" s="7"/>
    </row>
    <row r="43615" spans="41:41" ht="12.75" x14ac:dyDescent="0.2">
      <c r="AO43615" s="7"/>
    </row>
    <row r="43616" spans="41:41" ht="12.75" x14ac:dyDescent="0.2">
      <c r="AO43616" s="7"/>
    </row>
    <row r="43617" spans="41:41" ht="12.75" x14ac:dyDescent="0.2">
      <c r="AO43617" s="7"/>
    </row>
    <row r="43618" spans="41:41" ht="12.75" x14ac:dyDescent="0.2">
      <c r="AO43618" s="7"/>
    </row>
    <row r="43619" spans="41:41" ht="12.75" x14ac:dyDescent="0.2">
      <c r="AO43619" s="7"/>
    </row>
    <row r="43620" spans="41:41" ht="12.75" x14ac:dyDescent="0.2">
      <c r="AO43620" s="7"/>
    </row>
    <row r="43621" spans="41:41" ht="12.75" x14ac:dyDescent="0.2">
      <c r="AO43621" s="7"/>
    </row>
    <row r="43622" spans="41:41" ht="12.75" x14ac:dyDescent="0.2">
      <c r="AO43622" s="7"/>
    </row>
    <row r="43623" spans="41:41" ht="12.75" x14ac:dyDescent="0.2">
      <c r="AO43623" s="7"/>
    </row>
    <row r="43624" spans="41:41" ht="12.75" x14ac:dyDescent="0.2">
      <c r="AO43624" s="7"/>
    </row>
    <row r="43625" spans="41:41" ht="12.75" x14ac:dyDescent="0.2">
      <c r="AO43625" s="7"/>
    </row>
    <row r="43626" spans="41:41" ht="12.75" x14ac:dyDescent="0.2">
      <c r="AO43626" s="7"/>
    </row>
    <row r="43627" spans="41:41" ht="12.75" x14ac:dyDescent="0.2">
      <c r="AO43627" s="7"/>
    </row>
    <row r="43628" spans="41:41" ht="12.75" x14ac:dyDescent="0.2">
      <c r="AO43628" s="7"/>
    </row>
    <row r="43629" spans="41:41" ht="12.75" x14ac:dyDescent="0.2">
      <c r="AO43629" s="7"/>
    </row>
    <row r="43630" spans="41:41" ht="12.75" x14ac:dyDescent="0.2">
      <c r="AO43630" s="7"/>
    </row>
    <row r="43631" spans="41:41" ht="12.75" x14ac:dyDescent="0.2">
      <c r="AO43631" s="7"/>
    </row>
    <row r="43632" spans="41:41" ht="12.75" x14ac:dyDescent="0.2">
      <c r="AO43632" s="7"/>
    </row>
    <row r="43633" spans="41:41" ht="12.75" x14ac:dyDescent="0.2">
      <c r="AO43633" s="7"/>
    </row>
    <row r="43634" spans="41:41" ht="12.75" x14ac:dyDescent="0.2">
      <c r="AO43634" s="7"/>
    </row>
    <row r="43635" spans="41:41" ht="12.75" x14ac:dyDescent="0.2">
      <c r="AO43635" s="7"/>
    </row>
    <row r="43636" spans="41:41" ht="12.75" x14ac:dyDescent="0.2">
      <c r="AO43636" s="7"/>
    </row>
    <row r="43637" spans="41:41" ht="12.75" x14ac:dyDescent="0.2">
      <c r="AO43637" s="7"/>
    </row>
    <row r="43638" spans="41:41" ht="12.75" x14ac:dyDescent="0.2">
      <c r="AO43638" s="7"/>
    </row>
    <row r="43639" spans="41:41" ht="12.75" x14ac:dyDescent="0.2">
      <c r="AO43639" s="7"/>
    </row>
    <row r="43640" spans="41:41" ht="12.75" x14ac:dyDescent="0.2">
      <c r="AO43640" s="7"/>
    </row>
    <row r="43641" spans="41:41" ht="12.75" x14ac:dyDescent="0.2">
      <c r="AO43641" s="7"/>
    </row>
    <row r="43642" spans="41:41" ht="12.75" x14ac:dyDescent="0.2">
      <c r="AO43642" s="7"/>
    </row>
    <row r="43643" spans="41:41" ht="12.75" x14ac:dyDescent="0.2">
      <c r="AO43643" s="7"/>
    </row>
    <row r="43644" spans="41:41" ht="12.75" x14ac:dyDescent="0.2">
      <c r="AO43644" s="7"/>
    </row>
    <row r="43645" spans="41:41" ht="12.75" x14ac:dyDescent="0.2">
      <c r="AO43645" s="7"/>
    </row>
    <row r="43646" spans="41:41" ht="12.75" x14ac:dyDescent="0.2">
      <c r="AO43646" s="7"/>
    </row>
    <row r="43647" spans="41:41" ht="12.75" x14ac:dyDescent="0.2">
      <c r="AO43647" s="7"/>
    </row>
    <row r="43648" spans="41:41" ht="12.75" x14ac:dyDescent="0.2">
      <c r="AO43648" s="7"/>
    </row>
    <row r="43649" spans="41:41" ht="12.75" x14ac:dyDescent="0.2">
      <c r="AO43649" s="7"/>
    </row>
    <row r="43650" spans="41:41" ht="12.75" x14ac:dyDescent="0.2">
      <c r="AO43650" s="7"/>
    </row>
    <row r="43651" spans="41:41" ht="12.75" x14ac:dyDescent="0.2">
      <c r="AO43651" s="7"/>
    </row>
    <row r="43652" spans="41:41" ht="12.75" x14ac:dyDescent="0.2">
      <c r="AO43652" s="7"/>
    </row>
    <row r="43653" spans="41:41" ht="12.75" x14ac:dyDescent="0.2">
      <c r="AO43653" s="7"/>
    </row>
    <row r="43654" spans="41:41" ht="12.75" x14ac:dyDescent="0.2">
      <c r="AO43654" s="7"/>
    </row>
    <row r="43655" spans="41:41" ht="12.75" x14ac:dyDescent="0.2">
      <c r="AO43655" s="7"/>
    </row>
    <row r="43656" spans="41:41" ht="12.75" x14ac:dyDescent="0.2">
      <c r="AO43656" s="7"/>
    </row>
    <row r="43657" spans="41:41" ht="12.75" x14ac:dyDescent="0.2">
      <c r="AO43657" s="7"/>
    </row>
    <row r="43658" spans="41:41" ht="12.75" x14ac:dyDescent="0.2">
      <c r="AO43658" s="7"/>
    </row>
    <row r="43659" spans="41:41" ht="12.75" x14ac:dyDescent="0.2">
      <c r="AO43659" s="7"/>
    </row>
    <row r="43660" spans="41:41" ht="12.75" x14ac:dyDescent="0.2">
      <c r="AO43660" s="7"/>
    </row>
    <row r="43661" spans="41:41" ht="12.75" x14ac:dyDescent="0.2">
      <c r="AO43661" s="7"/>
    </row>
    <row r="43662" spans="41:41" ht="12.75" x14ac:dyDescent="0.2">
      <c r="AO43662" s="7"/>
    </row>
    <row r="43663" spans="41:41" ht="12.75" x14ac:dyDescent="0.2">
      <c r="AO43663" s="7"/>
    </row>
    <row r="43664" spans="41:41" ht="12.75" x14ac:dyDescent="0.2">
      <c r="AO43664" s="7"/>
    </row>
    <row r="43665" spans="41:41" ht="12.75" x14ac:dyDescent="0.2">
      <c r="AO43665" s="7"/>
    </row>
    <row r="43666" spans="41:41" ht="12.75" x14ac:dyDescent="0.2">
      <c r="AO43666" s="7"/>
    </row>
    <row r="43667" spans="41:41" ht="12.75" x14ac:dyDescent="0.2">
      <c r="AO43667" s="7"/>
    </row>
    <row r="43668" spans="41:41" ht="12.75" x14ac:dyDescent="0.2">
      <c r="AO43668" s="7"/>
    </row>
    <row r="43669" spans="41:41" ht="12.75" x14ac:dyDescent="0.2">
      <c r="AO43669" s="7"/>
    </row>
    <row r="43670" spans="41:41" ht="12.75" x14ac:dyDescent="0.2">
      <c r="AO43670" s="7"/>
    </row>
    <row r="43671" spans="41:41" ht="12.75" x14ac:dyDescent="0.2">
      <c r="AO43671" s="7"/>
    </row>
    <row r="43672" spans="41:41" ht="12.75" x14ac:dyDescent="0.2">
      <c r="AO43672" s="7"/>
    </row>
    <row r="43673" spans="41:41" ht="12.75" x14ac:dyDescent="0.2">
      <c r="AO43673" s="7"/>
    </row>
    <row r="43674" spans="41:41" ht="12.75" x14ac:dyDescent="0.2">
      <c r="AO43674" s="7"/>
    </row>
    <row r="43675" spans="41:41" ht="12.75" x14ac:dyDescent="0.2">
      <c r="AO43675" s="7"/>
    </row>
    <row r="43676" spans="41:41" ht="12.75" x14ac:dyDescent="0.2">
      <c r="AO43676" s="7"/>
    </row>
    <row r="43677" spans="41:41" ht="12.75" x14ac:dyDescent="0.2">
      <c r="AO43677" s="7"/>
    </row>
    <row r="43678" spans="41:41" ht="12.75" x14ac:dyDescent="0.2">
      <c r="AO43678" s="7"/>
    </row>
    <row r="43679" spans="41:41" ht="12.75" x14ac:dyDescent="0.2">
      <c r="AO43679" s="7"/>
    </row>
    <row r="43680" spans="41:41" ht="12.75" x14ac:dyDescent="0.2">
      <c r="AO43680" s="7"/>
    </row>
    <row r="43681" spans="41:41" ht="12.75" x14ac:dyDescent="0.2">
      <c r="AO43681" s="7"/>
    </row>
    <row r="43682" spans="41:41" ht="12.75" x14ac:dyDescent="0.2">
      <c r="AO43682" s="7"/>
    </row>
    <row r="43683" spans="41:41" ht="12.75" x14ac:dyDescent="0.2">
      <c r="AO43683" s="7"/>
    </row>
    <row r="43684" spans="41:41" ht="12.75" x14ac:dyDescent="0.2">
      <c r="AO43684" s="7"/>
    </row>
    <row r="43685" spans="41:41" ht="12.75" x14ac:dyDescent="0.2">
      <c r="AO43685" s="7"/>
    </row>
    <row r="43686" spans="41:41" ht="12.75" x14ac:dyDescent="0.2">
      <c r="AO43686" s="7"/>
    </row>
    <row r="43687" spans="41:41" ht="12.75" x14ac:dyDescent="0.2">
      <c r="AO43687" s="7"/>
    </row>
    <row r="43688" spans="41:41" ht="12.75" x14ac:dyDescent="0.2">
      <c r="AO43688" s="7"/>
    </row>
    <row r="43689" spans="41:41" ht="12.75" x14ac:dyDescent="0.2">
      <c r="AO43689" s="7"/>
    </row>
    <row r="43690" spans="41:41" ht="12.75" x14ac:dyDescent="0.2">
      <c r="AO43690" s="7"/>
    </row>
    <row r="43691" spans="41:41" ht="12.75" x14ac:dyDescent="0.2">
      <c r="AO43691" s="7"/>
    </row>
    <row r="43692" spans="41:41" ht="12.75" x14ac:dyDescent="0.2">
      <c r="AO43692" s="7"/>
    </row>
    <row r="43693" spans="41:41" ht="12.75" x14ac:dyDescent="0.2">
      <c r="AO43693" s="7"/>
    </row>
    <row r="43694" spans="41:41" ht="12.75" x14ac:dyDescent="0.2">
      <c r="AO43694" s="7"/>
    </row>
    <row r="43695" spans="41:41" ht="12.75" x14ac:dyDescent="0.2">
      <c r="AO43695" s="7"/>
    </row>
    <row r="43696" spans="41:41" ht="12.75" x14ac:dyDescent="0.2">
      <c r="AO43696" s="7"/>
    </row>
    <row r="43697" spans="41:41" ht="12.75" x14ac:dyDescent="0.2">
      <c r="AO43697" s="7"/>
    </row>
    <row r="43698" spans="41:41" ht="12.75" x14ac:dyDescent="0.2">
      <c r="AO43698" s="7"/>
    </row>
    <row r="43699" spans="41:41" ht="12.75" x14ac:dyDescent="0.2">
      <c r="AO43699" s="7"/>
    </row>
    <row r="43700" spans="41:41" ht="12.75" x14ac:dyDescent="0.2">
      <c r="AO43700" s="7"/>
    </row>
    <row r="43701" spans="41:41" ht="12.75" x14ac:dyDescent="0.2">
      <c r="AO43701" s="7"/>
    </row>
    <row r="43702" spans="41:41" ht="12.75" x14ac:dyDescent="0.2">
      <c r="AO43702" s="7"/>
    </row>
    <row r="43703" spans="41:41" ht="12.75" x14ac:dyDescent="0.2">
      <c r="AO43703" s="7"/>
    </row>
    <row r="43704" spans="41:41" ht="12.75" x14ac:dyDescent="0.2">
      <c r="AO43704" s="7"/>
    </row>
    <row r="43705" spans="41:41" ht="12.75" x14ac:dyDescent="0.2">
      <c r="AO43705" s="7"/>
    </row>
    <row r="43706" spans="41:41" ht="12.75" x14ac:dyDescent="0.2">
      <c r="AO43706" s="7"/>
    </row>
    <row r="43707" spans="41:41" ht="12.75" x14ac:dyDescent="0.2">
      <c r="AO43707" s="7"/>
    </row>
    <row r="43708" spans="41:41" ht="12.75" x14ac:dyDescent="0.2">
      <c r="AO43708" s="7"/>
    </row>
    <row r="43709" spans="41:41" ht="12.75" x14ac:dyDescent="0.2">
      <c r="AO43709" s="7"/>
    </row>
    <row r="43710" spans="41:41" ht="12.75" x14ac:dyDescent="0.2">
      <c r="AO43710" s="7"/>
    </row>
    <row r="43711" spans="41:41" ht="12.75" x14ac:dyDescent="0.2">
      <c r="AO43711" s="7"/>
    </row>
    <row r="43712" spans="41:41" ht="12.75" x14ac:dyDescent="0.2">
      <c r="AO43712" s="7"/>
    </row>
    <row r="43713" spans="41:41" ht="12.75" x14ac:dyDescent="0.2">
      <c r="AO43713" s="7"/>
    </row>
    <row r="43714" spans="41:41" ht="12.75" x14ac:dyDescent="0.2">
      <c r="AO43714" s="7"/>
    </row>
    <row r="43715" spans="41:41" ht="12.75" x14ac:dyDescent="0.2">
      <c r="AO43715" s="7"/>
    </row>
    <row r="43716" spans="41:41" ht="12.75" x14ac:dyDescent="0.2">
      <c r="AO43716" s="7"/>
    </row>
    <row r="43717" spans="41:41" ht="12.75" x14ac:dyDescent="0.2">
      <c r="AO43717" s="7"/>
    </row>
    <row r="43718" spans="41:41" ht="12.75" x14ac:dyDescent="0.2">
      <c r="AO43718" s="7"/>
    </row>
    <row r="43719" spans="41:41" ht="12.75" x14ac:dyDescent="0.2">
      <c r="AO43719" s="7"/>
    </row>
    <row r="43720" spans="41:41" ht="12.75" x14ac:dyDescent="0.2">
      <c r="AO43720" s="7"/>
    </row>
    <row r="43721" spans="41:41" ht="12.75" x14ac:dyDescent="0.2">
      <c r="AO43721" s="7"/>
    </row>
    <row r="43722" spans="41:41" ht="12.75" x14ac:dyDescent="0.2">
      <c r="AO43722" s="7"/>
    </row>
    <row r="43723" spans="41:41" ht="12.75" x14ac:dyDescent="0.2">
      <c r="AO43723" s="7"/>
    </row>
    <row r="43724" spans="41:41" ht="12.75" x14ac:dyDescent="0.2">
      <c r="AO43724" s="7"/>
    </row>
    <row r="43725" spans="41:41" ht="12.75" x14ac:dyDescent="0.2">
      <c r="AO43725" s="7"/>
    </row>
    <row r="43726" spans="41:41" ht="12.75" x14ac:dyDescent="0.2">
      <c r="AO43726" s="7"/>
    </row>
    <row r="43727" spans="41:41" ht="12.75" x14ac:dyDescent="0.2">
      <c r="AO43727" s="7"/>
    </row>
    <row r="43728" spans="41:41" ht="12.75" x14ac:dyDescent="0.2">
      <c r="AO43728" s="7"/>
    </row>
    <row r="43729" spans="41:41" ht="12.75" x14ac:dyDescent="0.2">
      <c r="AO43729" s="7"/>
    </row>
    <row r="43730" spans="41:41" ht="12.75" x14ac:dyDescent="0.2">
      <c r="AO43730" s="7"/>
    </row>
    <row r="43731" spans="41:41" ht="12.75" x14ac:dyDescent="0.2">
      <c r="AO43731" s="7"/>
    </row>
    <row r="43732" spans="41:41" ht="12.75" x14ac:dyDescent="0.2">
      <c r="AO43732" s="7"/>
    </row>
    <row r="43733" spans="41:41" ht="12.75" x14ac:dyDescent="0.2">
      <c r="AO43733" s="7"/>
    </row>
    <row r="43734" spans="41:41" ht="12.75" x14ac:dyDescent="0.2">
      <c r="AO43734" s="7"/>
    </row>
    <row r="43735" spans="41:41" ht="12.75" x14ac:dyDescent="0.2">
      <c r="AO43735" s="7"/>
    </row>
    <row r="43736" spans="41:41" ht="12.75" x14ac:dyDescent="0.2">
      <c r="AO43736" s="7"/>
    </row>
    <row r="43737" spans="41:41" ht="12.75" x14ac:dyDescent="0.2">
      <c r="AO43737" s="7"/>
    </row>
    <row r="43738" spans="41:41" ht="12.75" x14ac:dyDescent="0.2">
      <c r="AO43738" s="7"/>
    </row>
    <row r="43739" spans="41:41" ht="12.75" x14ac:dyDescent="0.2">
      <c r="AO43739" s="7"/>
    </row>
    <row r="43740" spans="41:41" ht="12.75" x14ac:dyDescent="0.2">
      <c r="AO43740" s="7"/>
    </row>
    <row r="43741" spans="41:41" ht="12.75" x14ac:dyDescent="0.2">
      <c r="AO43741" s="7"/>
    </row>
    <row r="43742" spans="41:41" ht="12.75" x14ac:dyDescent="0.2">
      <c r="AO43742" s="7"/>
    </row>
    <row r="43743" spans="41:41" ht="12.75" x14ac:dyDescent="0.2">
      <c r="AO43743" s="7"/>
    </row>
    <row r="43744" spans="41:41" ht="12.75" x14ac:dyDescent="0.2">
      <c r="AO43744" s="7"/>
    </row>
    <row r="43745" spans="41:41" ht="12.75" x14ac:dyDescent="0.2">
      <c r="AO43745" s="7"/>
    </row>
    <row r="43746" spans="41:41" ht="12.75" x14ac:dyDescent="0.2">
      <c r="AO43746" s="7"/>
    </row>
    <row r="43747" spans="41:41" ht="12.75" x14ac:dyDescent="0.2">
      <c r="AO43747" s="7"/>
    </row>
    <row r="43748" spans="41:41" ht="12.75" x14ac:dyDescent="0.2">
      <c r="AO43748" s="7"/>
    </row>
    <row r="43749" spans="41:41" ht="12.75" x14ac:dyDescent="0.2">
      <c r="AO43749" s="7"/>
    </row>
    <row r="43750" spans="41:41" ht="12.75" x14ac:dyDescent="0.2">
      <c r="AO43750" s="7"/>
    </row>
    <row r="43751" spans="41:41" ht="12.75" x14ac:dyDescent="0.2">
      <c r="AO43751" s="7"/>
    </row>
    <row r="43752" spans="41:41" ht="12.75" x14ac:dyDescent="0.2">
      <c r="AO43752" s="7"/>
    </row>
    <row r="43753" spans="41:41" ht="12.75" x14ac:dyDescent="0.2">
      <c r="AO43753" s="7"/>
    </row>
    <row r="43754" spans="41:41" ht="12.75" x14ac:dyDescent="0.2">
      <c r="AO43754" s="7"/>
    </row>
    <row r="43755" spans="41:41" ht="12.75" x14ac:dyDescent="0.2">
      <c r="AO43755" s="7"/>
    </row>
    <row r="43756" spans="41:41" ht="12.75" x14ac:dyDescent="0.2">
      <c r="AO43756" s="7"/>
    </row>
    <row r="43757" spans="41:41" ht="12.75" x14ac:dyDescent="0.2">
      <c r="AO43757" s="7"/>
    </row>
    <row r="43758" spans="41:41" ht="12.75" x14ac:dyDescent="0.2">
      <c r="AO43758" s="7"/>
    </row>
    <row r="43759" spans="41:41" ht="12.75" x14ac:dyDescent="0.2">
      <c r="AO43759" s="7"/>
    </row>
    <row r="43760" spans="41:41" ht="12.75" x14ac:dyDescent="0.2">
      <c r="AO43760" s="7"/>
    </row>
    <row r="43761" spans="41:41" ht="12.75" x14ac:dyDescent="0.2">
      <c r="AO43761" s="7"/>
    </row>
    <row r="43762" spans="41:41" ht="12.75" x14ac:dyDescent="0.2">
      <c r="AO43762" s="7"/>
    </row>
    <row r="43763" spans="41:41" ht="12.75" x14ac:dyDescent="0.2">
      <c r="AO43763" s="7"/>
    </row>
    <row r="43764" spans="41:41" ht="12.75" x14ac:dyDescent="0.2">
      <c r="AO43764" s="7"/>
    </row>
    <row r="43765" spans="41:41" ht="12.75" x14ac:dyDescent="0.2">
      <c r="AO43765" s="7"/>
    </row>
    <row r="43766" spans="41:41" ht="12.75" x14ac:dyDescent="0.2">
      <c r="AO43766" s="7"/>
    </row>
    <row r="43767" spans="41:41" ht="12.75" x14ac:dyDescent="0.2">
      <c r="AO43767" s="7"/>
    </row>
    <row r="43768" spans="41:41" ht="12.75" x14ac:dyDescent="0.2">
      <c r="AO43768" s="7"/>
    </row>
    <row r="43769" spans="41:41" ht="12.75" x14ac:dyDescent="0.2">
      <c r="AO43769" s="7"/>
    </row>
    <row r="43770" spans="41:41" ht="12.75" x14ac:dyDescent="0.2">
      <c r="AO43770" s="7"/>
    </row>
    <row r="43771" spans="41:41" ht="12.75" x14ac:dyDescent="0.2">
      <c r="AO43771" s="7"/>
    </row>
    <row r="43772" spans="41:41" ht="12.75" x14ac:dyDescent="0.2">
      <c r="AO43772" s="7"/>
    </row>
    <row r="43773" spans="41:41" ht="12.75" x14ac:dyDescent="0.2">
      <c r="AO43773" s="7"/>
    </row>
    <row r="43774" spans="41:41" ht="12.75" x14ac:dyDescent="0.2">
      <c r="AO43774" s="7"/>
    </row>
    <row r="43775" spans="41:41" ht="12.75" x14ac:dyDescent="0.2">
      <c r="AO43775" s="7"/>
    </row>
    <row r="43776" spans="41:41" ht="12.75" x14ac:dyDescent="0.2">
      <c r="AO43776" s="7"/>
    </row>
    <row r="43777" spans="41:41" ht="12.75" x14ac:dyDescent="0.2">
      <c r="AO43777" s="7"/>
    </row>
    <row r="43778" spans="41:41" ht="12.75" x14ac:dyDescent="0.2">
      <c r="AO43778" s="7"/>
    </row>
    <row r="43779" spans="41:41" ht="12.75" x14ac:dyDescent="0.2">
      <c r="AO43779" s="7"/>
    </row>
    <row r="43780" spans="41:41" ht="12.75" x14ac:dyDescent="0.2">
      <c r="AO43780" s="7"/>
    </row>
    <row r="43781" spans="41:41" ht="12.75" x14ac:dyDescent="0.2">
      <c r="AO43781" s="7"/>
    </row>
    <row r="43782" spans="41:41" ht="12.75" x14ac:dyDescent="0.2">
      <c r="AO43782" s="7"/>
    </row>
    <row r="43783" spans="41:41" ht="12.75" x14ac:dyDescent="0.2">
      <c r="AO43783" s="7"/>
    </row>
    <row r="43784" spans="41:41" ht="12.75" x14ac:dyDescent="0.2">
      <c r="AO43784" s="7"/>
    </row>
    <row r="43785" spans="41:41" ht="12.75" x14ac:dyDescent="0.2">
      <c r="AO43785" s="7"/>
    </row>
    <row r="43786" spans="41:41" ht="12.75" x14ac:dyDescent="0.2">
      <c r="AO43786" s="7"/>
    </row>
    <row r="43787" spans="41:41" ht="12.75" x14ac:dyDescent="0.2">
      <c r="AO43787" s="7"/>
    </row>
    <row r="43788" spans="41:41" ht="12.75" x14ac:dyDescent="0.2">
      <c r="AO43788" s="7"/>
    </row>
    <row r="43789" spans="41:41" ht="12.75" x14ac:dyDescent="0.2">
      <c r="AO43789" s="7"/>
    </row>
    <row r="43790" spans="41:41" ht="12.75" x14ac:dyDescent="0.2">
      <c r="AO43790" s="7"/>
    </row>
    <row r="43791" spans="41:41" ht="12.75" x14ac:dyDescent="0.2">
      <c r="AO43791" s="7"/>
    </row>
    <row r="43792" spans="41:41" ht="12.75" x14ac:dyDescent="0.2">
      <c r="AO43792" s="7"/>
    </row>
    <row r="43793" spans="41:41" ht="12.75" x14ac:dyDescent="0.2">
      <c r="AO43793" s="7"/>
    </row>
    <row r="43794" spans="41:41" ht="12.75" x14ac:dyDescent="0.2">
      <c r="AO43794" s="7"/>
    </row>
    <row r="43795" spans="41:41" ht="12.75" x14ac:dyDescent="0.2">
      <c r="AO43795" s="7"/>
    </row>
    <row r="43796" spans="41:41" ht="12.75" x14ac:dyDescent="0.2">
      <c r="AO43796" s="7"/>
    </row>
    <row r="43797" spans="41:41" ht="12.75" x14ac:dyDescent="0.2">
      <c r="AO43797" s="7"/>
    </row>
    <row r="43798" spans="41:41" ht="12.75" x14ac:dyDescent="0.2">
      <c r="AO43798" s="7"/>
    </row>
    <row r="43799" spans="41:41" ht="12.75" x14ac:dyDescent="0.2">
      <c r="AO43799" s="7"/>
    </row>
    <row r="43800" spans="41:41" ht="12.75" x14ac:dyDescent="0.2">
      <c r="AO43800" s="7"/>
    </row>
    <row r="43801" spans="41:41" ht="12.75" x14ac:dyDescent="0.2">
      <c r="AO43801" s="7"/>
    </row>
    <row r="43802" spans="41:41" ht="12.75" x14ac:dyDescent="0.2">
      <c r="AO43802" s="7"/>
    </row>
    <row r="43803" spans="41:41" ht="12.75" x14ac:dyDescent="0.2">
      <c r="AO43803" s="7"/>
    </row>
    <row r="43804" spans="41:41" ht="12.75" x14ac:dyDescent="0.2">
      <c r="AO43804" s="7"/>
    </row>
    <row r="43805" spans="41:41" ht="12.75" x14ac:dyDescent="0.2">
      <c r="AO43805" s="7"/>
    </row>
    <row r="43806" spans="41:41" ht="12.75" x14ac:dyDescent="0.2">
      <c r="AO43806" s="7"/>
    </row>
    <row r="43807" spans="41:41" ht="12.75" x14ac:dyDescent="0.2">
      <c r="AO43807" s="7"/>
    </row>
    <row r="43808" spans="41:41" ht="12.75" x14ac:dyDescent="0.2">
      <c r="AO43808" s="7"/>
    </row>
    <row r="43809" spans="41:41" ht="12.75" x14ac:dyDescent="0.2">
      <c r="AO43809" s="7"/>
    </row>
    <row r="43810" spans="41:41" ht="12.75" x14ac:dyDescent="0.2">
      <c r="AO43810" s="7"/>
    </row>
    <row r="43811" spans="41:41" ht="12.75" x14ac:dyDescent="0.2">
      <c r="AO43811" s="7"/>
    </row>
    <row r="43812" spans="41:41" ht="12.75" x14ac:dyDescent="0.2">
      <c r="AO43812" s="7"/>
    </row>
    <row r="43813" spans="41:41" ht="12.75" x14ac:dyDescent="0.2">
      <c r="AO43813" s="7"/>
    </row>
    <row r="43814" spans="41:41" ht="12.75" x14ac:dyDescent="0.2">
      <c r="AO43814" s="7"/>
    </row>
    <row r="43815" spans="41:41" ht="12.75" x14ac:dyDescent="0.2">
      <c r="AO43815" s="7"/>
    </row>
    <row r="43816" spans="41:41" ht="12.75" x14ac:dyDescent="0.2">
      <c r="AO43816" s="7"/>
    </row>
    <row r="43817" spans="41:41" ht="12.75" x14ac:dyDescent="0.2">
      <c r="AO43817" s="7"/>
    </row>
    <row r="43818" spans="41:41" ht="12.75" x14ac:dyDescent="0.2">
      <c r="AO43818" s="7"/>
    </row>
    <row r="43819" spans="41:41" ht="12.75" x14ac:dyDescent="0.2">
      <c r="AO43819" s="7"/>
    </row>
    <row r="43820" spans="41:41" ht="12.75" x14ac:dyDescent="0.2">
      <c r="AO43820" s="7"/>
    </row>
    <row r="43821" spans="41:41" ht="12.75" x14ac:dyDescent="0.2">
      <c r="AO43821" s="7"/>
    </row>
    <row r="43822" spans="41:41" ht="12.75" x14ac:dyDescent="0.2">
      <c r="AO43822" s="7"/>
    </row>
    <row r="43823" spans="41:41" ht="12.75" x14ac:dyDescent="0.2">
      <c r="AO43823" s="7"/>
    </row>
    <row r="43824" spans="41:41" ht="12.75" x14ac:dyDescent="0.2">
      <c r="AO43824" s="7"/>
    </row>
    <row r="43825" spans="41:41" ht="12.75" x14ac:dyDescent="0.2">
      <c r="AO43825" s="7"/>
    </row>
    <row r="43826" spans="41:41" ht="12.75" x14ac:dyDescent="0.2">
      <c r="AO43826" s="7"/>
    </row>
    <row r="43827" spans="41:41" ht="12.75" x14ac:dyDescent="0.2">
      <c r="AO43827" s="7"/>
    </row>
    <row r="43828" spans="41:41" ht="12.75" x14ac:dyDescent="0.2">
      <c r="AO43828" s="7"/>
    </row>
    <row r="43829" spans="41:41" ht="12.75" x14ac:dyDescent="0.2">
      <c r="AO43829" s="7"/>
    </row>
    <row r="43830" spans="41:41" ht="12.75" x14ac:dyDescent="0.2">
      <c r="AO43830" s="7"/>
    </row>
    <row r="43831" spans="41:41" ht="12.75" x14ac:dyDescent="0.2">
      <c r="AO43831" s="7"/>
    </row>
    <row r="43832" spans="41:41" ht="12.75" x14ac:dyDescent="0.2">
      <c r="AO43832" s="7"/>
    </row>
    <row r="43833" spans="41:41" ht="12.75" x14ac:dyDescent="0.2">
      <c r="AO43833" s="7"/>
    </row>
    <row r="43834" spans="41:41" ht="12.75" x14ac:dyDescent="0.2">
      <c r="AO43834" s="7"/>
    </row>
    <row r="43835" spans="41:41" ht="12.75" x14ac:dyDescent="0.2">
      <c r="AO43835" s="7"/>
    </row>
    <row r="43836" spans="41:41" ht="12.75" x14ac:dyDescent="0.2">
      <c r="AO43836" s="7"/>
    </row>
    <row r="43837" spans="41:41" ht="12.75" x14ac:dyDescent="0.2">
      <c r="AO43837" s="7"/>
    </row>
    <row r="43838" spans="41:41" ht="12.75" x14ac:dyDescent="0.2">
      <c r="AO43838" s="7"/>
    </row>
    <row r="43839" spans="41:41" ht="12.75" x14ac:dyDescent="0.2">
      <c r="AO43839" s="7"/>
    </row>
    <row r="43840" spans="41:41" ht="12.75" x14ac:dyDescent="0.2">
      <c r="AO43840" s="7"/>
    </row>
    <row r="43841" spans="41:41" ht="12.75" x14ac:dyDescent="0.2">
      <c r="AO43841" s="7"/>
    </row>
    <row r="43842" spans="41:41" ht="12.75" x14ac:dyDescent="0.2">
      <c r="AO43842" s="7"/>
    </row>
    <row r="43843" spans="41:41" ht="12.75" x14ac:dyDescent="0.2">
      <c r="AO43843" s="7"/>
    </row>
    <row r="43844" spans="41:41" ht="12.75" x14ac:dyDescent="0.2">
      <c r="AO43844" s="7"/>
    </row>
    <row r="43845" spans="41:41" ht="12.75" x14ac:dyDescent="0.2">
      <c r="AO43845" s="7"/>
    </row>
    <row r="43846" spans="41:41" ht="12.75" x14ac:dyDescent="0.2">
      <c r="AO43846" s="7"/>
    </row>
    <row r="43847" spans="41:41" ht="12.75" x14ac:dyDescent="0.2">
      <c r="AO43847" s="7"/>
    </row>
    <row r="43848" spans="41:41" ht="12.75" x14ac:dyDescent="0.2">
      <c r="AO43848" s="7"/>
    </row>
    <row r="43849" spans="41:41" ht="12.75" x14ac:dyDescent="0.2">
      <c r="AO43849" s="7"/>
    </row>
    <row r="43850" spans="41:41" ht="12.75" x14ac:dyDescent="0.2">
      <c r="AO43850" s="7"/>
    </row>
    <row r="43851" spans="41:41" ht="12.75" x14ac:dyDescent="0.2">
      <c r="AO43851" s="7"/>
    </row>
    <row r="43852" spans="41:41" ht="12.75" x14ac:dyDescent="0.2">
      <c r="AO43852" s="7"/>
    </row>
    <row r="43853" spans="41:41" ht="12.75" x14ac:dyDescent="0.2">
      <c r="AO43853" s="7"/>
    </row>
    <row r="43854" spans="41:41" ht="12.75" x14ac:dyDescent="0.2">
      <c r="AO43854" s="7"/>
    </row>
    <row r="43855" spans="41:41" ht="12.75" x14ac:dyDescent="0.2">
      <c r="AO43855" s="7"/>
    </row>
    <row r="43856" spans="41:41" ht="12.75" x14ac:dyDescent="0.2">
      <c r="AO43856" s="7"/>
    </row>
    <row r="43857" spans="41:41" ht="12.75" x14ac:dyDescent="0.2">
      <c r="AO43857" s="7"/>
    </row>
    <row r="43858" spans="41:41" ht="12.75" x14ac:dyDescent="0.2">
      <c r="AO43858" s="7"/>
    </row>
    <row r="43859" spans="41:41" ht="12.75" x14ac:dyDescent="0.2">
      <c r="AO43859" s="7"/>
    </row>
    <row r="43860" spans="41:41" ht="12.75" x14ac:dyDescent="0.2">
      <c r="AO43860" s="7"/>
    </row>
    <row r="43861" spans="41:41" ht="12.75" x14ac:dyDescent="0.2">
      <c r="AO43861" s="7"/>
    </row>
    <row r="43862" spans="41:41" ht="12.75" x14ac:dyDescent="0.2">
      <c r="AO43862" s="7"/>
    </row>
    <row r="43863" spans="41:41" ht="12.75" x14ac:dyDescent="0.2">
      <c r="AO43863" s="7"/>
    </row>
    <row r="43864" spans="41:41" ht="12.75" x14ac:dyDescent="0.2">
      <c r="AO43864" s="7"/>
    </row>
    <row r="43865" spans="41:41" ht="12.75" x14ac:dyDescent="0.2">
      <c r="AO43865" s="7"/>
    </row>
    <row r="43866" spans="41:41" ht="12.75" x14ac:dyDescent="0.2">
      <c r="AO43866" s="7"/>
    </row>
    <row r="43867" spans="41:41" ht="12.75" x14ac:dyDescent="0.2">
      <c r="AO43867" s="7"/>
    </row>
    <row r="43868" spans="41:41" ht="12.75" x14ac:dyDescent="0.2">
      <c r="AO43868" s="7"/>
    </row>
    <row r="43869" spans="41:41" ht="12.75" x14ac:dyDescent="0.2">
      <c r="AO43869" s="7"/>
    </row>
    <row r="43870" spans="41:41" ht="12.75" x14ac:dyDescent="0.2">
      <c r="AO43870" s="7"/>
    </row>
    <row r="43871" spans="41:41" ht="12.75" x14ac:dyDescent="0.2">
      <c r="AO43871" s="7"/>
    </row>
    <row r="43872" spans="41:41" ht="12.75" x14ac:dyDescent="0.2">
      <c r="AO43872" s="7"/>
    </row>
    <row r="43873" spans="41:41" ht="12.75" x14ac:dyDescent="0.2">
      <c r="AO43873" s="7"/>
    </row>
    <row r="43874" spans="41:41" ht="12.75" x14ac:dyDescent="0.2">
      <c r="AO43874" s="7"/>
    </row>
    <row r="43875" spans="41:41" ht="12.75" x14ac:dyDescent="0.2">
      <c r="AO43875" s="7"/>
    </row>
    <row r="43876" spans="41:41" ht="12.75" x14ac:dyDescent="0.2">
      <c r="AO43876" s="7"/>
    </row>
    <row r="43877" spans="41:41" ht="12.75" x14ac:dyDescent="0.2">
      <c r="AO43877" s="7"/>
    </row>
    <row r="43878" spans="41:41" ht="12.75" x14ac:dyDescent="0.2">
      <c r="AO43878" s="7"/>
    </row>
    <row r="43879" spans="41:41" ht="12.75" x14ac:dyDescent="0.2">
      <c r="AO43879" s="7"/>
    </row>
    <row r="43880" spans="41:41" ht="12.75" x14ac:dyDescent="0.2">
      <c r="AO43880" s="7"/>
    </row>
    <row r="43881" spans="41:41" ht="12.75" x14ac:dyDescent="0.2">
      <c r="AO43881" s="7"/>
    </row>
    <row r="43882" spans="41:41" ht="12.75" x14ac:dyDescent="0.2">
      <c r="AO43882" s="7"/>
    </row>
    <row r="43883" spans="41:41" ht="12.75" x14ac:dyDescent="0.2">
      <c r="AO43883" s="7"/>
    </row>
    <row r="43884" spans="41:41" ht="12.75" x14ac:dyDescent="0.2">
      <c r="AO43884" s="7"/>
    </row>
    <row r="43885" spans="41:41" ht="12.75" x14ac:dyDescent="0.2">
      <c r="AO43885" s="7"/>
    </row>
    <row r="43886" spans="41:41" ht="12.75" x14ac:dyDescent="0.2">
      <c r="AO43886" s="7"/>
    </row>
    <row r="43887" spans="41:41" ht="12.75" x14ac:dyDescent="0.2">
      <c r="AO43887" s="7"/>
    </row>
    <row r="43888" spans="41:41" ht="12.75" x14ac:dyDescent="0.2">
      <c r="AO43888" s="7"/>
    </row>
    <row r="43889" spans="41:41" ht="12.75" x14ac:dyDescent="0.2">
      <c r="AO43889" s="7"/>
    </row>
    <row r="43890" spans="41:41" ht="12.75" x14ac:dyDescent="0.2">
      <c r="AO43890" s="7"/>
    </row>
    <row r="43891" spans="41:41" ht="12.75" x14ac:dyDescent="0.2">
      <c r="AO43891" s="7"/>
    </row>
    <row r="43892" spans="41:41" ht="12.75" x14ac:dyDescent="0.2">
      <c r="AO43892" s="7"/>
    </row>
    <row r="43893" spans="41:41" ht="12.75" x14ac:dyDescent="0.2">
      <c r="AO43893" s="7"/>
    </row>
    <row r="43894" spans="41:41" ht="12.75" x14ac:dyDescent="0.2">
      <c r="AO43894" s="7"/>
    </row>
    <row r="43895" spans="41:41" ht="12.75" x14ac:dyDescent="0.2">
      <c r="AO43895" s="7"/>
    </row>
    <row r="43896" spans="41:41" ht="12.75" x14ac:dyDescent="0.2">
      <c r="AO43896" s="7"/>
    </row>
    <row r="43897" spans="41:41" ht="12.75" x14ac:dyDescent="0.2">
      <c r="AO43897" s="7"/>
    </row>
    <row r="43898" spans="41:41" ht="12.75" x14ac:dyDescent="0.2">
      <c r="AO43898" s="7"/>
    </row>
    <row r="43899" spans="41:41" ht="12.75" x14ac:dyDescent="0.2">
      <c r="AO43899" s="7"/>
    </row>
    <row r="43900" spans="41:41" ht="12.75" x14ac:dyDescent="0.2">
      <c r="AO43900" s="7"/>
    </row>
    <row r="43901" spans="41:41" ht="12.75" x14ac:dyDescent="0.2">
      <c r="AO43901" s="7"/>
    </row>
    <row r="43902" spans="41:41" ht="12.75" x14ac:dyDescent="0.2">
      <c r="AO43902" s="7"/>
    </row>
    <row r="43903" spans="41:41" ht="12.75" x14ac:dyDescent="0.2">
      <c r="AO43903" s="7"/>
    </row>
    <row r="43904" spans="41:41" ht="12.75" x14ac:dyDescent="0.2">
      <c r="AO43904" s="7"/>
    </row>
    <row r="43905" spans="41:41" ht="12.75" x14ac:dyDescent="0.2">
      <c r="AO43905" s="7"/>
    </row>
    <row r="43906" spans="41:41" ht="12.75" x14ac:dyDescent="0.2">
      <c r="AO43906" s="7"/>
    </row>
    <row r="43907" spans="41:41" ht="12.75" x14ac:dyDescent="0.2">
      <c r="AO43907" s="7"/>
    </row>
    <row r="43908" spans="41:41" ht="12.75" x14ac:dyDescent="0.2">
      <c r="AO43908" s="7"/>
    </row>
    <row r="43909" spans="41:41" ht="12.75" x14ac:dyDescent="0.2">
      <c r="AO43909" s="7"/>
    </row>
    <row r="43910" spans="41:41" ht="12.75" x14ac:dyDescent="0.2">
      <c r="AO43910" s="7"/>
    </row>
    <row r="43911" spans="41:41" ht="12.75" x14ac:dyDescent="0.2">
      <c r="AO43911" s="7"/>
    </row>
    <row r="43912" spans="41:41" ht="12.75" x14ac:dyDescent="0.2">
      <c r="AO43912" s="7"/>
    </row>
    <row r="43913" spans="41:41" ht="12.75" x14ac:dyDescent="0.2">
      <c r="AO43913" s="7"/>
    </row>
    <row r="43914" spans="41:41" ht="12.75" x14ac:dyDescent="0.2">
      <c r="AO43914" s="7"/>
    </row>
    <row r="43915" spans="41:41" ht="12.75" x14ac:dyDescent="0.2">
      <c r="AO43915" s="7"/>
    </row>
    <row r="43916" spans="41:41" ht="12.75" x14ac:dyDescent="0.2">
      <c r="AO43916" s="7"/>
    </row>
    <row r="43917" spans="41:41" ht="12.75" x14ac:dyDescent="0.2">
      <c r="AO43917" s="7"/>
    </row>
    <row r="43918" spans="41:41" ht="12.75" x14ac:dyDescent="0.2">
      <c r="AO43918" s="7"/>
    </row>
    <row r="43919" spans="41:41" ht="12.75" x14ac:dyDescent="0.2">
      <c r="AO43919" s="7"/>
    </row>
    <row r="43920" spans="41:41" ht="12.75" x14ac:dyDescent="0.2">
      <c r="AO43920" s="7"/>
    </row>
    <row r="43921" spans="41:41" ht="12.75" x14ac:dyDescent="0.2">
      <c r="AO43921" s="7"/>
    </row>
    <row r="43922" spans="41:41" ht="12.75" x14ac:dyDescent="0.2">
      <c r="AO43922" s="7"/>
    </row>
    <row r="43923" spans="41:41" ht="12.75" x14ac:dyDescent="0.2">
      <c r="AO43923" s="7"/>
    </row>
    <row r="43924" spans="41:41" ht="12.75" x14ac:dyDescent="0.2">
      <c r="AO43924" s="7"/>
    </row>
    <row r="43925" spans="41:41" ht="12.75" x14ac:dyDescent="0.2">
      <c r="AO43925" s="7"/>
    </row>
    <row r="43926" spans="41:41" ht="12.75" x14ac:dyDescent="0.2">
      <c r="AO43926" s="7"/>
    </row>
    <row r="43927" spans="41:41" ht="12.75" x14ac:dyDescent="0.2">
      <c r="AO43927" s="7"/>
    </row>
    <row r="43928" spans="41:41" ht="12.75" x14ac:dyDescent="0.2">
      <c r="AO43928" s="7"/>
    </row>
    <row r="43929" spans="41:41" ht="12.75" x14ac:dyDescent="0.2">
      <c r="AO43929" s="7"/>
    </row>
    <row r="43930" spans="41:41" ht="12.75" x14ac:dyDescent="0.2">
      <c r="AO43930" s="7"/>
    </row>
    <row r="43931" spans="41:41" ht="12.75" x14ac:dyDescent="0.2">
      <c r="AO43931" s="7"/>
    </row>
    <row r="43932" spans="41:41" ht="12.75" x14ac:dyDescent="0.2">
      <c r="AO43932" s="7"/>
    </row>
    <row r="43933" spans="41:41" ht="12.75" x14ac:dyDescent="0.2">
      <c r="AO43933" s="7"/>
    </row>
    <row r="43934" spans="41:41" ht="12.75" x14ac:dyDescent="0.2">
      <c r="AO43934" s="7"/>
    </row>
    <row r="43935" spans="41:41" ht="12.75" x14ac:dyDescent="0.2">
      <c r="AO43935" s="7"/>
    </row>
    <row r="43936" spans="41:41" ht="12.75" x14ac:dyDescent="0.2">
      <c r="AO43936" s="7"/>
    </row>
    <row r="43937" spans="41:41" ht="12.75" x14ac:dyDescent="0.2">
      <c r="AO43937" s="7"/>
    </row>
    <row r="43938" spans="41:41" ht="12.75" x14ac:dyDescent="0.2">
      <c r="AO43938" s="7"/>
    </row>
    <row r="43939" spans="41:41" ht="12.75" x14ac:dyDescent="0.2">
      <c r="AO43939" s="7"/>
    </row>
    <row r="43940" spans="41:41" ht="12.75" x14ac:dyDescent="0.2">
      <c r="AO43940" s="7"/>
    </row>
    <row r="43941" spans="41:41" ht="12.75" x14ac:dyDescent="0.2">
      <c r="AO43941" s="7"/>
    </row>
    <row r="43942" spans="41:41" ht="12.75" x14ac:dyDescent="0.2">
      <c r="AO43942" s="7"/>
    </row>
    <row r="43943" spans="41:41" ht="12.75" x14ac:dyDescent="0.2">
      <c r="AO43943" s="7"/>
    </row>
    <row r="43944" spans="41:41" ht="12.75" x14ac:dyDescent="0.2">
      <c r="AO43944" s="7"/>
    </row>
    <row r="43945" spans="41:41" ht="12.75" x14ac:dyDescent="0.2">
      <c r="AO43945" s="7"/>
    </row>
    <row r="43946" spans="41:41" ht="12.75" x14ac:dyDescent="0.2">
      <c r="AO43946" s="7"/>
    </row>
    <row r="43947" spans="41:41" ht="12.75" x14ac:dyDescent="0.2">
      <c r="AO43947" s="7"/>
    </row>
    <row r="43948" spans="41:41" ht="12.75" x14ac:dyDescent="0.2">
      <c r="AO43948" s="7"/>
    </row>
    <row r="43949" spans="41:41" ht="12.75" x14ac:dyDescent="0.2">
      <c r="AO43949" s="7"/>
    </row>
    <row r="43950" spans="41:41" ht="12.75" x14ac:dyDescent="0.2">
      <c r="AO43950" s="7"/>
    </row>
    <row r="43951" spans="41:41" ht="12.75" x14ac:dyDescent="0.2">
      <c r="AO43951" s="7"/>
    </row>
    <row r="43952" spans="41:41" ht="12.75" x14ac:dyDescent="0.2">
      <c r="AO43952" s="7"/>
    </row>
    <row r="43953" spans="41:41" ht="12.75" x14ac:dyDescent="0.2">
      <c r="AO43953" s="7"/>
    </row>
    <row r="43954" spans="41:41" ht="12.75" x14ac:dyDescent="0.2">
      <c r="AO43954" s="7"/>
    </row>
    <row r="43955" spans="41:41" ht="12.75" x14ac:dyDescent="0.2">
      <c r="AO43955" s="7"/>
    </row>
    <row r="43956" spans="41:41" ht="12.75" x14ac:dyDescent="0.2">
      <c r="AO43956" s="7"/>
    </row>
    <row r="43957" spans="41:41" ht="12.75" x14ac:dyDescent="0.2">
      <c r="AO43957" s="7"/>
    </row>
    <row r="43958" spans="41:41" ht="12.75" x14ac:dyDescent="0.2">
      <c r="AO43958" s="7"/>
    </row>
    <row r="43959" spans="41:41" ht="12.75" x14ac:dyDescent="0.2">
      <c r="AO43959" s="7"/>
    </row>
    <row r="43960" spans="41:41" ht="12.75" x14ac:dyDescent="0.2">
      <c r="AO43960" s="7"/>
    </row>
    <row r="43961" spans="41:41" ht="12.75" x14ac:dyDescent="0.2">
      <c r="AO43961" s="7"/>
    </row>
    <row r="43962" spans="41:41" ht="12.75" x14ac:dyDescent="0.2">
      <c r="AO43962" s="7"/>
    </row>
    <row r="43963" spans="41:41" ht="12.75" x14ac:dyDescent="0.2">
      <c r="AO43963" s="7"/>
    </row>
    <row r="43964" spans="41:41" ht="12.75" x14ac:dyDescent="0.2">
      <c r="AO43964" s="7"/>
    </row>
    <row r="43965" spans="41:41" ht="12.75" x14ac:dyDescent="0.2">
      <c r="AO43965" s="7"/>
    </row>
    <row r="43966" spans="41:41" ht="12.75" x14ac:dyDescent="0.2">
      <c r="AO43966" s="7"/>
    </row>
    <row r="43967" spans="41:41" ht="12.75" x14ac:dyDescent="0.2">
      <c r="AO43967" s="7"/>
    </row>
    <row r="43968" spans="41:41" ht="12.75" x14ac:dyDescent="0.2">
      <c r="AO43968" s="7"/>
    </row>
    <row r="43969" spans="41:41" ht="12.75" x14ac:dyDescent="0.2">
      <c r="AO43969" s="7"/>
    </row>
    <row r="43970" spans="41:41" ht="12.75" x14ac:dyDescent="0.2">
      <c r="AO43970" s="7"/>
    </row>
    <row r="43971" spans="41:41" ht="12.75" x14ac:dyDescent="0.2">
      <c r="AO43971" s="7"/>
    </row>
    <row r="43972" spans="41:41" ht="12.75" x14ac:dyDescent="0.2">
      <c r="AO43972" s="7"/>
    </row>
    <row r="43973" spans="41:41" ht="12.75" x14ac:dyDescent="0.2">
      <c r="AO43973" s="7"/>
    </row>
    <row r="43974" spans="41:41" ht="12.75" x14ac:dyDescent="0.2">
      <c r="AO43974" s="7"/>
    </row>
    <row r="43975" spans="41:41" ht="12.75" x14ac:dyDescent="0.2">
      <c r="AO43975" s="7"/>
    </row>
    <row r="43976" spans="41:41" ht="12.75" x14ac:dyDescent="0.2">
      <c r="AO43976" s="7"/>
    </row>
    <row r="43977" spans="41:41" ht="12.75" x14ac:dyDescent="0.2">
      <c r="AO43977" s="7"/>
    </row>
    <row r="43978" spans="41:41" ht="12.75" x14ac:dyDescent="0.2">
      <c r="AO43978" s="7"/>
    </row>
    <row r="43979" spans="41:41" ht="12.75" x14ac:dyDescent="0.2">
      <c r="AO43979" s="7"/>
    </row>
    <row r="43980" spans="41:41" ht="12.75" x14ac:dyDescent="0.2">
      <c r="AO43980" s="7"/>
    </row>
    <row r="43981" spans="41:41" ht="12.75" x14ac:dyDescent="0.2">
      <c r="AO43981" s="7"/>
    </row>
    <row r="43982" spans="41:41" ht="12.75" x14ac:dyDescent="0.2">
      <c r="AO43982" s="7"/>
    </row>
    <row r="43983" spans="41:41" ht="12.75" x14ac:dyDescent="0.2">
      <c r="AO43983" s="7"/>
    </row>
    <row r="43984" spans="41:41" ht="12.75" x14ac:dyDescent="0.2">
      <c r="AO43984" s="7"/>
    </row>
    <row r="43985" spans="41:41" ht="12.75" x14ac:dyDescent="0.2">
      <c r="AO43985" s="7"/>
    </row>
    <row r="43986" spans="41:41" ht="12.75" x14ac:dyDescent="0.2">
      <c r="AO43986" s="7"/>
    </row>
    <row r="43987" spans="41:41" ht="12.75" x14ac:dyDescent="0.2">
      <c r="AO43987" s="7"/>
    </row>
    <row r="43988" spans="41:41" ht="12.75" x14ac:dyDescent="0.2">
      <c r="AO43988" s="7"/>
    </row>
    <row r="43989" spans="41:41" ht="12.75" x14ac:dyDescent="0.2">
      <c r="AO43989" s="7"/>
    </row>
    <row r="43990" spans="41:41" ht="12.75" x14ac:dyDescent="0.2">
      <c r="AO43990" s="7"/>
    </row>
    <row r="43991" spans="41:41" ht="12.75" x14ac:dyDescent="0.2">
      <c r="AO43991" s="7"/>
    </row>
    <row r="43992" spans="41:41" ht="12.75" x14ac:dyDescent="0.2">
      <c r="AO43992" s="7"/>
    </row>
    <row r="43993" spans="41:41" ht="12.75" x14ac:dyDescent="0.2">
      <c r="AO43993" s="7"/>
    </row>
    <row r="43994" spans="41:41" ht="12.75" x14ac:dyDescent="0.2">
      <c r="AO43994" s="7"/>
    </row>
    <row r="43995" spans="41:41" ht="12.75" x14ac:dyDescent="0.2">
      <c r="AO43995" s="7"/>
    </row>
    <row r="43996" spans="41:41" ht="12.75" x14ac:dyDescent="0.2">
      <c r="AO43996" s="7"/>
    </row>
    <row r="43997" spans="41:41" ht="12.75" x14ac:dyDescent="0.2">
      <c r="AO43997" s="7"/>
    </row>
    <row r="43998" spans="41:41" ht="12.75" x14ac:dyDescent="0.2">
      <c r="AO43998" s="7"/>
    </row>
    <row r="43999" spans="41:41" ht="12.75" x14ac:dyDescent="0.2">
      <c r="AO43999" s="7"/>
    </row>
    <row r="44000" spans="41:41" ht="12.75" x14ac:dyDescent="0.2">
      <c r="AO44000" s="7"/>
    </row>
    <row r="44001" spans="41:41" ht="12.75" x14ac:dyDescent="0.2">
      <c r="AO44001" s="7"/>
    </row>
    <row r="44002" spans="41:41" ht="12.75" x14ac:dyDescent="0.2">
      <c r="AO44002" s="7"/>
    </row>
    <row r="44003" spans="41:41" ht="12.75" x14ac:dyDescent="0.2">
      <c r="AO44003" s="7"/>
    </row>
    <row r="44004" spans="41:41" ht="12.75" x14ac:dyDescent="0.2">
      <c r="AO44004" s="7"/>
    </row>
    <row r="44005" spans="41:41" ht="12.75" x14ac:dyDescent="0.2">
      <c r="AO44005" s="7"/>
    </row>
    <row r="44006" spans="41:41" ht="12.75" x14ac:dyDescent="0.2">
      <c r="AO44006" s="7"/>
    </row>
    <row r="44007" spans="41:41" ht="12.75" x14ac:dyDescent="0.2">
      <c r="AO44007" s="7"/>
    </row>
    <row r="44008" spans="41:41" ht="12.75" x14ac:dyDescent="0.2">
      <c r="AO44008" s="7"/>
    </row>
    <row r="44009" spans="41:41" ht="12.75" x14ac:dyDescent="0.2">
      <c r="AO44009" s="7"/>
    </row>
    <row r="44010" spans="41:41" ht="12.75" x14ac:dyDescent="0.2">
      <c r="AO44010" s="7"/>
    </row>
    <row r="44011" spans="41:41" ht="12.75" x14ac:dyDescent="0.2">
      <c r="AO44011" s="7"/>
    </row>
    <row r="44012" spans="41:41" ht="12.75" x14ac:dyDescent="0.2">
      <c r="AO44012" s="7"/>
    </row>
    <row r="44013" spans="41:41" ht="12.75" x14ac:dyDescent="0.2">
      <c r="AO44013" s="7"/>
    </row>
    <row r="44014" spans="41:41" ht="12.75" x14ac:dyDescent="0.2">
      <c r="AO44014" s="7"/>
    </row>
    <row r="44015" spans="41:41" ht="12.75" x14ac:dyDescent="0.2">
      <c r="AO44015" s="7"/>
    </row>
    <row r="44016" spans="41:41" ht="12.75" x14ac:dyDescent="0.2">
      <c r="AO44016" s="7"/>
    </row>
    <row r="44017" spans="41:41" ht="12.75" x14ac:dyDescent="0.2">
      <c r="AO44017" s="7"/>
    </row>
    <row r="44018" spans="41:41" ht="12.75" x14ac:dyDescent="0.2">
      <c r="AO44018" s="7"/>
    </row>
    <row r="44019" spans="41:41" ht="12.75" x14ac:dyDescent="0.2">
      <c r="AO44019" s="7"/>
    </row>
    <row r="44020" spans="41:41" ht="12.75" x14ac:dyDescent="0.2">
      <c r="AO44020" s="7"/>
    </row>
    <row r="44021" spans="41:41" ht="12.75" x14ac:dyDescent="0.2">
      <c r="AO44021" s="7"/>
    </row>
    <row r="44022" spans="41:41" ht="12.75" x14ac:dyDescent="0.2">
      <c r="AO44022" s="7"/>
    </row>
    <row r="44023" spans="41:41" ht="12.75" x14ac:dyDescent="0.2">
      <c r="AO44023" s="7"/>
    </row>
    <row r="44024" spans="41:41" ht="12.75" x14ac:dyDescent="0.2">
      <c r="AO44024" s="7"/>
    </row>
    <row r="44025" spans="41:41" ht="12.75" x14ac:dyDescent="0.2">
      <c r="AO44025" s="7"/>
    </row>
    <row r="44026" spans="41:41" ht="12.75" x14ac:dyDescent="0.2">
      <c r="AO44026" s="7"/>
    </row>
    <row r="44027" spans="41:41" ht="12.75" x14ac:dyDescent="0.2">
      <c r="AO44027" s="7"/>
    </row>
    <row r="44028" spans="41:41" ht="12.75" x14ac:dyDescent="0.2">
      <c r="AO44028" s="7"/>
    </row>
    <row r="44029" spans="41:41" ht="12.75" x14ac:dyDescent="0.2">
      <c r="AO44029" s="7"/>
    </row>
    <row r="44030" spans="41:41" ht="12.75" x14ac:dyDescent="0.2">
      <c r="AO44030" s="7"/>
    </row>
    <row r="44031" spans="41:41" ht="12.75" x14ac:dyDescent="0.2">
      <c r="AO44031" s="7"/>
    </row>
    <row r="44032" spans="41:41" ht="12.75" x14ac:dyDescent="0.2">
      <c r="AO44032" s="7"/>
    </row>
    <row r="44033" spans="41:41" ht="12.75" x14ac:dyDescent="0.2">
      <c r="AO44033" s="7"/>
    </row>
    <row r="44034" spans="41:41" ht="12.75" x14ac:dyDescent="0.2">
      <c r="AO44034" s="7"/>
    </row>
    <row r="44035" spans="41:41" ht="12.75" x14ac:dyDescent="0.2">
      <c r="AO44035" s="7"/>
    </row>
    <row r="44036" spans="41:41" ht="12.75" x14ac:dyDescent="0.2">
      <c r="AO44036" s="7"/>
    </row>
    <row r="44037" spans="41:41" ht="12.75" x14ac:dyDescent="0.2">
      <c r="AO44037" s="7"/>
    </row>
    <row r="44038" spans="41:41" ht="12.75" x14ac:dyDescent="0.2">
      <c r="AO44038" s="7"/>
    </row>
    <row r="44039" spans="41:41" ht="12.75" x14ac:dyDescent="0.2">
      <c r="AO44039" s="7"/>
    </row>
    <row r="44040" spans="41:41" ht="12.75" x14ac:dyDescent="0.2">
      <c r="AO44040" s="7"/>
    </row>
    <row r="44041" spans="41:41" ht="12.75" x14ac:dyDescent="0.2">
      <c r="AO44041" s="7"/>
    </row>
    <row r="44042" spans="41:41" ht="12.75" x14ac:dyDescent="0.2">
      <c r="AO44042" s="7"/>
    </row>
    <row r="44043" spans="41:41" ht="12.75" x14ac:dyDescent="0.2">
      <c r="AO44043" s="7"/>
    </row>
    <row r="44044" spans="41:41" ht="12.75" x14ac:dyDescent="0.2">
      <c r="AO44044" s="7"/>
    </row>
    <row r="44045" spans="41:41" ht="12.75" x14ac:dyDescent="0.2">
      <c r="AO44045" s="7"/>
    </row>
    <row r="44046" spans="41:41" ht="12.75" x14ac:dyDescent="0.2">
      <c r="AO44046" s="7"/>
    </row>
    <row r="44047" spans="41:41" ht="12.75" x14ac:dyDescent="0.2">
      <c r="AO44047" s="7"/>
    </row>
    <row r="44048" spans="41:41" ht="12.75" x14ac:dyDescent="0.2">
      <c r="AO44048" s="7"/>
    </row>
    <row r="44049" spans="41:41" ht="12.75" x14ac:dyDescent="0.2">
      <c r="AO44049" s="7"/>
    </row>
    <row r="44050" spans="41:41" ht="12.75" x14ac:dyDescent="0.2">
      <c r="AO44050" s="7"/>
    </row>
    <row r="44051" spans="41:41" ht="12.75" x14ac:dyDescent="0.2">
      <c r="AO44051" s="7"/>
    </row>
    <row r="44052" spans="41:41" ht="12.75" x14ac:dyDescent="0.2">
      <c r="AO44052" s="7"/>
    </row>
    <row r="44053" spans="41:41" ht="12.75" x14ac:dyDescent="0.2">
      <c r="AO44053" s="7"/>
    </row>
    <row r="44054" spans="41:41" ht="12.75" x14ac:dyDescent="0.2">
      <c r="AO44054" s="7"/>
    </row>
    <row r="44055" spans="41:41" ht="12.75" x14ac:dyDescent="0.2">
      <c r="AO44055" s="7"/>
    </row>
    <row r="44056" spans="41:41" ht="12.75" x14ac:dyDescent="0.2">
      <c r="AO44056" s="7"/>
    </row>
    <row r="44057" spans="41:41" ht="12.75" x14ac:dyDescent="0.2">
      <c r="AO44057" s="7"/>
    </row>
    <row r="44058" spans="41:41" ht="12.75" x14ac:dyDescent="0.2">
      <c r="AO44058" s="7"/>
    </row>
    <row r="44059" spans="41:41" ht="12.75" x14ac:dyDescent="0.2">
      <c r="AO44059" s="7"/>
    </row>
    <row r="44060" spans="41:41" ht="12.75" x14ac:dyDescent="0.2">
      <c r="AO44060" s="7"/>
    </row>
    <row r="44061" spans="41:41" ht="12.75" x14ac:dyDescent="0.2">
      <c r="AO44061" s="7"/>
    </row>
    <row r="44062" spans="41:41" ht="12.75" x14ac:dyDescent="0.2">
      <c r="AO44062" s="7"/>
    </row>
    <row r="44063" spans="41:41" ht="12.75" x14ac:dyDescent="0.2">
      <c r="AO44063" s="7"/>
    </row>
    <row r="44064" spans="41:41" ht="12.75" x14ac:dyDescent="0.2">
      <c r="AO44064" s="7"/>
    </row>
    <row r="44065" spans="41:41" ht="12.75" x14ac:dyDescent="0.2">
      <c r="AO44065" s="7"/>
    </row>
    <row r="44066" spans="41:41" ht="12.75" x14ac:dyDescent="0.2">
      <c r="AO44066" s="7"/>
    </row>
    <row r="44067" spans="41:41" ht="12.75" x14ac:dyDescent="0.2">
      <c r="AO44067" s="7"/>
    </row>
    <row r="44068" spans="41:41" ht="12.75" x14ac:dyDescent="0.2">
      <c r="AO44068" s="7"/>
    </row>
    <row r="44069" spans="41:41" ht="12.75" x14ac:dyDescent="0.2">
      <c r="AO44069" s="7"/>
    </row>
    <row r="44070" spans="41:41" ht="12.75" x14ac:dyDescent="0.2">
      <c r="AO44070" s="7"/>
    </row>
    <row r="44071" spans="41:41" ht="12.75" x14ac:dyDescent="0.2">
      <c r="AO44071" s="7"/>
    </row>
    <row r="44072" spans="41:41" ht="12.75" x14ac:dyDescent="0.2">
      <c r="AO44072" s="7"/>
    </row>
    <row r="44073" spans="41:41" ht="12.75" x14ac:dyDescent="0.2">
      <c r="AO44073" s="7"/>
    </row>
    <row r="44074" spans="41:41" ht="12.75" x14ac:dyDescent="0.2">
      <c r="AO44074" s="7"/>
    </row>
    <row r="44075" spans="41:41" ht="12.75" x14ac:dyDescent="0.2">
      <c r="AO44075" s="7"/>
    </row>
    <row r="44076" spans="41:41" ht="12.75" x14ac:dyDescent="0.2">
      <c r="AO44076" s="7"/>
    </row>
    <row r="44077" spans="41:41" ht="12.75" x14ac:dyDescent="0.2">
      <c r="AO44077" s="7"/>
    </row>
    <row r="44078" spans="41:41" ht="12.75" x14ac:dyDescent="0.2">
      <c r="AO44078" s="7"/>
    </row>
    <row r="44079" spans="41:41" ht="12.75" x14ac:dyDescent="0.2">
      <c r="AO44079" s="7"/>
    </row>
    <row r="44080" spans="41:41" ht="12.75" x14ac:dyDescent="0.2">
      <c r="AO44080" s="7"/>
    </row>
    <row r="44081" spans="41:41" ht="12.75" x14ac:dyDescent="0.2">
      <c r="AO44081" s="7"/>
    </row>
    <row r="44082" spans="41:41" ht="12.75" x14ac:dyDescent="0.2">
      <c r="AO44082" s="7"/>
    </row>
    <row r="44083" spans="41:41" ht="12.75" x14ac:dyDescent="0.2">
      <c r="AO44083" s="7"/>
    </row>
    <row r="44084" spans="41:41" ht="12.75" x14ac:dyDescent="0.2">
      <c r="AO44084" s="7"/>
    </row>
    <row r="44085" spans="41:41" ht="12.75" x14ac:dyDescent="0.2">
      <c r="AO44085" s="7"/>
    </row>
    <row r="44086" spans="41:41" ht="12.75" x14ac:dyDescent="0.2">
      <c r="AO44086" s="7"/>
    </row>
    <row r="44087" spans="41:41" ht="12.75" x14ac:dyDescent="0.2">
      <c r="AO44087" s="7"/>
    </row>
    <row r="44088" spans="41:41" ht="12.75" x14ac:dyDescent="0.2">
      <c r="AO44088" s="7"/>
    </row>
    <row r="44089" spans="41:41" ht="12.75" x14ac:dyDescent="0.2">
      <c r="AO44089" s="7"/>
    </row>
    <row r="44090" spans="41:41" ht="12.75" x14ac:dyDescent="0.2">
      <c r="AO44090" s="7"/>
    </row>
    <row r="44091" spans="41:41" ht="12.75" x14ac:dyDescent="0.2">
      <c r="AO44091" s="7"/>
    </row>
    <row r="44092" spans="41:41" ht="12.75" x14ac:dyDescent="0.2">
      <c r="AO44092" s="7"/>
    </row>
    <row r="44093" spans="41:41" ht="12.75" x14ac:dyDescent="0.2">
      <c r="AO44093" s="7"/>
    </row>
    <row r="44094" spans="41:41" ht="12.75" x14ac:dyDescent="0.2">
      <c r="AO44094" s="7"/>
    </row>
    <row r="44095" spans="41:41" ht="12.75" x14ac:dyDescent="0.2">
      <c r="AO44095" s="7"/>
    </row>
    <row r="44096" spans="41:41" ht="12.75" x14ac:dyDescent="0.2">
      <c r="AO44096" s="7"/>
    </row>
    <row r="44097" spans="41:41" ht="12.75" x14ac:dyDescent="0.2">
      <c r="AO44097" s="7"/>
    </row>
    <row r="44098" spans="41:41" ht="12.75" x14ac:dyDescent="0.2">
      <c r="AO44098" s="7"/>
    </row>
    <row r="44099" spans="41:41" ht="12.75" x14ac:dyDescent="0.2">
      <c r="AO44099" s="7"/>
    </row>
    <row r="44100" spans="41:41" ht="12.75" x14ac:dyDescent="0.2">
      <c r="AO44100" s="7"/>
    </row>
    <row r="44101" spans="41:41" ht="12.75" x14ac:dyDescent="0.2">
      <c r="AO44101" s="7"/>
    </row>
    <row r="44102" spans="41:41" ht="12.75" x14ac:dyDescent="0.2">
      <c r="AO44102" s="7"/>
    </row>
    <row r="44103" spans="41:41" ht="12.75" x14ac:dyDescent="0.2">
      <c r="AO44103" s="7"/>
    </row>
    <row r="44104" spans="41:41" ht="12.75" x14ac:dyDescent="0.2">
      <c r="AO44104" s="7"/>
    </row>
    <row r="44105" spans="41:41" ht="12.75" x14ac:dyDescent="0.2">
      <c r="AO44105" s="7"/>
    </row>
    <row r="44106" spans="41:41" ht="12.75" x14ac:dyDescent="0.2">
      <c r="AO44106" s="7"/>
    </row>
    <row r="44107" spans="41:41" ht="12.75" x14ac:dyDescent="0.2">
      <c r="AO44107" s="7"/>
    </row>
    <row r="44108" spans="41:41" ht="12.75" x14ac:dyDescent="0.2">
      <c r="AO44108" s="7"/>
    </row>
    <row r="44109" spans="41:41" ht="12.75" x14ac:dyDescent="0.2">
      <c r="AO44109" s="7"/>
    </row>
    <row r="44110" spans="41:41" ht="12.75" x14ac:dyDescent="0.2">
      <c r="AO44110" s="7"/>
    </row>
    <row r="44111" spans="41:41" ht="12.75" x14ac:dyDescent="0.2">
      <c r="AO44111" s="7"/>
    </row>
    <row r="44112" spans="41:41" ht="12.75" x14ac:dyDescent="0.2">
      <c r="AO44112" s="7"/>
    </row>
    <row r="44113" spans="41:41" ht="12.75" x14ac:dyDescent="0.2">
      <c r="AO44113" s="7"/>
    </row>
    <row r="44114" spans="41:41" ht="12.75" x14ac:dyDescent="0.2">
      <c r="AO44114" s="7"/>
    </row>
    <row r="44115" spans="41:41" ht="12.75" x14ac:dyDescent="0.2">
      <c r="AO44115" s="7"/>
    </row>
    <row r="44116" spans="41:41" ht="12.75" x14ac:dyDescent="0.2">
      <c r="AO44116" s="7"/>
    </row>
    <row r="44117" spans="41:41" ht="12.75" x14ac:dyDescent="0.2">
      <c r="AO44117" s="7"/>
    </row>
    <row r="44118" spans="41:41" ht="12.75" x14ac:dyDescent="0.2">
      <c r="AO44118" s="7"/>
    </row>
    <row r="44119" spans="41:41" ht="12.75" x14ac:dyDescent="0.2">
      <c r="AO44119" s="7"/>
    </row>
    <row r="44120" spans="41:41" ht="12.75" x14ac:dyDescent="0.2">
      <c r="AO44120" s="7"/>
    </row>
    <row r="44121" spans="41:41" ht="12.75" x14ac:dyDescent="0.2">
      <c r="AO44121" s="7"/>
    </row>
    <row r="44122" spans="41:41" ht="12.75" x14ac:dyDescent="0.2">
      <c r="AO44122" s="7"/>
    </row>
    <row r="44123" spans="41:41" ht="12.75" x14ac:dyDescent="0.2">
      <c r="AO44123" s="7"/>
    </row>
    <row r="44124" spans="41:41" ht="12.75" x14ac:dyDescent="0.2">
      <c r="AO44124" s="7"/>
    </row>
    <row r="44125" spans="41:41" ht="12.75" x14ac:dyDescent="0.2">
      <c r="AO44125" s="7"/>
    </row>
    <row r="44126" spans="41:41" ht="12.75" x14ac:dyDescent="0.2">
      <c r="AO44126" s="7"/>
    </row>
    <row r="44127" spans="41:41" ht="12.75" x14ac:dyDescent="0.2">
      <c r="AO44127" s="7"/>
    </row>
    <row r="44128" spans="41:41" ht="12.75" x14ac:dyDescent="0.2">
      <c r="AO44128" s="7"/>
    </row>
    <row r="44129" spans="41:41" ht="12.75" x14ac:dyDescent="0.2">
      <c r="AO44129" s="7"/>
    </row>
    <row r="44130" spans="41:41" ht="12.75" x14ac:dyDescent="0.2">
      <c r="AO44130" s="7"/>
    </row>
    <row r="44131" spans="41:41" ht="12.75" x14ac:dyDescent="0.2">
      <c r="AO44131" s="7"/>
    </row>
    <row r="44132" spans="41:41" ht="12.75" x14ac:dyDescent="0.2">
      <c r="AO44132" s="7"/>
    </row>
    <row r="44133" spans="41:41" ht="12.75" x14ac:dyDescent="0.2">
      <c r="AO44133" s="7"/>
    </row>
    <row r="44134" spans="41:41" ht="12.75" x14ac:dyDescent="0.2">
      <c r="AO44134" s="7"/>
    </row>
    <row r="44135" spans="41:41" ht="12.75" x14ac:dyDescent="0.2">
      <c r="AO44135" s="7"/>
    </row>
    <row r="44136" spans="41:41" ht="12.75" x14ac:dyDescent="0.2">
      <c r="AO44136" s="7"/>
    </row>
    <row r="44137" spans="41:41" ht="12.75" x14ac:dyDescent="0.2">
      <c r="AO44137" s="7"/>
    </row>
    <row r="44138" spans="41:41" ht="12.75" x14ac:dyDescent="0.2">
      <c r="AO44138" s="7"/>
    </row>
    <row r="44139" spans="41:41" ht="12.75" x14ac:dyDescent="0.2">
      <c r="AO44139" s="7"/>
    </row>
    <row r="44140" spans="41:41" ht="12.75" x14ac:dyDescent="0.2">
      <c r="AO44140" s="7"/>
    </row>
    <row r="44141" spans="41:41" ht="12.75" x14ac:dyDescent="0.2">
      <c r="AO44141" s="7"/>
    </row>
    <row r="44142" spans="41:41" ht="12.75" x14ac:dyDescent="0.2">
      <c r="AO44142" s="7"/>
    </row>
    <row r="44143" spans="41:41" ht="12.75" x14ac:dyDescent="0.2">
      <c r="AO44143" s="7"/>
    </row>
    <row r="44144" spans="41:41" ht="12.75" x14ac:dyDescent="0.2">
      <c r="AO44144" s="7"/>
    </row>
    <row r="44145" spans="41:41" ht="12.75" x14ac:dyDescent="0.2">
      <c r="AO44145" s="7"/>
    </row>
    <row r="44146" spans="41:41" ht="12.75" x14ac:dyDescent="0.2">
      <c r="AO44146" s="7"/>
    </row>
    <row r="44147" spans="41:41" ht="12.75" x14ac:dyDescent="0.2">
      <c r="AO44147" s="7"/>
    </row>
    <row r="44148" spans="41:41" ht="12.75" x14ac:dyDescent="0.2">
      <c r="AO44148" s="7"/>
    </row>
    <row r="44149" spans="41:41" ht="12.75" x14ac:dyDescent="0.2">
      <c r="AO44149" s="7"/>
    </row>
    <row r="44150" spans="41:41" ht="12.75" x14ac:dyDescent="0.2">
      <c r="AO44150" s="7"/>
    </row>
    <row r="44151" spans="41:41" ht="12.75" x14ac:dyDescent="0.2">
      <c r="AO44151" s="7"/>
    </row>
    <row r="44152" spans="41:41" ht="12.75" x14ac:dyDescent="0.2">
      <c r="AO44152" s="7"/>
    </row>
    <row r="44153" spans="41:41" ht="12.75" x14ac:dyDescent="0.2">
      <c r="AO44153" s="7"/>
    </row>
    <row r="44154" spans="41:41" ht="12.75" x14ac:dyDescent="0.2">
      <c r="AO44154" s="7"/>
    </row>
    <row r="44155" spans="41:41" ht="12.75" x14ac:dyDescent="0.2">
      <c r="AO44155" s="7"/>
    </row>
    <row r="44156" spans="41:41" ht="12.75" x14ac:dyDescent="0.2">
      <c r="AO44156" s="7"/>
    </row>
    <row r="44157" spans="41:41" ht="12.75" x14ac:dyDescent="0.2">
      <c r="AO44157" s="7"/>
    </row>
    <row r="44158" spans="41:41" ht="12.75" x14ac:dyDescent="0.2">
      <c r="AO44158" s="7"/>
    </row>
    <row r="44159" spans="41:41" ht="12.75" x14ac:dyDescent="0.2">
      <c r="AO44159" s="7"/>
    </row>
    <row r="44160" spans="41:41" ht="12.75" x14ac:dyDescent="0.2">
      <c r="AO44160" s="7"/>
    </row>
    <row r="44161" spans="41:41" ht="12.75" x14ac:dyDescent="0.2">
      <c r="AO44161" s="7"/>
    </row>
    <row r="44162" spans="41:41" ht="12.75" x14ac:dyDescent="0.2">
      <c r="AO44162" s="7"/>
    </row>
    <row r="44163" spans="41:41" ht="12.75" x14ac:dyDescent="0.2">
      <c r="AO44163" s="7"/>
    </row>
    <row r="44164" spans="41:41" ht="12.75" x14ac:dyDescent="0.2">
      <c r="AO44164" s="7"/>
    </row>
    <row r="44165" spans="41:41" ht="12.75" x14ac:dyDescent="0.2">
      <c r="AO44165" s="7"/>
    </row>
    <row r="44166" spans="41:41" ht="12.75" x14ac:dyDescent="0.2">
      <c r="AO44166" s="7"/>
    </row>
    <row r="44167" spans="41:41" ht="12.75" x14ac:dyDescent="0.2">
      <c r="AO44167" s="7"/>
    </row>
    <row r="44168" spans="41:41" ht="12.75" x14ac:dyDescent="0.2">
      <c r="AO44168" s="7"/>
    </row>
    <row r="44169" spans="41:41" ht="12.75" x14ac:dyDescent="0.2">
      <c r="AO44169" s="7"/>
    </row>
    <row r="44170" spans="41:41" ht="12.75" x14ac:dyDescent="0.2">
      <c r="AO44170" s="7"/>
    </row>
    <row r="44171" spans="41:41" ht="12.75" x14ac:dyDescent="0.2">
      <c r="AO44171" s="7"/>
    </row>
    <row r="44172" spans="41:41" ht="12.75" x14ac:dyDescent="0.2">
      <c r="AO44172" s="7"/>
    </row>
    <row r="44173" spans="41:41" ht="12.75" x14ac:dyDescent="0.2">
      <c r="AO44173" s="7"/>
    </row>
    <row r="44174" spans="41:41" ht="12.75" x14ac:dyDescent="0.2">
      <c r="AO44174" s="7"/>
    </row>
    <row r="44175" spans="41:41" ht="12.75" x14ac:dyDescent="0.2">
      <c r="AO44175" s="7"/>
    </row>
    <row r="44176" spans="41:41" ht="12.75" x14ac:dyDescent="0.2">
      <c r="AO44176" s="7"/>
    </row>
    <row r="44177" spans="41:41" ht="12.75" x14ac:dyDescent="0.2">
      <c r="AO44177" s="7"/>
    </row>
    <row r="44178" spans="41:41" ht="12.75" x14ac:dyDescent="0.2">
      <c r="AO44178" s="7"/>
    </row>
    <row r="44179" spans="41:41" ht="12.75" x14ac:dyDescent="0.2">
      <c r="AO44179" s="7"/>
    </row>
    <row r="44180" spans="41:41" ht="12.75" x14ac:dyDescent="0.2">
      <c r="AO44180" s="7"/>
    </row>
    <row r="44181" spans="41:41" ht="12.75" x14ac:dyDescent="0.2">
      <c r="AO44181" s="7"/>
    </row>
    <row r="44182" spans="41:41" ht="12.75" x14ac:dyDescent="0.2">
      <c r="AO44182" s="7"/>
    </row>
    <row r="44183" spans="41:41" ht="12.75" x14ac:dyDescent="0.2">
      <c r="AO44183" s="7"/>
    </row>
    <row r="44184" spans="41:41" ht="12.75" x14ac:dyDescent="0.2">
      <c r="AO44184" s="7"/>
    </row>
    <row r="44185" spans="41:41" ht="12.75" x14ac:dyDescent="0.2">
      <c r="AO44185" s="7"/>
    </row>
    <row r="44186" spans="41:41" ht="12.75" x14ac:dyDescent="0.2">
      <c r="AO44186" s="7"/>
    </row>
    <row r="44187" spans="41:41" ht="12.75" x14ac:dyDescent="0.2">
      <c r="AO44187" s="7"/>
    </row>
    <row r="44188" spans="41:41" ht="12.75" x14ac:dyDescent="0.2">
      <c r="AO44188" s="7"/>
    </row>
    <row r="44189" spans="41:41" ht="12.75" x14ac:dyDescent="0.2">
      <c r="AO44189" s="7"/>
    </row>
    <row r="44190" spans="41:41" ht="12.75" x14ac:dyDescent="0.2">
      <c r="AO44190" s="7"/>
    </row>
    <row r="44191" spans="41:41" ht="12.75" x14ac:dyDescent="0.2">
      <c r="AO44191" s="7"/>
    </row>
    <row r="44192" spans="41:41" ht="12.75" x14ac:dyDescent="0.2">
      <c r="AO44192" s="7"/>
    </row>
    <row r="44193" spans="41:41" ht="12.75" x14ac:dyDescent="0.2">
      <c r="AO44193" s="7"/>
    </row>
    <row r="44194" spans="41:41" ht="12.75" x14ac:dyDescent="0.2">
      <c r="AO44194" s="7"/>
    </row>
    <row r="44195" spans="41:41" ht="12.75" x14ac:dyDescent="0.2">
      <c r="AO44195" s="7"/>
    </row>
    <row r="44196" spans="41:41" ht="12.75" x14ac:dyDescent="0.2">
      <c r="AO44196" s="7"/>
    </row>
    <row r="44197" spans="41:41" ht="12.75" x14ac:dyDescent="0.2">
      <c r="AO44197" s="7"/>
    </row>
    <row r="44198" spans="41:41" ht="12.75" x14ac:dyDescent="0.2">
      <c r="AO44198" s="7"/>
    </row>
    <row r="44199" spans="41:41" ht="12.75" x14ac:dyDescent="0.2">
      <c r="AO44199" s="7"/>
    </row>
    <row r="44200" spans="41:41" ht="12.75" x14ac:dyDescent="0.2">
      <c r="AO44200" s="7"/>
    </row>
    <row r="44201" spans="41:41" ht="12.75" x14ac:dyDescent="0.2">
      <c r="AO44201" s="7"/>
    </row>
    <row r="44202" spans="41:41" ht="12.75" x14ac:dyDescent="0.2">
      <c r="AO44202" s="7"/>
    </row>
    <row r="44203" spans="41:41" ht="12.75" x14ac:dyDescent="0.2">
      <c r="AO44203" s="7"/>
    </row>
    <row r="44204" spans="41:41" ht="12.75" x14ac:dyDescent="0.2">
      <c r="AO44204" s="7"/>
    </row>
    <row r="44205" spans="41:41" ht="12.75" x14ac:dyDescent="0.2">
      <c r="AO44205" s="7"/>
    </row>
    <row r="44206" spans="41:41" ht="12.75" x14ac:dyDescent="0.2">
      <c r="AO44206" s="7"/>
    </row>
    <row r="44207" spans="41:41" ht="12.75" x14ac:dyDescent="0.2">
      <c r="AO44207" s="7"/>
    </row>
    <row r="44208" spans="41:41" ht="12.75" x14ac:dyDescent="0.2">
      <c r="AO44208" s="7"/>
    </row>
    <row r="44209" spans="41:41" ht="12.75" x14ac:dyDescent="0.2">
      <c r="AO44209" s="7"/>
    </row>
    <row r="44210" spans="41:41" ht="12.75" x14ac:dyDescent="0.2">
      <c r="AO44210" s="7"/>
    </row>
    <row r="44211" spans="41:41" ht="12.75" x14ac:dyDescent="0.2">
      <c r="AO44211" s="7"/>
    </row>
    <row r="44212" spans="41:41" ht="12.75" x14ac:dyDescent="0.2">
      <c r="AO44212" s="7"/>
    </row>
    <row r="44213" spans="41:41" ht="12.75" x14ac:dyDescent="0.2">
      <c r="AO44213" s="7"/>
    </row>
    <row r="44214" spans="41:41" ht="12.75" x14ac:dyDescent="0.2">
      <c r="AO44214" s="7"/>
    </row>
    <row r="44215" spans="41:41" ht="12.75" x14ac:dyDescent="0.2">
      <c r="AO44215" s="7"/>
    </row>
    <row r="44216" spans="41:41" ht="12.75" x14ac:dyDescent="0.2">
      <c r="AO44216" s="7"/>
    </row>
    <row r="44217" spans="41:41" ht="12.75" x14ac:dyDescent="0.2">
      <c r="AO44217" s="7"/>
    </row>
    <row r="44218" spans="41:41" ht="12.75" x14ac:dyDescent="0.2">
      <c r="AO44218" s="7"/>
    </row>
    <row r="44219" spans="41:41" ht="12.75" x14ac:dyDescent="0.2">
      <c r="AO44219" s="7"/>
    </row>
    <row r="44220" spans="41:41" ht="12.75" x14ac:dyDescent="0.2">
      <c r="AO44220" s="7"/>
    </row>
    <row r="44221" spans="41:41" ht="12.75" x14ac:dyDescent="0.2">
      <c r="AO44221" s="7"/>
    </row>
    <row r="44222" spans="41:41" ht="12.75" x14ac:dyDescent="0.2">
      <c r="AO44222" s="7"/>
    </row>
    <row r="44223" spans="41:41" ht="12.75" x14ac:dyDescent="0.2">
      <c r="AO44223" s="7"/>
    </row>
    <row r="44224" spans="41:41" ht="12.75" x14ac:dyDescent="0.2">
      <c r="AO44224" s="7"/>
    </row>
    <row r="44225" spans="41:41" ht="12.75" x14ac:dyDescent="0.2">
      <c r="AO44225" s="7"/>
    </row>
    <row r="44226" spans="41:41" ht="12.75" x14ac:dyDescent="0.2">
      <c r="AO44226" s="7"/>
    </row>
    <row r="44227" spans="41:41" ht="12.75" x14ac:dyDescent="0.2">
      <c r="AO44227" s="7"/>
    </row>
    <row r="44228" spans="41:41" ht="12.75" x14ac:dyDescent="0.2">
      <c r="AO44228" s="7"/>
    </row>
    <row r="44229" spans="41:41" ht="12.75" x14ac:dyDescent="0.2">
      <c r="AO44229" s="7"/>
    </row>
    <row r="44230" spans="41:41" ht="12.75" x14ac:dyDescent="0.2">
      <c r="AO44230" s="7"/>
    </row>
    <row r="44231" spans="41:41" ht="12.75" x14ac:dyDescent="0.2">
      <c r="AO44231" s="7"/>
    </row>
    <row r="44232" spans="41:41" ht="12.75" x14ac:dyDescent="0.2">
      <c r="AO44232" s="7"/>
    </row>
    <row r="44233" spans="41:41" ht="12.75" x14ac:dyDescent="0.2">
      <c r="AO44233" s="7"/>
    </row>
    <row r="44234" spans="41:41" ht="12.75" x14ac:dyDescent="0.2">
      <c r="AO44234" s="7"/>
    </row>
    <row r="44235" spans="41:41" ht="12.75" x14ac:dyDescent="0.2">
      <c r="AO44235" s="7"/>
    </row>
    <row r="44236" spans="41:41" ht="12.75" x14ac:dyDescent="0.2">
      <c r="AO44236" s="7"/>
    </row>
    <row r="44237" spans="41:41" ht="12.75" x14ac:dyDescent="0.2">
      <c r="AO44237" s="7"/>
    </row>
    <row r="44238" spans="41:41" ht="12.75" x14ac:dyDescent="0.2">
      <c r="AO44238" s="7"/>
    </row>
    <row r="44239" spans="41:41" ht="12.75" x14ac:dyDescent="0.2">
      <c r="AO44239" s="7"/>
    </row>
    <row r="44240" spans="41:41" ht="12.75" x14ac:dyDescent="0.2">
      <c r="AO44240" s="7"/>
    </row>
    <row r="44241" spans="41:41" ht="12.75" x14ac:dyDescent="0.2">
      <c r="AO44241" s="7"/>
    </row>
    <row r="44242" spans="41:41" ht="12.75" x14ac:dyDescent="0.2">
      <c r="AO44242" s="7"/>
    </row>
    <row r="44243" spans="41:41" ht="12.75" x14ac:dyDescent="0.2">
      <c r="AO44243" s="7"/>
    </row>
    <row r="44244" spans="41:41" ht="12.75" x14ac:dyDescent="0.2">
      <c r="AO44244" s="7"/>
    </row>
    <row r="44245" spans="41:41" ht="12.75" x14ac:dyDescent="0.2">
      <c r="AO44245" s="7"/>
    </row>
    <row r="44246" spans="41:41" ht="12.75" x14ac:dyDescent="0.2">
      <c r="AO44246" s="7"/>
    </row>
    <row r="44247" spans="41:41" ht="12.75" x14ac:dyDescent="0.2">
      <c r="AO44247" s="7"/>
    </row>
    <row r="44248" spans="41:41" ht="12.75" x14ac:dyDescent="0.2">
      <c r="AO44248" s="7"/>
    </row>
    <row r="44249" spans="41:41" ht="12.75" x14ac:dyDescent="0.2">
      <c r="AO44249" s="7"/>
    </row>
    <row r="44250" spans="41:41" ht="12.75" x14ac:dyDescent="0.2">
      <c r="AO44250" s="7"/>
    </row>
    <row r="44251" spans="41:41" ht="12.75" x14ac:dyDescent="0.2">
      <c r="AO44251" s="7"/>
    </row>
    <row r="44252" spans="41:41" ht="12.75" x14ac:dyDescent="0.2">
      <c r="AO44252" s="7"/>
    </row>
    <row r="44253" spans="41:41" ht="12.75" x14ac:dyDescent="0.2">
      <c r="AO44253" s="7"/>
    </row>
    <row r="44254" spans="41:41" ht="12.75" x14ac:dyDescent="0.2">
      <c r="AO44254" s="7"/>
    </row>
    <row r="44255" spans="41:41" ht="12.75" x14ac:dyDescent="0.2">
      <c r="AO44255" s="7"/>
    </row>
    <row r="44256" spans="41:41" ht="12.75" x14ac:dyDescent="0.2">
      <c r="AO44256" s="7"/>
    </row>
    <row r="44257" spans="41:41" ht="12.75" x14ac:dyDescent="0.2">
      <c r="AO44257" s="7"/>
    </row>
    <row r="44258" spans="41:41" ht="12.75" x14ac:dyDescent="0.2">
      <c r="AO44258" s="7"/>
    </row>
    <row r="44259" spans="41:41" ht="12.75" x14ac:dyDescent="0.2">
      <c r="AO44259" s="7"/>
    </row>
    <row r="44260" spans="41:41" ht="12.75" x14ac:dyDescent="0.2">
      <c r="AO44260" s="7"/>
    </row>
    <row r="44261" spans="41:41" ht="12.75" x14ac:dyDescent="0.2">
      <c r="AO44261" s="7"/>
    </row>
    <row r="44262" spans="41:41" ht="12.75" x14ac:dyDescent="0.2">
      <c r="AO44262" s="7"/>
    </row>
    <row r="44263" spans="41:41" ht="12.75" x14ac:dyDescent="0.2">
      <c r="AO44263" s="7"/>
    </row>
    <row r="44264" spans="41:41" ht="12.75" x14ac:dyDescent="0.2">
      <c r="AO44264" s="7"/>
    </row>
    <row r="44265" spans="41:41" ht="12.75" x14ac:dyDescent="0.2">
      <c r="AO44265" s="7"/>
    </row>
    <row r="44266" spans="41:41" ht="12.75" x14ac:dyDescent="0.2">
      <c r="AO44266" s="7"/>
    </row>
    <row r="44267" spans="41:41" ht="12.75" x14ac:dyDescent="0.2">
      <c r="AO44267" s="7"/>
    </row>
    <row r="44268" spans="41:41" ht="12.75" x14ac:dyDescent="0.2">
      <c r="AO44268" s="7"/>
    </row>
    <row r="44269" spans="41:41" ht="12.75" x14ac:dyDescent="0.2">
      <c r="AO44269" s="7"/>
    </row>
    <row r="44270" spans="41:41" ht="12.75" x14ac:dyDescent="0.2">
      <c r="AO44270" s="7"/>
    </row>
    <row r="44271" spans="41:41" ht="12.75" x14ac:dyDescent="0.2">
      <c r="AO44271" s="7"/>
    </row>
    <row r="44272" spans="41:41" ht="12.75" x14ac:dyDescent="0.2">
      <c r="AO44272" s="7"/>
    </row>
    <row r="44273" spans="41:41" ht="12.75" x14ac:dyDescent="0.2">
      <c r="AO44273" s="7"/>
    </row>
    <row r="44274" spans="41:41" ht="12.75" x14ac:dyDescent="0.2">
      <c r="AO44274" s="7"/>
    </row>
    <row r="44275" spans="41:41" ht="12.75" x14ac:dyDescent="0.2">
      <c r="AO44275" s="7"/>
    </row>
    <row r="44276" spans="41:41" ht="12.75" x14ac:dyDescent="0.2">
      <c r="AO44276" s="7"/>
    </row>
    <row r="44277" spans="41:41" ht="12.75" x14ac:dyDescent="0.2">
      <c r="AO44277" s="7"/>
    </row>
    <row r="44278" spans="41:41" ht="12.75" x14ac:dyDescent="0.2">
      <c r="AO44278" s="7"/>
    </row>
    <row r="44279" spans="41:41" ht="12.75" x14ac:dyDescent="0.2">
      <c r="AO44279" s="7"/>
    </row>
    <row r="44280" spans="41:41" ht="12.75" x14ac:dyDescent="0.2">
      <c r="AO44280" s="7"/>
    </row>
    <row r="44281" spans="41:41" ht="12.75" x14ac:dyDescent="0.2">
      <c r="AO44281" s="7"/>
    </row>
    <row r="44282" spans="41:41" ht="12.75" x14ac:dyDescent="0.2">
      <c r="AO44282" s="7"/>
    </row>
    <row r="44283" spans="41:41" ht="12.75" x14ac:dyDescent="0.2">
      <c r="AO44283" s="7"/>
    </row>
    <row r="44284" spans="41:41" ht="12.75" x14ac:dyDescent="0.2">
      <c r="AO44284" s="7"/>
    </row>
    <row r="44285" spans="41:41" ht="12.75" x14ac:dyDescent="0.2">
      <c r="AO44285" s="7"/>
    </row>
    <row r="44286" spans="41:41" ht="12.75" x14ac:dyDescent="0.2">
      <c r="AO44286" s="7"/>
    </row>
    <row r="44287" spans="41:41" ht="12.75" x14ac:dyDescent="0.2">
      <c r="AO44287" s="7"/>
    </row>
    <row r="44288" spans="41:41" ht="12.75" x14ac:dyDescent="0.2">
      <c r="AO44288" s="7"/>
    </row>
    <row r="44289" spans="41:41" ht="12.75" x14ac:dyDescent="0.2">
      <c r="AO44289" s="7"/>
    </row>
    <row r="44290" spans="41:41" ht="12.75" x14ac:dyDescent="0.2">
      <c r="AO44290" s="7"/>
    </row>
    <row r="44291" spans="41:41" ht="12.75" x14ac:dyDescent="0.2">
      <c r="AO44291" s="7"/>
    </row>
    <row r="44292" spans="41:41" ht="12.75" x14ac:dyDescent="0.2">
      <c r="AO44292" s="7"/>
    </row>
    <row r="44293" spans="41:41" ht="12.75" x14ac:dyDescent="0.2">
      <c r="AO44293" s="7"/>
    </row>
    <row r="44294" spans="41:41" ht="12.75" x14ac:dyDescent="0.2">
      <c r="AO44294" s="7"/>
    </row>
    <row r="44295" spans="41:41" ht="12.75" x14ac:dyDescent="0.2">
      <c r="AO44295" s="7"/>
    </row>
    <row r="44296" spans="41:41" ht="12.75" x14ac:dyDescent="0.2">
      <c r="AO44296" s="7"/>
    </row>
    <row r="44297" spans="41:41" ht="12.75" x14ac:dyDescent="0.2">
      <c r="AO44297" s="7"/>
    </row>
    <row r="44298" spans="41:41" ht="12.75" x14ac:dyDescent="0.2">
      <c r="AO44298" s="7"/>
    </row>
    <row r="44299" spans="41:41" ht="12.75" x14ac:dyDescent="0.2">
      <c r="AO44299" s="7"/>
    </row>
    <row r="44300" spans="41:41" ht="12.75" x14ac:dyDescent="0.2">
      <c r="AO44300" s="7"/>
    </row>
    <row r="44301" spans="41:41" ht="12.75" x14ac:dyDescent="0.2">
      <c r="AO44301" s="7"/>
    </row>
    <row r="44302" spans="41:41" ht="12.75" x14ac:dyDescent="0.2">
      <c r="AO44302" s="7"/>
    </row>
    <row r="44303" spans="41:41" ht="12.75" x14ac:dyDescent="0.2">
      <c r="AO44303" s="7"/>
    </row>
    <row r="44304" spans="41:41" ht="12.75" x14ac:dyDescent="0.2">
      <c r="AO44304" s="7"/>
    </row>
    <row r="44305" spans="41:41" ht="12.75" x14ac:dyDescent="0.2">
      <c r="AO44305" s="7"/>
    </row>
    <row r="44306" spans="41:41" ht="12.75" x14ac:dyDescent="0.2">
      <c r="AO44306" s="7"/>
    </row>
    <row r="44307" spans="41:41" ht="12.75" x14ac:dyDescent="0.2">
      <c r="AO44307" s="7"/>
    </row>
    <row r="44308" spans="41:41" ht="12.75" x14ac:dyDescent="0.2">
      <c r="AO44308" s="7"/>
    </row>
    <row r="44309" spans="41:41" ht="12.75" x14ac:dyDescent="0.2">
      <c r="AO44309" s="7"/>
    </row>
    <row r="44310" spans="41:41" ht="12.75" x14ac:dyDescent="0.2">
      <c r="AO44310" s="7"/>
    </row>
    <row r="44311" spans="41:41" ht="12.75" x14ac:dyDescent="0.2">
      <c r="AO44311" s="7"/>
    </row>
    <row r="44312" spans="41:41" ht="12.75" x14ac:dyDescent="0.2">
      <c r="AO44312" s="7"/>
    </row>
    <row r="44313" spans="41:41" ht="12.75" x14ac:dyDescent="0.2">
      <c r="AO44313" s="7"/>
    </row>
    <row r="44314" spans="41:41" ht="12.75" x14ac:dyDescent="0.2">
      <c r="AO44314" s="7"/>
    </row>
    <row r="44315" spans="41:41" ht="12.75" x14ac:dyDescent="0.2">
      <c r="AO44315" s="7"/>
    </row>
    <row r="44316" spans="41:41" ht="12.75" x14ac:dyDescent="0.2">
      <c r="AO44316" s="7"/>
    </row>
    <row r="44317" spans="41:41" ht="12.75" x14ac:dyDescent="0.2">
      <c r="AO44317" s="7"/>
    </row>
    <row r="44318" spans="41:41" ht="12.75" x14ac:dyDescent="0.2">
      <c r="AO44318" s="7"/>
    </row>
    <row r="44319" spans="41:41" ht="12.75" x14ac:dyDescent="0.2">
      <c r="AO44319" s="7"/>
    </row>
    <row r="44320" spans="41:41" ht="12.75" x14ac:dyDescent="0.2">
      <c r="AO44320" s="7"/>
    </row>
    <row r="44321" spans="41:41" ht="12.75" x14ac:dyDescent="0.2">
      <c r="AO44321" s="7"/>
    </row>
    <row r="44322" spans="41:41" ht="12.75" x14ac:dyDescent="0.2">
      <c r="AO44322" s="7"/>
    </row>
    <row r="44323" spans="41:41" ht="12.75" x14ac:dyDescent="0.2">
      <c r="AO44323" s="7"/>
    </row>
    <row r="44324" spans="41:41" ht="12.75" x14ac:dyDescent="0.2">
      <c r="AO44324" s="7"/>
    </row>
    <row r="44325" spans="41:41" ht="12.75" x14ac:dyDescent="0.2">
      <c r="AO44325" s="7"/>
    </row>
    <row r="44326" spans="41:41" ht="12.75" x14ac:dyDescent="0.2">
      <c r="AO44326" s="7"/>
    </row>
    <row r="44327" spans="41:41" ht="12.75" x14ac:dyDescent="0.2">
      <c r="AO44327" s="7"/>
    </row>
    <row r="44328" spans="41:41" ht="12.75" x14ac:dyDescent="0.2">
      <c r="AO44328" s="7"/>
    </row>
    <row r="44329" spans="41:41" ht="12.75" x14ac:dyDescent="0.2">
      <c r="AO44329" s="7"/>
    </row>
    <row r="44330" spans="41:41" ht="12.75" x14ac:dyDescent="0.2">
      <c r="AO44330" s="7"/>
    </row>
    <row r="44331" spans="41:41" ht="12.75" x14ac:dyDescent="0.2">
      <c r="AO44331" s="7"/>
    </row>
    <row r="44332" spans="41:41" ht="12.75" x14ac:dyDescent="0.2">
      <c r="AO44332" s="7"/>
    </row>
    <row r="44333" spans="41:41" ht="12.75" x14ac:dyDescent="0.2">
      <c r="AO44333" s="7"/>
    </row>
    <row r="44334" spans="41:41" ht="12.75" x14ac:dyDescent="0.2">
      <c r="AO44334" s="7"/>
    </row>
    <row r="44335" spans="41:41" ht="12.75" x14ac:dyDescent="0.2">
      <c r="AO44335" s="7"/>
    </row>
    <row r="44336" spans="41:41" ht="12.75" x14ac:dyDescent="0.2">
      <c r="AO44336" s="7"/>
    </row>
    <row r="44337" spans="41:41" ht="12.75" x14ac:dyDescent="0.2">
      <c r="AO44337" s="7"/>
    </row>
    <row r="44338" spans="41:41" ht="12.75" x14ac:dyDescent="0.2">
      <c r="AO44338" s="7"/>
    </row>
    <row r="44339" spans="41:41" ht="12.75" x14ac:dyDescent="0.2">
      <c r="AO44339" s="7"/>
    </row>
    <row r="44340" spans="41:41" ht="12.75" x14ac:dyDescent="0.2">
      <c r="AO44340" s="7"/>
    </row>
    <row r="44341" spans="41:41" ht="12.75" x14ac:dyDescent="0.2">
      <c r="AO44341" s="7"/>
    </row>
    <row r="44342" spans="41:41" ht="12.75" x14ac:dyDescent="0.2">
      <c r="AO44342" s="7"/>
    </row>
    <row r="44343" spans="41:41" ht="12.75" x14ac:dyDescent="0.2">
      <c r="AO44343" s="7"/>
    </row>
    <row r="44344" spans="41:41" ht="12.75" x14ac:dyDescent="0.2">
      <c r="AO44344" s="7"/>
    </row>
    <row r="44345" spans="41:41" ht="12.75" x14ac:dyDescent="0.2">
      <c r="AO44345" s="7"/>
    </row>
    <row r="44346" spans="41:41" ht="12.75" x14ac:dyDescent="0.2">
      <c r="AO44346" s="7"/>
    </row>
    <row r="44347" spans="41:41" ht="12.75" x14ac:dyDescent="0.2">
      <c r="AO44347" s="7"/>
    </row>
    <row r="44348" spans="41:41" ht="12.75" x14ac:dyDescent="0.2">
      <c r="AO44348" s="7"/>
    </row>
    <row r="44349" spans="41:41" ht="12.75" x14ac:dyDescent="0.2">
      <c r="AO44349" s="7"/>
    </row>
    <row r="44350" spans="41:41" ht="12.75" x14ac:dyDescent="0.2">
      <c r="AO44350" s="7"/>
    </row>
    <row r="44351" spans="41:41" ht="12.75" x14ac:dyDescent="0.2">
      <c r="AO44351" s="7"/>
    </row>
    <row r="44352" spans="41:41" ht="12.75" x14ac:dyDescent="0.2">
      <c r="AO44352" s="7"/>
    </row>
    <row r="44353" spans="41:41" ht="12.75" x14ac:dyDescent="0.2">
      <c r="AO44353" s="7"/>
    </row>
    <row r="44354" spans="41:41" ht="12.75" x14ac:dyDescent="0.2">
      <c r="AO44354" s="7"/>
    </row>
    <row r="44355" spans="41:41" ht="12.75" x14ac:dyDescent="0.2">
      <c r="AO44355" s="7"/>
    </row>
    <row r="44356" spans="41:41" ht="12.75" x14ac:dyDescent="0.2">
      <c r="AO44356" s="7"/>
    </row>
    <row r="44357" spans="41:41" ht="12.75" x14ac:dyDescent="0.2">
      <c r="AO44357" s="7"/>
    </row>
    <row r="44358" spans="41:41" ht="12.75" x14ac:dyDescent="0.2">
      <c r="AO44358" s="7"/>
    </row>
    <row r="44359" spans="41:41" ht="12.75" x14ac:dyDescent="0.2">
      <c r="AO44359" s="7"/>
    </row>
    <row r="44360" spans="41:41" ht="12.75" x14ac:dyDescent="0.2">
      <c r="AO44360" s="7"/>
    </row>
    <row r="44361" spans="41:41" ht="12.75" x14ac:dyDescent="0.2">
      <c r="AO44361" s="7"/>
    </row>
    <row r="44362" spans="41:41" ht="12.75" x14ac:dyDescent="0.2">
      <c r="AO44362" s="7"/>
    </row>
    <row r="44363" spans="41:41" ht="12.75" x14ac:dyDescent="0.2">
      <c r="AO44363" s="7"/>
    </row>
    <row r="44364" spans="41:41" ht="12.75" x14ac:dyDescent="0.2">
      <c r="AO44364" s="7"/>
    </row>
    <row r="44365" spans="41:41" ht="12.75" x14ac:dyDescent="0.2">
      <c r="AO44365" s="7"/>
    </row>
    <row r="44366" spans="41:41" ht="12.75" x14ac:dyDescent="0.2">
      <c r="AO44366" s="7"/>
    </row>
    <row r="44367" spans="41:41" ht="12.75" x14ac:dyDescent="0.2">
      <c r="AO44367" s="7"/>
    </row>
    <row r="44368" spans="41:41" ht="12.75" x14ac:dyDescent="0.2">
      <c r="AO44368" s="7"/>
    </row>
    <row r="44369" spans="41:41" ht="12.75" x14ac:dyDescent="0.2">
      <c r="AO44369" s="7"/>
    </row>
    <row r="44370" spans="41:41" ht="12.75" x14ac:dyDescent="0.2">
      <c r="AO44370" s="7"/>
    </row>
    <row r="44371" spans="41:41" ht="12.75" x14ac:dyDescent="0.2">
      <c r="AO44371" s="7"/>
    </row>
    <row r="44372" spans="41:41" ht="12.75" x14ac:dyDescent="0.2">
      <c r="AO44372" s="7"/>
    </row>
    <row r="44373" spans="41:41" ht="12.75" x14ac:dyDescent="0.2">
      <c r="AO44373" s="7"/>
    </row>
    <row r="44374" spans="41:41" ht="12.75" x14ac:dyDescent="0.2">
      <c r="AO44374" s="7"/>
    </row>
    <row r="44375" spans="41:41" ht="12.75" x14ac:dyDescent="0.2">
      <c r="AO44375" s="7"/>
    </row>
    <row r="44376" spans="41:41" ht="12.75" x14ac:dyDescent="0.2">
      <c r="AO44376" s="7"/>
    </row>
    <row r="44377" spans="41:41" ht="12.75" x14ac:dyDescent="0.2">
      <c r="AO44377" s="7"/>
    </row>
    <row r="44378" spans="41:41" ht="12.75" x14ac:dyDescent="0.2">
      <c r="AO44378" s="7"/>
    </row>
    <row r="44379" spans="41:41" ht="12.75" x14ac:dyDescent="0.2">
      <c r="AO44379" s="7"/>
    </row>
    <row r="44380" spans="41:41" ht="12.75" x14ac:dyDescent="0.2">
      <c r="AO44380" s="7"/>
    </row>
    <row r="44381" spans="41:41" ht="12.75" x14ac:dyDescent="0.2">
      <c r="AO44381" s="7"/>
    </row>
    <row r="44382" spans="41:41" ht="12.75" x14ac:dyDescent="0.2">
      <c r="AO44382" s="7"/>
    </row>
    <row r="44383" spans="41:41" ht="12.75" x14ac:dyDescent="0.2">
      <c r="AO44383" s="7"/>
    </row>
    <row r="44384" spans="41:41" ht="12.75" x14ac:dyDescent="0.2">
      <c r="AO44384" s="7"/>
    </row>
    <row r="44385" spans="41:41" ht="12.75" x14ac:dyDescent="0.2">
      <c r="AO44385" s="7"/>
    </row>
    <row r="44386" spans="41:41" ht="12.75" x14ac:dyDescent="0.2">
      <c r="AO44386" s="7"/>
    </row>
    <row r="44387" spans="41:41" ht="12.75" x14ac:dyDescent="0.2">
      <c r="AO44387" s="7"/>
    </row>
    <row r="44388" spans="41:41" ht="12.75" x14ac:dyDescent="0.2">
      <c r="AO44388" s="7"/>
    </row>
    <row r="44389" spans="41:41" ht="12.75" x14ac:dyDescent="0.2">
      <c r="AO44389" s="7"/>
    </row>
    <row r="44390" spans="41:41" ht="12.75" x14ac:dyDescent="0.2">
      <c r="AO44390" s="7"/>
    </row>
    <row r="44391" spans="41:41" ht="12.75" x14ac:dyDescent="0.2">
      <c r="AO44391" s="7"/>
    </row>
    <row r="44392" spans="41:41" ht="12.75" x14ac:dyDescent="0.2">
      <c r="AO44392" s="7"/>
    </row>
    <row r="44393" spans="41:41" ht="12.75" x14ac:dyDescent="0.2">
      <c r="AO44393" s="7"/>
    </row>
    <row r="44394" spans="41:41" ht="12.75" x14ac:dyDescent="0.2">
      <c r="AO44394" s="7"/>
    </row>
    <row r="44395" spans="41:41" ht="12.75" x14ac:dyDescent="0.2">
      <c r="AO44395" s="7"/>
    </row>
    <row r="44396" spans="41:41" ht="12.75" x14ac:dyDescent="0.2">
      <c r="AO44396" s="7"/>
    </row>
    <row r="44397" spans="41:41" ht="12.75" x14ac:dyDescent="0.2">
      <c r="AO44397" s="7"/>
    </row>
    <row r="44398" spans="41:41" ht="12.75" x14ac:dyDescent="0.2">
      <c r="AO44398" s="7"/>
    </row>
    <row r="44399" spans="41:41" ht="12.75" x14ac:dyDescent="0.2">
      <c r="AO44399" s="7"/>
    </row>
    <row r="44400" spans="41:41" ht="12.75" x14ac:dyDescent="0.2">
      <c r="AO44400" s="7"/>
    </row>
    <row r="44401" spans="41:41" ht="12.75" x14ac:dyDescent="0.2">
      <c r="AO44401" s="7"/>
    </row>
    <row r="44402" spans="41:41" ht="12.75" x14ac:dyDescent="0.2">
      <c r="AO44402" s="7"/>
    </row>
    <row r="44403" spans="41:41" ht="12.75" x14ac:dyDescent="0.2">
      <c r="AO44403" s="7"/>
    </row>
    <row r="44404" spans="41:41" ht="12.75" x14ac:dyDescent="0.2">
      <c r="AO44404" s="7"/>
    </row>
    <row r="44405" spans="41:41" ht="12.75" x14ac:dyDescent="0.2">
      <c r="AO44405" s="7"/>
    </row>
    <row r="44406" spans="41:41" ht="12.75" x14ac:dyDescent="0.2">
      <c r="AO44406" s="7"/>
    </row>
    <row r="44407" spans="41:41" ht="12.75" x14ac:dyDescent="0.2">
      <c r="AO44407" s="7"/>
    </row>
    <row r="44408" spans="41:41" ht="12.75" x14ac:dyDescent="0.2">
      <c r="AO44408" s="7"/>
    </row>
    <row r="44409" spans="41:41" ht="12.75" x14ac:dyDescent="0.2">
      <c r="AO44409" s="7"/>
    </row>
    <row r="44410" spans="41:41" ht="12.75" x14ac:dyDescent="0.2">
      <c r="AO44410" s="7"/>
    </row>
    <row r="44411" spans="41:41" ht="12.75" x14ac:dyDescent="0.2">
      <c r="AO44411" s="7"/>
    </row>
    <row r="44412" spans="41:41" ht="12.75" x14ac:dyDescent="0.2">
      <c r="AO44412" s="7"/>
    </row>
    <row r="44413" spans="41:41" ht="12.75" x14ac:dyDescent="0.2">
      <c r="AO44413" s="7"/>
    </row>
    <row r="44414" spans="41:41" ht="12.75" x14ac:dyDescent="0.2">
      <c r="AO44414" s="7"/>
    </row>
    <row r="44415" spans="41:41" ht="12.75" x14ac:dyDescent="0.2">
      <c r="AO44415" s="7"/>
    </row>
    <row r="44416" spans="41:41" ht="12.75" x14ac:dyDescent="0.2">
      <c r="AO44416" s="7"/>
    </row>
    <row r="44417" spans="41:41" ht="12.75" x14ac:dyDescent="0.2">
      <c r="AO44417" s="7"/>
    </row>
    <row r="44418" spans="41:41" ht="12.75" x14ac:dyDescent="0.2">
      <c r="AO44418" s="7"/>
    </row>
    <row r="44419" spans="41:41" ht="12.75" x14ac:dyDescent="0.2">
      <c r="AO44419" s="7"/>
    </row>
    <row r="44420" spans="41:41" ht="12.75" x14ac:dyDescent="0.2">
      <c r="AO44420" s="7"/>
    </row>
    <row r="44421" spans="41:41" ht="12.75" x14ac:dyDescent="0.2">
      <c r="AO44421" s="7"/>
    </row>
    <row r="44422" spans="41:41" ht="12.75" x14ac:dyDescent="0.2">
      <c r="AO44422" s="7"/>
    </row>
    <row r="44423" spans="41:41" ht="12.75" x14ac:dyDescent="0.2">
      <c r="AO44423" s="7"/>
    </row>
    <row r="44424" spans="41:41" ht="12.75" x14ac:dyDescent="0.2">
      <c r="AO44424" s="7"/>
    </row>
    <row r="44425" spans="41:41" ht="12.75" x14ac:dyDescent="0.2">
      <c r="AO44425" s="7"/>
    </row>
    <row r="44426" spans="41:41" ht="12.75" x14ac:dyDescent="0.2">
      <c r="AO44426" s="7"/>
    </row>
    <row r="44427" spans="41:41" ht="12.75" x14ac:dyDescent="0.2">
      <c r="AO44427" s="7"/>
    </row>
    <row r="44428" spans="41:41" ht="12.75" x14ac:dyDescent="0.2">
      <c r="AO44428" s="7"/>
    </row>
    <row r="44429" spans="41:41" ht="12.75" x14ac:dyDescent="0.2">
      <c r="AO44429" s="7"/>
    </row>
    <row r="44430" spans="41:41" ht="12.75" x14ac:dyDescent="0.2">
      <c r="AO44430" s="7"/>
    </row>
    <row r="44431" spans="41:41" ht="12.75" x14ac:dyDescent="0.2">
      <c r="AO44431" s="7"/>
    </row>
    <row r="44432" spans="41:41" ht="12.75" x14ac:dyDescent="0.2">
      <c r="AO44432" s="7"/>
    </row>
    <row r="44433" spans="41:41" ht="12.75" x14ac:dyDescent="0.2">
      <c r="AO44433" s="7"/>
    </row>
    <row r="44434" spans="41:41" ht="12.75" x14ac:dyDescent="0.2">
      <c r="AO44434" s="7"/>
    </row>
    <row r="44435" spans="41:41" ht="12.75" x14ac:dyDescent="0.2">
      <c r="AO44435" s="7"/>
    </row>
    <row r="44436" spans="41:41" ht="12.75" x14ac:dyDescent="0.2">
      <c r="AO44436" s="7"/>
    </row>
    <row r="44437" spans="41:41" ht="12.75" x14ac:dyDescent="0.2">
      <c r="AO44437" s="7"/>
    </row>
    <row r="44438" spans="41:41" ht="12.75" x14ac:dyDescent="0.2">
      <c r="AO44438" s="7"/>
    </row>
    <row r="44439" spans="41:41" ht="12.75" x14ac:dyDescent="0.2">
      <c r="AO44439" s="7"/>
    </row>
    <row r="44440" spans="41:41" ht="12.75" x14ac:dyDescent="0.2">
      <c r="AO44440" s="7"/>
    </row>
    <row r="44441" spans="41:41" ht="12.75" x14ac:dyDescent="0.2">
      <c r="AO44441" s="7"/>
    </row>
    <row r="44442" spans="41:41" ht="12.75" x14ac:dyDescent="0.2">
      <c r="AO44442" s="7"/>
    </row>
    <row r="44443" spans="41:41" ht="12.75" x14ac:dyDescent="0.2">
      <c r="AO44443" s="7"/>
    </row>
    <row r="44444" spans="41:41" ht="12.75" x14ac:dyDescent="0.2">
      <c r="AO44444" s="7"/>
    </row>
    <row r="44445" spans="41:41" ht="12.75" x14ac:dyDescent="0.2">
      <c r="AO44445" s="7"/>
    </row>
    <row r="44446" spans="41:41" ht="12.75" x14ac:dyDescent="0.2">
      <c r="AO44446" s="7"/>
    </row>
    <row r="44447" spans="41:41" ht="12.75" x14ac:dyDescent="0.2">
      <c r="AO44447" s="7"/>
    </row>
    <row r="44448" spans="41:41" ht="12.75" x14ac:dyDescent="0.2">
      <c r="AO44448" s="7"/>
    </row>
    <row r="44449" spans="41:41" ht="12.75" x14ac:dyDescent="0.2">
      <c r="AO44449" s="7"/>
    </row>
    <row r="44450" spans="41:41" ht="12.75" x14ac:dyDescent="0.2">
      <c r="AO44450" s="7"/>
    </row>
    <row r="44451" spans="41:41" ht="12.75" x14ac:dyDescent="0.2">
      <c r="AO44451" s="7"/>
    </row>
    <row r="44452" spans="41:41" ht="12.75" x14ac:dyDescent="0.2">
      <c r="AO44452" s="7"/>
    </row>
    <row r="44453" spans="41:41" ht="12.75" x14ac:dyDescent="0.2">
      <c r="AO44453" s="7"/>
    </row>
    <row r="44454" spans="41:41" ht="12.75" x14ac:dyDescent="0.2">
      <c r="AO44454" s="7"/>
    </row>
    <row r="44455" spans="41:41" ht="12.75" x14ac:dyDescent="0.2">
      <c r="AO44455" s="7"/>
    </row>
    <row r="44456" spans="41:41" ht="12.75" x14ac:dyDescent="0.2">
      <c r="AO44456" s="7"/>
    </row>
    <row r="44457" spans="41:41" ht="12.75" x14ac:dyDescent="0.2">
      <c r="AO44457" s="7"/>
    </row>
    <row r="44458" spans="41:41" ht="12.75" x14ac:dyDescent="0.2">
      <c r="AO44458" s="7"/>
    </row>
    <row r="44459" spans="41:41" ht="12.75" x14ac:dyDescent="0.2">
      <c r="AO44459" s="7"/>
    </row>
    <row r="44460" spans="41:41" ht="12.75" x14ac:dyDescent="0.2">
      <c r="AO44460" s="7"/>
    </row>
    <row r="44461" spans="41:41" ht="12.75" x14ac:dyDescent="0.2">
      <c r="AO44461" s="7"/>
    </row>
    <row r="44462" spans="41:41" ht="12.75" x14ac:dyDescent="0.2">
      <c r="AO44462" s="7"/>
    </row>
    <row r="44463" spans="41:41" ht="12.75" x14ac:dyDescent="0.2">
      <c r="AO44463" s="7"/>
    </row>
    <row r="44464" spans="41:41" ht="12.75" x14ac:dyDescent="0.2">
      <c r="AO44464" s="7"/>
    </row>
    <row r="44465" spans="41:41" ht="12.75" x14ac:dyDescent="0.2">
      <c r="AO44465" s="7"/>
    </row>
    <row r="44466" spans="41:41" ht="12.75" x14ac:dyDescent="0.2">
      <c r="AO44466" s="7"/>
    </row>
    <row r="44467" spans="41:41" ht="12.75" x14ac:dyDescent="0.2">
      <c r="AO44467" s="7"/>
    </row>
    <row r="44468" spans="41:41" ht="12.75" x14ac:dyDescent="0.2">
      <c r="AO44468" s="7"/>
    </row>
    <row r="44469" spans="41:41" ht="12.75" x14ac:dyDescent="0.2">
      <c r="AO44469" s="7"/>
    </row>
    <row r="44470" spans="41:41" ht="12.75" x14ac:dyDescent="0.2">
      <c r="AO44470" s="7"/>
    </row>
    <row r="44471" spans="41:41" ht="12.75" x14ac:dyDescent="0.2">
      <c r="AO44471" s="7"/>
    </row>
    <row r="44472" spans="41:41" ht="12.75" x14ac:dyDescent="0.2">
      <c r="AO44472" s="7"/>
    </row>
    <row r="44473" spans="41:41" ht="12.75" x14ac:dyDescent="0.2">
      <c r="AO44473" s="7"/>
    </row>
    <row r="44474" spans="41:41" ht="12.75" x14ac:dyDescent="0.2">
      <c r="AO44474" s="7"/>
    </row>
    <row r="44475" spans="41:41" ht="12.75" x14ac:dyDescent="0.2">
      <c r="AO44475" s="7"/>
    </row>
    <row r="44476" spans="41:41" ht="12.75" x14ac:dyDescent="0.2">
      <c r="AO44476" s="7"/>
    </row>
    <row r="44477" spans="41:41" ht="12.75" x14ac:dyDescent="0.2">
      <c r="AO44477" s="7"/>
    </row>
    <row r="44478" spans="41:41" ht="12.75" x14ac:dyDescent="0.2">
      <c r="AO44478" s="7"/>
    </row>
    <row r="44479" spans="41:41" ht="12.75" x14ac:dyDescent="0.2">
      <c r="AO44479" s="7"/>
    </row>
    <row r="44480" spans="41:41" ht="12.75" x14ac:dyDescent="0.2">
      <c r="AO44480" s="7"/>
    </row>
    <row r="44481" spans="41:41" ht="12.75" x14ac:dyDescent="0.2">
      <c r="AO44481" s="7"/>
    </row>
    <row r="44482" spans="41:41" ht="12.75" x14ac:dyDescent="0.2">
      <c r="AO44482" s="7"/>
    </row>
    <row r="44483" spans="41:41" ht="12.75" x14ac:dyDescent="0.2">
      <c r="AO44483" s="7"/>
    </row>
    <row r="44484" spans="41:41" ht="12.75" x14ac:dyDescent="0.2">
      <c r="AO44484" s="7"/>
    </row>
    <row r="44485" spans="41:41" ht="12.75" x14ac:dyDescent="0.2">
      <c r="AO44485" s="7"/>
    </row>
    <row r="44486" spans="41:41" ht="12.75" x14ac:dyDescent="0.2">
      <c r="AO44486" s="7"/>
    </row>
    <row r="44487" spans="41:41" ht="12.75" x14ac:dyDescent="0.2">
      <c r="AO44487" s="7"/>
    </row>
    <row r="44488" spans="41:41" ht="12.75" x14ac:dyDescent="0.2">
      <c r="AO44488" s="7"/>
    </row>
    <row r="44489" spans="41:41" ht="12.75" x14ac:dyDescent="0.2">
      <c r="AO44489" s="7"/>
    </row>
    <row r="44490" spans="41:41" ht="12.75" x14ac:dyDescent="0.2">
      <c r="AO44490" s="7"/>
    </row>
    <row r="44491" spans="41:41" ht="12.75" x14ac:dyDescent="0.2">
      <c r="AO44491" s="7"/>
    </row>
    <row r="44492" spans="41:41" ht="12.75" x14ac:dyDescent="0.2">
      <c r="AO44492" s="7"/>
    </row>
    <row r="44493" spans="41:41" ht="12.75" x14ac:dyDescent="0.2">
      <c r="AO44493" s="7"/>
    </row>
    <row r="44494" spans="41:41" ht="12.75" x14ac:dyDescent="0.2">
      <c r="AO44494" s="7"/>
    </row>
    <row r="44495" spans="41:41" ht="12.75" x14ac:dyDescent="0.2">
      <c r="AO44495" s="7"/>
    </row>
    <row r="44496" spans="41:41" ht="12.75" x14ac:dyDescent="0.2">
      <c r="AO44496" s="7"/>
    </row>
    <row r="44497" spans="41:41" ht="12.75" x14ac:dyDescent="0.2">
      <c r="AO44497" s="7"/>
    </row>
    <row r="44498" spans="41:41" ht="12.75" x14ac:dyDescent="0.2">
      <c r="AO44498" s="7"/>
    </row>
    <row r="44499" spans="41:41" ht="12.75" x14ac:dyDescent="0.2">
      <c r="AO44499" s="7"/>
    </row>
    <row r="44500" spans="41:41" ht="12.75" x14ac:dyDescent="0.2">
      <c r="AO44500" s="7"/>
    </row>
    <row r="44501" spans="41:41" ht="12.75" x14ac:dyDescent="0.2">
      <c r="AO44501" s="7"/>
    </row>
    <row r="44502" spans="41:41" ht="12.75" x14ac:dyDescent="0.2">
      <c r="AO44502" s="7"/>
    </row>
    <row r="44503" spans="41:41" ht="12.75" x14ac:dyDescent="0.2">
      <c r="AO44503" s="7"/>
    </row>
    <row r="44504" spans="41:41" ht="12.75" x14ac:dyDescent="0.2">
      <c r="AO44504" s="7"/>
    </row>
    <row r="44505" spans="41:41" ht="12.75" x14ac:dyDescent="0.2">
      <c r="AO44505" s="7"/>
    </row>
    <row r="44506" spans="41:41" ht="12.75" x14ac:dyDescent="0.2">
      <c r="AO44506" s="7"/>
    </row>
    <row r="44507" spans="41:41" ht="12.75" x14ac:dyDescent="0.2">
      <c r="AO44507" s="7"/>
    </row>
    <row r="44508" spans="41:41" ht="12.75" x14ac:dyDescent="0.2">
      <c r="AO44508" s="7"/>
    </row>
    <row r="44509" spans="41:41" ht="12.75" x14ac:dyDescent="0.2">
      <c r="AO44509" s="7"/>
    </row>
    <row r="44510" spans="41:41" ht="12.75" x14ac:dyDescent="0.2">
      <c r="AO44510" s="7"/>
    </row>
    <row r="44511" spans="41:41" ht="12.75" x14ac:dyDescent="0.2">
      <c r="AO44511" s="7"/>
    </row>
    <row r="44512" spans="41:41" ht="12.75" x14ac:dyDescent="0.2">
      <c r="AO44512" s="7"/>
    </row>
    <row r="44513" spans="41:41" ht="12.75" x14ac:dyDescent="0.2">
      <c r="AO44513" s="7"/>
    </row>
    <row r="44514" spans="41:41" ht="12.75" x14ac:dyDescent="0.2">
      <c r="AO44514" s="7"/>
    </row>
    <row r="44515" spans="41:41" ht="12.75" x14ac:dyDescent="0.2">
      <c r="AO44515" s="7"/>
    </row>
    <row r="44516" spans="41:41" ht="12.75" x14ac:dyDescent="0.2">
      <c r="AO44516" s="7"/>
    </row>
    <row r="44517" spans="41:41" ht="12.75" x14ac:dyDescent="0.2">
      <c r="AO44517" s="7"/>
    </row>
    <row r="44518" spans="41:41" ht="12.75" x14ac:dyDescent="0.2">
      <c r="AO44518" s="7"/>
    </row>
    <row r="44519" spans="41:41" ht="12.75" x14ac:dyDescent="0.2">
      <c r="AO44519" s="7"/>
    </row>
    <row r="44520" spans="41:41" ht="12.75" x14ac:dyDescent="0.2">
      <c r="AO44520" s="7"/>
    </row>
    <row r="44521" spans="41:41" ht="12.75" x14ac:dyDescent="0.2">
      <c r="AO44521" s="7"/>
    </row>
    <row r="44522" spans="41:41" ht="12.75" x14ac:dyDescent="0.2">
      <c r="AO44522" s="7"/>
    </row>
    <row r="44523" spans="41:41" ht="12.75" x14ac:dyDescent="0.2">
      <c r="AO44523" s="7"/>
    </row>
    <row r="44524" spans="41:41" ht="12.75" x14ac:dyDescent="0.2">
      <c r="AO44524" s="7"/>
    </row>
    <row r="44525" spans="41:41" ht="12.75" x14ac:dyDescent="0.2">
      <c r="AO44525" s="7"/>
    </row>
    <row r="44526" spans="41:41" ht="12.75" x14ac:dyDescent="0.2">
      <c r="AO44526" s="7"/>
    </row>
    <row r="44527" spans="41:41" ht="12.75" x14ac:dyDescent="0.2">
      <c r="AO44527" s="7"/>
    </row>
    <row r="44528" spans="41:41" ht="12.75" x14ac:dyDescent="0.2">
      <c r="AO44528" s="7"/>
    </row>
    <row r="44529" spans="41:41" ht="12.75" x14ac:dyDescent="0.2">
      <c r="AO44529" s="7"/>
    </row>
    <row r="44530" spans="41:41" ht="12.75" x14ac:dyDescent="0.2">
      <c r="AO44530" s="7"/>
    </row>
    <row r="44531" spans="41:41" ht="12.75" x14ac:dyDescent="0.2">
      <c r="AO44531" s="7"/>
    </row>
    <row r="44532" spans="41:41" ht="12.75" x14ac:dyDescent="0.2">
      <c r="AO44532" s="7"/>
    </row>
    <row r="44533" spans="41:41" ht="12.75" x14ac:dyDescent="0.2">
      <c r="AO44533" s="7"/>
    </row>
    <row r="44534" spans="41:41" ht="12.75" x14ac:dyDescent="0.2">
      <c r="AO44534" s="7"/>
    </row>
    <row r="44535" spans="41:41" ht="12.75" x14ac:dyDescent="0.2">
      <c r="AO44535" s="7"/>
    </row>
    <row r="44536" spans="41:41" ht="12.75" x14ac:dyDescent="0.2">
      <c r="AO44536" s="7"/>
    </row>
    <row r="44537" spans="41:41" ht="12.75" x14ac:dyDescent="0.2">
      <c r="AO44537" s="7"/>
    </row>
    <row r="44538" spans="41:41" ht="12.75" x14ac:dyDescent="0.2">
      <c r="AO44538" s="7"/>
    </row>
    <row r="44539" spans="41:41" ht="12.75" x14ac:dyDescent="0.2">
      <c r="AO44539" s="7"/>
    </row>
    <row r="44540" spans="41:41" ht="12.75" x14ac:dyDescent="0.2">
      <c r="AO44540" s="7"/>
    </row>
    <row r="44541" spans="41:41" ht="12.75" x14ac:dyDescent="0.2">
      <c r="AO44541" s="7"/>
    </row>
    <row r="44542" spans="41:41" ht="12.75" x14ac:dyDescent="0.2">
      <c r="AO44542" s="7"/>
    </row>
    <row r="44543" spans="41:41" ht="12.75" x14ac:dyDescent="0.2">
      <c r="AO44543" s="7"/>
    </row>
    <row r="44544" spans="41:41" ht="12.75" x14ac:dyDescent="0.2">
      <c r="AO44544" s="7"/>
    </row>
    <row r="44545" spans="41:41" ht="12.75" x14ac:dyDescent="0.2">
      <c r="AO44545" s="7"/>
    </row>
    <row r="44546" spans="41:41" ht="12.75" x14ac:dyDescent="0.2">
      <c r="AO44546" s="7"/>
    </row>
    <row r="44547" spans="41:41" ht="12.75" x14ac:dyDescent="0.2">
      <c r="AO44547" s="7"/>
    </row>
    <row r="44548" spans="41:41" ht="12.75" x14ac:dyDescent="0.2">
      <c r="AO44548" s="7"/>
    </row>
    <row r="44549" spans="41:41" ht="12.75" x14ac:dyDescent="0.2">
      <c r="AO44549" s="7"/>
    </row>
    <row r="44550" spans="41:41" ht="12.75" x14ac:dyDescent="0.2">
      <c r="AO44550" s="7"/>
    </row>
    <row r="44551" spans="41:41" ht="12.75" x14ac:dyDescent="0.2">
      <c r="AO44551" s="7"/>
    </row>
    <row r="44552" spans="41:41" ht="12.75" x14ac:dyDescent="0.2">
      <c r="AO44552" s="7"/>
    </row>
    <row r="44553" spans="41:41" ht="12.75" x14ac:dyDescent="0.2">
      <c r="AO44553" s="7"/>
    </row>
    <row r="44554" spans="41:41" ht="12.75" x14ac:dyDescent="0.2">
      <c r="AO44554" s="7"/>
    </row>
    <row r="44555" spans="41:41" ht="12.75" x14ac:dyDescent="0.2">
      <c r="AO44555" s="7"/>
    </row>
    <row r="44556" spans="41:41" ht="12.75" x14ac:dyDescent="0.2">
      <c r="AO44556" s="7"/>
    </row>
    <row r="44557" spans="41:41" ht="12.75" x14ac:dyDescent="0.2">
      <c r="AO44557" s="7"/>
    </row>
    <row r="44558" spans="41:41" ht="12.75" x14ac:dyDescent="0.2">
      <c r="AO44558" s="7"/>
    </row>
    <row r="44559" spans="41:41" ht="12.75" x14ac:dyDescent="0.2">
      <c r="AO44559" s="7"/>
    </row>
    <row r="44560" spans="41:41" ht="12.75" x14ac:dyDescent="0.2">
      <c r="AO44560" s="7"/>
    </row>
    <row r="44561" spans="41:41" ht="12.75" x14ac:dyDescent="0.2">
      <c r="AO44561" s="7"/>
    </row>
    <row r="44562" spans="41:41" ht="12.75" x14ac:dyDescent="0.2">
      <c r="AO44562" s="7"/>
    </row>
    <row r="44563" spans="41:41" ht="12.75" x14ac:dyDescent="0.2">
      <c r="AO44563" s="7"/>
    </row>
    <row r="44564" spans="41:41" ht="12.75" x14ac:dyDescent="0.2">
      <c r="AO44564" s="7"/>
    </row>
    <row r="44565" spans="41:41" ht="12.75" x14ac:dyDescent="0.2">
      <c r="AO44565" s="7"/>
    </row>
    <row r="44566" spans="41:41" ht="12.75" x14ac:dyDescent="0.2">
      <c r="AO44566" s="7"/>
    </row>
    <row r="44567" spans="41:41" ht="12.75" x14ac:dyDescent="0.2">
      <c r="AO44567" s="7"/>
    </row>
    <row r="44568" spans="41:41" ht="12.75" x14ac:dyDescent="0.2">
      <c r="AO44568" s="7"/>
    </row>
    <row r="44569" spans="41:41" ht="12.75" x14ac:dyDescent="0.2">
      <c r="AO44569" s="7"/>
    </row>
    <row r="44570" spans="41:41" ht="12.75" x14ac:dyDescent="0.2">
      <c r="AO44570" s="7"/>
    </row>
    <row r="44571" spans="41:41" ht="12.75" x14ac:dyDescent="0.2">
      <c r="AO44571" s="7"/>
    </row>
    <row r="44572" spans="41:41" ht="12.75" x14ac:dyDescent="0.2">
      <c r="AO44572" s="7"/>
    </row>
    <row r="44573" spans="41:41" ht="12.75" x14ac:dyDescent="0.2">
      <c r="AO44573" s="7"/>
    </row>
    <row r="44574" spans="41:41" ht="12.75" x14ac:dyDescent="0.2">
      <c r="AO44574" s="7"/>
    </row>
    <row r="44575" spans="41:41" ht="12.75" x14ac:dyDescent="0.2">
      <c r="AO44575" s="7"/>
    </row>
    <row r="44576" spans="41:41" ht="12.75" x14ac:dyDescent="0.2">
      <c r="AO44576" s="7"/>
    </row>
    <row r="44577" spans="41:41" ht="12.75" x14ac:dyDescent="0.2">
      <c r="AO44577" s="7"/>
    </row>
    <row r="44578" spans="41:41" ht="12.75" x14ac:dyDescent="0.2">
      <c r="AO44578" s="7"/>
    </row>
    <row r="44579" spans="41:41" ht="12.75" x14ac:dyDescent="0.2">
      <c r="AO44579" s="7"/>
    </row>
    <row r="44580" spans="41:41" ht="12.75" x14ac:dyDescent="0.2">
      <c r="AO44580" s="7"/>
    </row>
    <row r="44581" spans="41:41" ht="12.75" x14ac:dyDescent="0.2">
      <c r="AO44581" s="7"/>
    </row>
    <row r="44582" spans="41:41" ht="12.75" x14ac:dyDescent="0.2">
      <c r="AO44582" s="7"/>
    </row>
    <row r="44583" spans="41:41" ht="12.75" x14ac:dyDescent="0.2">
      <c r="AO44583" s="7"/>
    </row>
    <row r="44584" spans="41:41" ht="12.75" x14ac:dyDescent="0.2">
      <c r="AO44584" s="7"/>
    </row>
    <row r="44585" spans="41:41" ht="12.75" x14ac:dyDescent="0.2">
      <c r="AO44585" s="7"/>
    </row>
    <row r="44586" spans="41:41" ht="12.75" x14ac:dyDescent="0.2">
      <c r="AO44586" s="7"/>
    </row>
    <row r="44587" spans="41:41" ht="12.75" x14ac:dyDescent="0.2">
      <c r="AO44587" s="7"/>
    </row>
    <row r="44588" spans="41:41" ht="12.75" x14ac:dyDescent="0.2">
      <c r="AO44588" s="7"/>
    </row>
    <row r="44589" spans="41:41" ht="12.75" x14ac:dyDescent="0.2">
      <c r="AO44589" s="7"/>
    </row>
    <row r="44590" spans="41:41" ht="12.75" x14ac:dyDescent="0.2">
      <c r="AO44590" s="7"/>
    </row>
    <row r="44591" spans="41:41" ht="12.75" x14ac:dyDescent="0.2">
      <c r="AO44591" s="7"/>
    </row>
    <row r="44592" spans="41:41" ht="12.75" x14ac:dyDescent="0.2">
      <c r="AO44592" s="7"/>
    </row>
    <row r="44593" spans="41:41" ht="12.75" x14ac:dyDescent="0.2">
      <c r="AO44593" s="7"/>
    </row>
    <row r="44594" spans="41:41" ht="12.75" x14ac:dyDescent="0.2">
      <c r="AO44594" s="7"/>
    </row>
    <row r="44595" spans="41:41" ht="12.75" x14ac:dyDescent="0.2">
      <c r="AO44595" s="7"/>
    </row>
    <row r="44596" spans="41:41" ht="12.75" x14ac:dyDescent="0.2">
      <c r="AO44596" s="7"/>
    </row>
    <row r="44597" spans="41:41" ht="12.75" x14ac:dyDescent="0.2">
      <c r="AO44597" s="7"/>
    </row>
    <row r="44598" spans="41:41" ht="12.75" x14ac:dyDescent="0.2">
      <c r="AO44598" s="7"/>
    </row>
    <row r="44599" spans="41:41" ht="12.75" x14ac:dyDescent="0.2">
      <c r="AO44599" s="7"/>
    </row>
    <row r="44600" spans="41:41" ht="12.75" x14ac:dyDescent="0.2">
      <c r="AO44600" s="7"/>
    </row>
    <row r="44601" spans="41:41" ht="12.75" x14ac:dyDescent="0.2">
      <c r="AO44601" s="7"/>
    </row>
    <row r="44602" spans="41:41" ht="12.75" x14ac:dyDescent="0.2">
      <c r="AO44602" s="7"/>
    </row>
    <row r="44603" spans="41:41" ht="12.75" x14ac:dyDescent="0.2">
      <c r="AO44603" s="7"/>
    </row>
    <row r="44604" spans="41:41" ht="12.75" x14ac:dyDescent="0.2">
      <c r="AO44604" s="7"/>
    </row>
    <row r="44605" spans="41:41" ht="12.75" x14ac:dyDescent="0.2">
      <c r="AO44605" s="7"/>
    </row>
    <row r="44606" spans="41:41" ht="12.75" x14ac:dyDescent="0.2">
      <c r="AO44606" s="7"/>
    </row>
    <row r="44607" spans="41:41" ht="12.75" x14ac:dyDescent="0.2">
      <c r="AO44607" s="7"/>
    </row>
    <row r="44608" spans="41:41" ht="12.75" x14ac:dyDescent="0.2">
      <c r="AO44608" s="7"/>
    </row>
    <row r="44609" spans="41:41" ht="12.75" x14ac:dyDescent="0.2">
      <c r="AO44609" s="7"/>
    </row>
    <row r="44610" spans="41:41" ht="12.75" x14ac:dyDescent="0.2">
      <c r="AO44610" s="7"/>
    </row>
    <row r="44611" spans="41:41" ht="12.75" x14ac:dyDescent="0.2">
      <c r="AO44611" s="7"/>
    </row>
    <row r="44612" spans="41:41" ht="12.75" x14ac:dyDescent="0.2">
      <c r="AO44612" s="7"/>
    </row>
    <row r="44613" spans="41:41" ht="12.75" x14ac:dyDescent="0.2">
      <c r="AO44613" s="7"/>
    </row>
    <row r="44614" spans="41:41" ht="12.75" x14ac:dyDescent="0.2">
      <c r="AO44614" s="7"/>
    </row>
    <row r="44615" spans="41:41" ht="12.75" x14ac:dyDescent="0.2">
      <c r="AO44615" s="7"/>
    </row>
    <row r="44616" spans="41:41" ht="12.75" x14ac:dyDescent="0.2">
      <c r="AO44616" s="7"/>
    </row>
    <row r="44617" spans="41:41" ht="12.75" x14ac:dyDescent="0.2">
      <c r="AO44617" s="7"/>
    </row>
    <row r="44618" spans="41:41" ht="12.75" x14ac:dyDescent="0.2">
      <c r="AO44618" s="7"/>
    </row>
    <row r="44619" spans="41:41" ht="12.75" x14ac:dyDescent="0.2">
      <c r="AO44619" s="7"/>
    </row>
    <row r="44620" spans="41:41" ht="12.75" x14ac:dyDescent="0.2">
      <c r="AO44620" s="7"/>
    </row>
    <row r="44621" spans="41:41" ht="12.75" x14ac:dyDescent="0.2">
      <c r="AO44621" s="7"/>
    </row>
    <row r="44622" spans="41:41" ht="12.75" x14ac:dyDescent="0.2">
      <c r="AO44622" s="7"/>
    </row>
    <row r="44623" spans="41:41" ht="12.75" x14ac:dyDescent="0.2">
      <c r="AO44623" s="7"/>
    </row>
    <row r="44624" spans="41:41" ht="12.75" x14ac:dyDescent="0.2">
      <c r="AO44624" s="7"/>
    </row>
    <row r="44625" spans="41:41" ht="12.75" x14ac:dyDescent="0.2">
      <c r="AO44625" s="7"/>
    </row>
    <row r="44626" spans="41:41" ht="12.75" x14ac:dyDescent="0.2">
      <c r="AO44626" s="7"/>
    </row>
    <row r="44627" spans="41:41" ht="12.75" x14ac:dyDescent="0.2">
      <c r="AO44627" s="7"/>
    </row>
    <row r="44628" spans="41:41" ht="12.75" x14ac:dyDescent="0.2">
      <c r="AO44628" s="7"/>
    </row>
    <row r="44629" spans="41:41" ht="12.75" x14ac:dyDescent="0.2">
      <c r="AO44629" s="7"/>
    </row>
    <row r="44630" spans="41:41" ht="12.75" x14ac:dyDescent="0.2">
      <c r="AO44630" s="7"/>
    </row>
    <row r="44631" spans="41:41" ht="12.75" x14ac:dyDescent="0.2">
      <c r="AO44631" s="7"/>
    </row>
    <row r="44632" spans="41:41" ht="12.75" x14ac:dyDescent="0.2">
      <c r="AO44632" s="7"/>
    </row>
    <row r="44633" spans="41:41" ht="12.75" x14ac:dyDescent="0.2">
      <c r="AO44633" s="7"/>
    </row>
    <row r="44634" spans="41:41" ht="12.75" x14ac:dyDescent="0.2">
      <c r="AO44634" s="7"/>
    </row>
    <row r="44635" spans="41:41" ht="12.75" x14ac:dyDescent="0.2">
      <c r="AO44635" s="7"/>
    </row>
    <row r="44636" spans="41:41" ht="12.75" x14ac:dyDescent="0.2">
      <c r="AO44636" s="7"/>
    </row>
    <row r="44637" spans="41:41" ht="12.75" x14ac:dyDescent="0.2">
      <c r="AO44637" s="7"/>
    </row>
    <row r="44638" spans="41:41" ht="12.75" x14ac:dyDescent="0.2">
      <c r="AO44638" s="7"/>
    </row>
    <row r="44639" spans="41:41" ht="12.75" x14ac:dyDescent="0.2">
      <c r="AO44639" s="7"/>
    </row>
    <row r="44640" spans="41:41" ht="12.75" x14ac:dyDescent="0.2">
      <c r="AO44640" s="7"/>
    </row>
    <row r="44641" spans="41:41" ht="12.75" x14ac:dyDescent="0.2">
      <c r="AO44641" s="7"/>
    </row>
    <row r="44642" spans="41:41" ht="12.75" x14ac:dyDescent="0.2">
      <c r="AO44642" s="7"/>
    </row>
    <row r="44643" spans="41:41" ht="12.75" x14ac:dyDescent="0.2">
      <c r="AO44643" s="7"/>
    </row>
    <row r="44644" spans="41:41" ht="12.75" x14ac:dyDescent="0.2">
      <c r="AO44644" s="7"/>
    </row>
    <row r="44645" spans="41:41" ht="12.75" x14ac:dyDescent="0.2">
      <c r="AO44645" s="7"/>
    </row>
    <row r="44646" spans="41:41" ht="12.75" x14ac:dyDescent="0.2">
      <c r="AO44646" s="7"/>
    </row>
    <row r="44647" spans="41:41" ht="12.75" x14ac:dyDescent="0.2">
      <c r="AO44647" s="7"/>
    </row>
    <row r="44648" spans="41:41" ht="12.75" x14ac:dyDescent="0.2">
      <c r="AO44648" s="7"/>
    </row>
    <row r="44649" spans="41:41" ht="12.75" x14ac:dyDescent="0.2">
      <c r="AO44649" s="7"/>
    </row>
    <row r="44650" spans="41:41" ht="12.75" x14ac:dyDescent="0.2">
      <c r="AO44650" s="7"/>
    </row>
    <row r="44651" spans="41:41" ht="12.75" x14ac:dyDescent="0.2">
      <c r="AO44651" s="7"/>
    </row>
    <row r="44652" spans="41:41" ht="12.75" x14ac:dyDescent="0.2">
      <c r="AO44652" s="7"/>
    </row>
    <row r="44653" spans="41:41" ht="12.75" x14ac:dyDescent="0.2">
      <c r="AO44653" s="7"/>
    </row>
    <row r="44654" spans="41:41" ht="12.75" x14ac:dyDescent="0.2">
      <c r="AO44654" s="7"/>
    </row>
    <row r="44655" spans="41:41" ht="12.75" x14ac:dyDescent="0.2">
      <c r="AO44655" s="7"/>
    </row>
    <row r="44656" spans="41:41" ht="12.75" x14ac:dyDescent="0.2">
      <c r="AO44656" s="7"/>
    </row>
    <row r="44657" spans="41:41" ht="12.75" x14ac:dyDescent="0.2">
      <c r="AO44657" s="7"/>
    </row>
    <row r="44658" spans="41:41" ht="12.75" x14ac:dyDescent="0.2">
      <c r="AO44658" s="7"/>
    </row>
    <row r="44659" spans="41:41" ht="12.75" x14ac:dyDescent="0.2">
      <c r="AO44659" s="7"/>
    </row>
    <row r="44660" spans="41:41" ht="12.75" x14ac:dyDescent="0.2">
      <c r="AO44660" s="7"/>
    </row>
    <row r="44661" spans="41:41" ht="12.75" x14ac:dyDescent="0.2">
      <c r="AO44661" s="7"/>
    </row>
    <row r="44662" spans="41:41" ht="12.75" x14ac:dyDescent="0.2">
      <c r="AO44662" s="7"/>
    </row>
    <row r="44663" spans="41:41" ht="12.75" x14ac:dyDescent="0.2">
      <c r="AO44663" s="7"/>
    </row>
    <row r="44664" spans="41:41" ht="12.75" x14ac:dyDescent="0.2">
      <c r="AO44664" s="7"/>
    </row>
    <row r="44665" spans="41:41" ht="12.75" x14ac:dyDescent="0.2">
      <c r="AO44665" s="7"/>
    </row>
    <row r="44666" spans="41:41" ht="12.75" x14ac:dyDescent="0.2">
      <c r="AO44666" s="7"/>
    </row>
    <row r="44667" spans="41:41" ht="12.75" x14ac:dyDescent="0.2">
      <c r="AO44667" s="7"/>
    </row>
    <row r="44668" spans="41:41" ht="12.75" x14ac:dyDescent="0.2">
      <c r="AO44668" s="7"/>
    </row>
    <row r="44669" spans="41:41" ht="12.75" x14ac:dyDescent="0.2">
      <c r="AO44669" s="7"/>
    </row>
    <row r="44670" spans="41:41" ht="12.75" x14ac:dyDescent="0.2">
      <c r="AO44670" s="7"/>
    </row>
    <row r="44671" spans="41:41" ht="12.75" x14ac:dyDescent="0.2">
      <c r="AO44671" s="7"/>
    </row>
    <row r="44672" spans="41:41" ht="12.75" x14ac:dyDescent="0.2">
      <c r="AO44672" s="7"/>
    </row>
    <row r="44673" spans="41:41" ht="12.75" x14ac:dyDescent="0.2">
      <c r="AO44673" s="7"/>
    </row>
    <row r="44674" spans="41:41" ht="12.75" x14ac:dyDescent="0.2">
      <c r="AO44674" s="7"/>
    </row>
    <row r="44675" spans="41:41" ht="12.75" x14ac:dyDescent="0.2">
      <c r="AO44675" s="7"/>
    </row>
    <row r="44676" spans="41:41" ht="12.75" x14ac:dyDescent="0.2">
      <c r="AO44676" s="7"/>
    </row>
    <row r="44677" spans="41:41" ht="12.75" x14ac:dyDescent="0.2">
      <c r="AO44677" s="7"/>
    </row>
    <row r="44678" spans="41:41" ht="12.75" x14ac:dyDescent="0.2">
      <c r="AO44678" s="7"/>
    </row>
    <row r="44679" spans="41:41" ht="12.75" x14ac:dyDescent="0.2">
      <c r="AO44679" s="7"/>
    </row>
    <row r="44680" spans="41:41" ht="12.75" x14ac:dyDescent="0.2">
      <c r="AO44680" s="7"/>
    </row>
    <row r="44681" spans="41:41" ht="12.75" x14ac:dyDescent="0.2">
      <c r="AO44681" s="7"/>
    </row>
    <row r="44682" spans="41:41" ht="12.75" x14ac:dyDescent="0.2">
      <c r="AO44682" s="7"/>
    </row>
    <row r="44683" spans="41:41" ht="12.75" x14ac:dyDescent="0.2">
      <c r="AO44683" s="7"/>
    </row>
    <row r="44684" spans="41:41" ht="12.75" x14ac:dyDescent="0.2">
      <c r="AO44684" s="7"/>
    </row>
    <row r="44685" spans="41:41" ht="12.75" x14ac:dyDescent="0.2">
      <c r="AO44685" s="7"/>
    </row>
    <row r="44686" spans="41:41" ht="12.75" x14ac:dyDescent="0.2">
      <c r="AO44686" s="7"/>
    </row>
    <row r="44687" spans="41:41" ht="12.75" x14ac:dyDescent="0.2">
      <c r="AO44687" s="7"/>
    </row>
    <row r="44688" spans="41:41" ht="12.75" x14ac:dyDescent="0.2">
      <c r="AO44688" s="7"/>
    </row>
    <row r="44689" spans="41:41" ht="12.75" x14ac:dyDescent="0.2">
      <c r="AO44689" s="7"/>
    </row>
    <row r="44690" spans="41:41" ht="12.75" x14ac:dyDescent="0.2">
      <c r="AO44690" s="7"/>
    </row>
    <row r="44691" spans="41:41" ht="12.75" x14ac:dyDescent="0.2">
      <c r="AO44691" s="7"/>
    </row>
    <row r="44692" spans="41:41" ht="12.75" x14ac:dyDescent="0.2">
      <c r="AO44692" s="7"/>
    </row>
    <row r="44693" spans="41:41" ht="12.75" x14ac:dyDescent="0.2">
      <c r="AO44693" s="7"/>
    </row>
    <row r="44694" spans="41:41" ht="12.75" x14ac:dyDescent="0.2">
      <c r="AO44694" s="7"/>
    </row>
    <row r="44695" spans="41:41" ht="12.75" x14ac:dyDescent="0.2">
      <c r="AO44695" s="7"/>
    </row>
    <row r="44696" spans="41:41" ht="12.75" x14ac:dyDescent="0.2">
      <c r="AO44696" s="7"/>
    </row>
    <row r="44697" spans="41:41" ht="12.75" x14ac:dyDescent="0.2">
      <c r="AO44697" s="7"/>
    </row>
    <row r="44698" spans="41:41" ht="12.75" x14ac:dyDescent="0.2">
      <c r="AO44698" s="7"/>
    </row>
    <row r="44699" spans="41:41" ht="12.75" x14ac:dyDescent="0.2">
      <c r="AO44699" s="7"/>
    </row>
    <row r="44700" spans="41:41" ht="12.75" x14ac:dyDescent="0.2">
      <c r="AO44700" s="7"/>
    </row>
    <row r="44701" spans="41:41" ht="12.75" x14ac:dyDescent="0.2">
      <c r="AO44701" s="7"/>
    </row>
    <row r="44702" spans="41:41" ht="12.75" x14ac:dyDescent="0.2">
      <c r="AO44702" s="7"/>
    </row>
    <row r="44703" spans="41:41" ht="12.75" x14ac:dyDescent="0.2">
      <c r="AO44703" s="7"/>
    </row>
    <row r="44704" spans="41:41" ht="12.75" x14ac:dyDescent="0.2">
      <c r="AO44704" s="7"/>
    </row>
    <row r="44705" spans="41:41" ht="12.75" x14ac:dyDescent="0.2">
      <c r="AO44705" s="7"/>
    </row>
    <row r="44706" spans="41:41" ht="12.75" x14ac:dyDescent="0.2">
      <c r="AO44706" s="7"/>
    </row>
    <row r="44707" spans="41:41" ht="12.75" x14ac:dyDescent="0.2">
      <c r="AO44707" s="7"/>
    </row>
    <row r="44708" spans="41:41" ht="12.75" x14ac:dyDescent="0.2">
      <c r="AO44708" s="7"/>
    </row>
    <row r="44709" spans="41:41" ht="12.75" x14ac:dyDescent="0.2">
      <c r="AO44709" s="7"/>
    </row>
    <row r="44710" spans="41:41" ht="12.75" x14ac:dyDescent="0.2">
      <c r="AO44710" s="7"/>
    </row>
    <row r="44711" spans="41:41" ht="12.75" x14ac:dyDescent="0.2">
      <c r="AO44711" s="7"/>
    </row>
    <row r="44712" spans="41:41" ht="12.75" x14ac:dyDescent="0.2">
      <c r="AO44712" s="7"/>
    </row>
    <row r="44713" spans="41:41" ht="12.75" x14ac:dyDescent="0.2">
      <c r="AO44713" s="7"/>
    </row>
    <row r="44714" spans="41:41" ht="12.75" x14ac:dyDescent="0.2">
      <c r="AO44714" s="7"/>
    </row>
    <row r="44715" spans="41:41" ht="12.75" x14ac:dyDescent="0.2">
      <c r="AO44715" s="7"/>
    </row>
    <row r="44716" spans="41:41" ht="12.75" x14ac:dyDescent="0.2">
      <c r="AO44716" s="7"/>
    </row>
    <row r="44717" spans="41:41" ht="12.75" x14ac:dyDescent="0.2">
      <c r="AO44717" s="7"/>
    </row>
    <row r="44718" spans="41:41" ht="12.75" x14ac:dyDescent="0.2">
      <c r="AO44718" s="7"/>
    </row>
    <row r="44719" spans="41:41" ht="12.75" x14ac:dyDescent="0.2">
      <c r="AO44719" s="7"/>
    </row>
    <row r="44720" spans="41:41" ht="12.75" x14ac:dyDescent="0.2">
      <c r="AO44720" s="7"/>
    </row>
    <row r="44721" spans="41:41" ht="12.75" x14ac:dyDescent="0.2">
      <c r="AO44721" s="7"/>
    </row>
    <row r="44722" spans="41:41" ht="12.75" x14ac:dyDescent="0.2">
      <c r="AO44722" s="7"/>
    </row>
    <row r="44723" spans="41:41" ht="12.75" x14ac:dyDescent="0.2">
      <c r="AO44723" s="7"/>
    </row>
    <row r="44724" spans="41:41" ht="12.75" x14ac:dyDescent="0.2">
      <c r="AO44724" s="7"/>
    </row>
    <row r="44725" spans="41:41" ht="12.75" x14ac:dyDescent="0.2">
      <c r="AO44725" s="7"/>
    </row>
    <row r="44726" spans="41:41" ht="12.75" x14ac:dyDescent="0.2">
      <c r="AO44726" s="7"/>
    </row>
    <row r="44727" spans="41:41" ht="12.75" x14ac:dyDescent="0.2">
      <c r="AO44727" s="7"/>
    </row>
    <row r="44728" spans="41:41" ht="12.75" x14ac:dyDescent="0.2">
      <c r="AO44728" s="7"/>
    </row>
    <row r="44729" spans="41:41" ht="12.75" x14ac:dyDescent="0.2">
      <c r="AO44729" s="7"/>
    </row>
    <row r="44730" spans="41:41" ht="12.75" x14ac:dyDescent="0.2">
      <c r="AO44730" s="7"/>
    </row>
    <row r="44731" spans="41:41" ht="12.75" x14ac:dyDescent="0.2">
      <c r="AO44731" s="7"/>
    </row>
    <row r="44732" spans="41:41" ht="12.75" x14ac:dyDescent="0.2">
      <c r="AO44732" s="7"/>
    </row>
    <row r="44733" spans="41:41" ht="12.75" x14ac:dyDescent="0.2">
      <c r="AO44733" s="7"/>
    </row>
    <row r="44734" spans="41:41" ht="12.75" x14ac:dyDescent="0.2">
      <c r="AO44734" s="7"/>
    </row>
    <row r="44735" spans="41:41" ht="12.75" x14ac:dyDescent="0.2">
      <c r="AO44735" s="7"/>
    </row>
    <row r="44736" spans="41:41" ht="12.75" x14ac:dyDescent="0.2">
      <c r="AO44736" s="7"/>
    </row>
    <row r="44737" spans="41:41" ht="12.75" x14ac:dyDescent="0.2">
      <c r="AO44737" s="7"/>
    </row>
    <row r="44738" spans="41:41" ht="12.75" x14ac:dyDescent="0.2">
      <c r="AO44738" s="7"/>
    </row>
    <row r="44739" spans="41:41" ht="12.75" x14ac:dyDescent="0.2">
      <c r="AO44739" s="7"/>
    </row>
    <row r="44740" spans="41:41" ht="12.75" x14ac:dyDescent="0.2">
      <c r="AO44740" s="7"/>
    </row>
    <row r="44741" spans="41:41" ht="12.75" x14ac:dyDescent="0.2">
      <c r="AO44741" s="7"/>
    </row>
    <row r="44742" spans="41:41" ht="12.75" x14ac:dyDescent="0.2">
      <c r="AO44742" s="7"/>
    </row>
    <row r="44743" spans="41:41" ht="12.75" x14ac:dyDescent="0.2">
      <c r="AO44743" s="7"/>
    </row>
    <row r="44744" spans="41:41" ht="12.75" x14ac:dyDescent="0.2">
      <c r="AO44744" s="7"/>
    </row>
    <row r="44745" spans="41:41" ht="12.75" x14ac:dyDescent="0.2">
      <c r="AO44745" s="7"/>
    </row>
    <row r="44746" spans="41:41" ht="12.75" x14ac:dyDescent="0.2">
      <c r="AO44746" s="7"/>
    </row>
    <row r="44747" spans="41:41" ht="12.75" x14ac:dyDescent="0.2">
      <c r="AO44747" s="7"/>
    </row>
    <row r="44748" spans="41:41" ht="12.75" x14ac:dyDescent="0.2">
      <c r="AO44748" s="7"/>
    </row>
    <row r="44749" spans="41:41" ht="12.75" x14ac:dyDescent="0.2">
      <c r="AO44749" s="7"/>
    </row>
    <row r="44750" spans="41:41" ht="12.75" x14ac:dyDescent="0.2">
      <c r="AO44750" s="7"/>
    </row>
    <row r="44751" spans="41:41" ht="12.75" x14ac:dyDescent="0.2">
      <c r="AO44751" s="7"/>
    </row>
    <row r="44752" spans="41:41" ht="12.75" x14ac:dyDescent="0.2">
      <c r="AO44752" s="7"/>
    </row>
    <row r="44753" spans="41:41" ht="12.75" x14ac:dyDescent="0.2">
      <c r="AO44753" s="7"/>
    </row>
    <row r="44754" spans="41:41" ht="12.75" x14ac:dyDescent="0.2">
      <c r="AO44754" s="7"/>
    </row>
    <row r="44755" spans="41:41" ht="12.75" x14ac:dyDescent="0.2">
      <c r="AO44755" s="7"/>
    </row>
    <row r="44756" spans="41:41" ht="12.75" x14ac:dyDescent="0.2">
      <c r="AO44756" s="7"/>
    </row>
    <row r="44757" spans="41:41" ht="12.75" x14ac:dyDescent="0.2">
      <c r="AO44757" s="7"/>
    </row>
    <row r="44758" spans="41:41" ht="12.75" x14ac:dyDescent="0.2">
      <c r="AO44758" s="7"/>
    </row>
    <row r="44759" spans="41:41" ht="12.75" x14ac:dyDescent="0.2">
      <c r="AO44759" s="7"/>
    </row>
    <row r="44760" spans="41:41" ht="12.75" x14ac:dyDescent="0.2">
      <c r="AO44760" s="7"/>
    </row>
    <row r="44761" spans="41:41" ht="12.75" x14ac:dyDescent="0.2">
      <c r="AO44761" s="7"/>
    </row>
    <row r="44762" spans="41:41" ht="12.75" x14ac:dyDescent="0.2">
      <c r="AO44762" s="7"/>
    </row>
    <row r="44763" spans="41:41" ht="12.75" x14ac:dyDescent="0.2">
      <c r="AO44763" s="7"/>
    </row>
    <row r="44764" spans="41:41" ht="12.75" x14ac:dyDescent="0.2">
      <c r="AO44764" s="7"/>
    </row>
    <row r="44765" spans="41:41" ht="12.75" x14ac:dyDescent="0.2">
      <c r="AO44765" s="7"/>
    </row>
    <row r="44766" spans="41:41" ht="12.75" x14ac:dyDescent="0.2">
      <c r="AO44766" s="7"/>
    </row>
    <row r="44767" spans="41:41" ht="12.75" x14ac:dyDescent="0.2">
      <c r="AO44767" s="7"/>
    </row>
    <row r="44768" spans="41:41" ht="12.75" x14ac:dyDescent="0.2">
      <c r="AO44768" s="7"/>
    </row>
    <row r="44769" spans="41:41" ht="12.75" x14ac:dyDescent="0.2">
      <c r="AO44769" s="7"/>
    </row>
    <row r="44770" spans="41:41" ht="12.75" x14ac:dyDescent="0.2">
      <c r="AO44770" s="7"/>
    </row>
    <row r="44771" spans="41:41" ht="12.75" x14ac:dyDescent="0.2">
      <c r="AO44771" s="7"/>
    </row>
    <row r="44772" spans="41:41" ht="12.75" x14ac:dyDescent="0.2">
      <c r="AO44772" s="7"/>
    </row>
    <row r="44773" spans="41:41" ht="12.75" x14ac:dyDescent="0.2">
      <c r="AO44773" s="7"/>
    </row>
    <row r="44774" spans="41:41" ht="12.75" x14ac:dyDescent="0.2">
      <c r="AO44774" s="7"/>
    </row>
    <row r="44775" spans="41:41" ht="12.75" x14ac:dyDescent="0.2">
      <c r="AO44775" s="7"/>
    </row>
    <row r="44776" spans="41:41" ht="12.75" x14ac:dyDescent="0.2">
      <c r="AO44776" s="7"/>
    </row>
    <row r="44777" spans="41:41" ht="12.75" x14ac:dyDescent="0.2">
      <c r="AO44777" s="7"/>
    </row>
    <row r="44778" spans="41:41" ht="12.75" x14ac:dyDescent="0.2">
      <c r="AO44778" s="7"/>
    </row>
    <row r="44779" spans="41:41" ht="12.75" x14ac:dyDescent="0.2">
      <c r="AO44779" s="7"/>
    </row>
    <row r="44780" spans="41:41" ht="12.75" x14ac:dyDescent="0.2">
      <c r="AO44780" s="7"/>
    </row>
    <row r="44781" spans="41:41" ht="12.75" x14ac:dyDescent="0.2">
      <c r="AO44781" s="7"/>
    </row>
    <row r="44782" spans="41:41" ht="12.75" x14ac:dyDescent="0.2">
      <c r="AO44782" s="7"/>
    </row>
    <row r="44783" spans="41:41" ht="12.75" x14ac:dyDescent="0.2">
      <c r="AO44783" s="7"/>
    </row>
    <row r="44784" spans="41:41" ht="12.75" x14ac:dyDescent="0.2">
      <c r="AO44784" s="7"/>
    </row>
    <row r="44785" spans="41:41" ht="12.75" x14ac:dyDescent="0.2">
      <c r="AO44785" s="7"/>
    </row>
    <row r="44786" spans="41:41" ht="12.75" x14ac:dyDescent="0.2">
      <c r="AO44786" s="7"/>
    </row>
    <row r="44787" spans="41:41" ht="12.75" x14ac:dyDescent="0.2">
      <c r="AO44787" s="7"/>
    </row>
    <row r="44788" spans="41:41" ht="12.75" x14ac:dyDescent="0.2">
      <c r="AO44788" s="7"/>
    </row>
    <row r="44789" spans="41:41" ht="12.75" x14ac:dyDescent="0.2">
      <c r="AO44789" s="7"/>
    </row>
    <row r="44790" spans="41:41" ht="12.75" x14ac:dyDescent="0.2">
      <c r="AO44790" s="7"/>
    </row>
    <row r="44791" spans="41:41" ht="12.75" x14ac:dyDescent="0.2">
      <c r="AO44791" s="7"/>
    </row>
    <row r="44792" spans="41:41" ht="12.75" x14ac:dyDescent="0.2">
      <c r="AO44792" s="7"/>
    </row>
    <row r="44793" spans="41:41" ht="12.75" x14ac:dyDescent="0.2">
      <c r="AO44793" s="7"/>
    </row>
    <row r="44794" spans="41:41" ht="12.75" x14ac:dyDescent="0.2">
      <c r="AO44794" s="7"/>
    </row>
    <row r="44795" spans="41:41" ht="12.75" x14ac:dyDescent="0.2">
      <c r="AO44795" s="7"/>
    </row>
    <row r="44796" spans="41:41" ht="12.75" x14ac:dyDescent="0.2">
      <c r="AO44796" s="7"/>
    </row>
    <row r="44797" spans="41:41" ht="12.75" x14ac:dyDescent="0.2">
      <c r="AO44797" s="7"/>
    </row>
    <row r="44798" spans="41:41" ht="12.75" x14ac:dyDescent="0.2">
      <c r="AO44798" s="7"/>
    </row>
    <row r="44799" spans="41:41" ht="12.75" x14ac:dyDescent="0.2">
      <c r="AO44799" s="7"/>
    </row>
    <row r="44800" spans="41:41" ht="12.75" x14ac:dyDescent="0.2">
      <c r="AO44800" s="7"/>
    </row>
    <row r="44801" spans="41:41" ht="12.75" x14ac:dyDescent="0.2">
      <c r="AO44801" s="7"/>
    </row>
    <row r="44802" spans="41:41" ht="12.75" x14ac:dyDescent="0.2">
      <c r="AO44802" s="7"/>
    </row>
    <row r="44803" spans="41:41" ht="12.75" x14ac:dyDescent="0.2">
      <c r="AO44803" s="7"/>
    </row>
    <row r="44804" spans="41:41" ht="12.75" x14ac:dyDescent="0.2">
      <c r="AO44804" s="7"/>
    </row>
    <row r="44805" spans="41:41" ht="12.75" x14ac:dyDescent="0.2">
      <c r="AO44805" s="7"/>
    </row>
    <row r="44806" spans="41:41" ht="12.75" x14ac:dyDescent="0.2">
      <c r="AO44806" s="7"/>
    </row>
    <row r="44807" spans="41:41" ht="12.75" x14ac:dyDescent="0.2">
      <c r="AO44807" s="7"/>
    </row>
    <row r="44808" spans="41:41" ht="12.75" x14ac:dyDescent="0.2">
      <c r="AO44808" s="7"/>
    </row>
    <row r="44809" spans="41:41" ht="12.75" x14ac:dyDescent="0.2">
      <c r="AO44809" s="7"/>
    </row>
    <row r="44810" spans="41:41" ht="12.75" x14ac:dyDescent="0.2">
      <c r="AO44810" s="7"/>
    </row>
    <row r="44811" spans="41:41" ht="12.75" x14ac:dyDescent="0.2">
      <c r="AO44811" s="7"/>
    </row>
    <row r="44812" spans="41:41" ht="12.75" x14ac:dyDescent="0.2">
      <c r="AO44812" s="7"/>
    </row>
    <row r="44813" spans="41:41" ht="12.75" x14ac:dyDescent="0.2">
      <c r="AO44813" s="7"/>
    </row>
    <row r="44814" spans="41:41" ht="12.75" x14ac:dyDescent="0.2">
      <c r="AO44814" s="7"/>
    </row>
    <row r="44815" spans="41:41" ht="12.75" x14ac:dyDescent="0.2">
      <c r="AO44815" s="7"/>
    </row>
    <row r="44816" spans="41:41" ht="12.75" x14ac:dyDescent="0.2">
      <c r="AO44816" s="7"/>
    </row>
    <row r="44817" spans="41:41" ht="12.75" x14ac:dyDescent="0.2">
      <c r="AO44817" s="7"/>
    </row>
    <row r="44818" spans="41:41" ht="12.75" x14ac:dyDescent="0.2">
      <c r="AO44818" s="7"/>
    </row>
    <row r="44819" spans="41:41" ht="12.75" x14ac:dyDescent="0.2">
      <c r="AO44819" s="7"/>
    </row>
    <row r="44820" spans="41:41" ht="12.75" x14ac:dyDescent="0.2">
      <c r="AO44820" s="7"/>
    </row>
    <row r="44821" spans="41:41" ht="12.75" x14ac:dyDescent="0.2">
      <c r="AO44821" s="7"/>
    </row>
    <row r="44822" spans="41:41" ht="12.75" x14ac:dyDescent="0.2">
      <c r="AO44822" s="7"/>
    </row>
    <row r="44823" spans="41:41" ht="12.75" x14ac:dyDescent="0.2">
      <c r="AO44823" s="7"/>
    </row>
    <row r="44824" spans="41:41" ht="12.75" x14ac:dyDescent="0.2">
      <c r="AO44824" s="7"/>
    </row>
    <row r="44825" spans="41:41" ht="12.75" x14ac:dyDescent="0.2">
      <c r="AO44825" s="7"/>
    </row>
    <row r="44826" spans="41:41" ht="12.75" x14ac:dyDescent="0.2">
      <c r="AO44826" s="7"/>
    </row>
    <row r="44827" spans="41:41" ht="12.75" x14ac:dyDescent="0.2">
      <c r="AO44827" s="7"/>
    </row>
    <row r="44828" spans="41:41" ht="12.75" x14ac:dyDescent="0.2">
      <c r="AO44828" s="7"/>
    </row>
    <row r="44829" spans="41:41" ht="12.75" x14ac:dyDescent="0.2">
      <c r="AO44829" s="7"/>
    </row>
    <row r="44830" spans="41:41" ht="12.75" x14ac:dyDescent="0.2">
      <c r="AO44830" s="7"/>
    </row>
    <row r="44831" spans="41:41" ht="12.75" x14ac:dyDescent="0.2">
      <c r="AO44831" s="7"/>
    </row>
    <row r="44832" spans="41:41" ht="12.75" x14ac:dyDescent="0.2">
      <c r="AO44832" s="7"/>
    </row>
    <row r="44833" spans="41:41" ht="12.75" x14ac:dyDescent="0.2">
      <c r="AO44833" s="7"/>
    </row>
    <row r="44834" spans="41:41" ht="12.75" x14ac:dyDescent="0.2">
      <c r="AO44834" s="7"/>
    </row>
    <row r="44835" spans="41:41" ht="12.75" x14ac:dyDescent="0.2">
      <c r="AO44835" s="7"/>
    </row>
    <row r="44836" spans="41:41" ht="12.75" x14ac:dyDescent="0.2">
      <c r="AO44836" s="7"/>
    </row>
    <row r="44837" spans="41:41" ht="12.75" x14ac:dyDescent="0.2">
      <c r="AO44837" s="7"/>
    </row>
    <row r="44838" spans="41:41" ht="12.75" x14ac:dyDescent="0.2">
      <c r="AO44838" s="7"/>
    </row>
    <row r="44839" spans="41:41" ht="12.75" x14ac:dyDescent="0.2">
      <c r="AO44839" s="7"/>
    </row>
    <row r="44840" spans="41:41" ht="12.75" x14ac:dyDescent="0.2">
      <c r="AO44840" s="7"/>
    </row>
    <row r="44841" spans="41:41" ht="12.75" x14ac:dyDescent="0.2">
      <c r="AO44841" s="7"/>
    </row>
    <row r="44842" spans="41:41" ht="12.75" x14ac:dyDescent="0.2">
      <c r="AO44842" s="7"/>
    </row>
    <row r="44843" spans="41:41" ht="12.75" x14ac:dyDescent="0.2">
      <c r="AO44843" s="7"/>
    </row>
    <row r="44844" spans="41:41" ht="12.75" x14ac:dyDescent="0.2">
      <c r="AO44844" s="7"/>
    </row>
    <row r="44845" spans="41:41" ht="12.75" x14ac:dyDescent="0.2">
      <c r="AO44845" s="7"/>
    </row>
    <row r="44846" spans="41:41" ht="12.75" x14ac:dyDescent="0.2">
      <c r="AO44846" s="7"/>
    </row>
    <row r="44847" spans="41:41" ht="12.75" x14ac:dyDescent="0.2">
      <c r="AO44847" s="7"/>
    </row>
    <row r="44848" spans="41:41" ht="12.75" x14ac:dyDescent="0.2">
      <c r="AO44848" s="7"/>
    </row>
    <row r="44849" spans="41:41" ht="12.75" x14ac:dyDescent="0.2">
      <c r="AO44849" s="7"/>
    </row>
    <row r="44850" spans="41:41" ht="12.75" x14ac:dyDescent="0.2">
      <c r="AO44850" s="7"/>
    </row>
    <row r="44851" spans="41:41" ht="12.75" x14ac:dyDescent="0.2">
      <c r="AO44851" s="7"/>
    </row>
    <row r="44852" spans="41:41" ht="12.75" x14ac:dyDescent="0.2">
      <c r="AO44852" s="7"/>
    </row>
    <row r="44853" spans="41:41" ht="12.75" x14ac:dyDescent="0.2">
      <c r="AO44853" s="7"/>
    </row>
    <row r="44854" spans="41:41" ht="12.75" x14ac:dyDescent="0.2">
      <c r="AO44854" s="7"/>
    </row>
    <row r="44855" spans="41:41" ht="12.75" x14ac:dyDescent="0.2">
      <c r="AO44855" s="7"/>
    </row>
    <row r="44856" spans="41:41" ht="12.75" x14ac:dyDescent="0.2">
      <c r="AO44856" s="7"/>
    </row>
    <row r="44857" spans="41:41" ht="12.75" x14ac:dyDescent="0.2">
      <c r="AO44857" s="7"/>
    </row>
    <row r="44858" spans="41:41" ht="12.75" x14ac:dyDescent="0.2">
      <c r="AO44858" s="7"/>
    </row>
    <row r="44859" spans="41:41" ht="12.75" x14ac:dyDescent="0.2">
      <c r="AO44859" s="7"/>
    </row>
    <row r="44860" spans="41:41" ht="12.75" x14ac:dyDescent="0.2">
      <c r="AO44860" s="7"/>
    </row>
    <row r="44861" spans="41:41" ht="12.75" x14ac:dyDescent="0.2">
      <c r="AO44861" s="7"/>
    </row>
    <row r="44862" spans="41:41" ht="12.75" x14ac:dyDescent="0.2">
      <c r="AO44862" s="7"/>
    </row>
    <row r="44863" spans="41:41" ht="12.75" x14ac:dyDescent="0.2">
      <c r="AO44863" s="7"/>
    </row>
    <row r="44864" spans="41:41" ht="12.75" x14ac:dyDescent="0.2">
      <c r="AO44864" s="7"/>
    </row>
    <row r="44865" spans="41:41" ht="12.75" x14ac:dyDescent="0.2">
      <c r="AO44865" s="7"/>
    </row>
    <row r="44866" spans="41:41" ht="12.75" x14ac:dyDescent="0.2">
      <c r="AO44866" s="7"/>
    </row>
    <row r="44867" spans="41:41" ht="12.75" x14ac:dyDescent="0.2">
      <c r="AO44867" s="7"/>
    </row>
    <row r="44868" spans="41:41" ht="12.75" x14ac:dyDescent="0.2">
      <c r="AO44868" s="7"/>
    </row>
    <row r="44869" spans="41:41" ht="12.75" x14ac:dyDescent="0.2">
      <c r="AO44869" s="7"/>
    </row>
    <row r="44870" spans="41:41" ht="12.75" x14ac:dyDescent="0.2">
      <c r="AO44870" s="7"/>
    </row>
    <row r="44871" spans="41:41" ht="12.75" x14ac:dyDescent="0.2">
      <c r="AO44871" s="7"/>
    </row>
    <row r="44872" spans="41:41" ht="12.75" x14ac:dyDescent="0.2">
      <c r="AO44872" s="7"/>
    </row>
    <row r="44873" spans="41:41" ht="12.75" x14ac:dyDescent="0.2">
      <c r="AO44873" s="7"/>
    </row>
    <row r="44874" spans="41:41" ht="12.75" x14ac:dyDescent="0.2">
      <c r="AO44874" s="7"/>
    </row>
    <row r="44875" spans="41:41" ht="12.75" x14ac:dyDescent="0.2">
      <c r="AO44875" s="7"/>
    </row>
    <row r="44876" spans="41:41" ht="12.75" x14ac:dyDescent="0.2">
      <c r="AO44876" s="7"/>
    </row>
    <row r="44877" spans="41:41" ht="12.75" x14ac:dyDescent="0.2">
      <c r="AO44877" s="7"/>
    </row>
    <row r="44878" spans="41:41" ht="12.75" x14ac:dyDescent="0.2">
      <c r="AO44878" s="7"/>
    </row>
    <row r="44879" spans="41:41" ht="12.75" x14ac:dyDescent="0.2">
      <c r="AO44879" s="7"/>
    </row>
    <row r="44880" spans="41:41" ht="12.75" x14ac:dyDescent="0.2">
      <c r="AO44880" s="7"/>
    </row>
    <row r="44881" spans="41:41" ht="12.75" x14ac:dyDescent="0.2">
      <c r="AO44881" s="7"/>
    </row>
    <row r="44882" spans="41:41" ht="12.75" x14ac:dyDescent="0.2">
      <c r="AO44882" s="7"/>
    </row>
    <row r="44883" spans="41:41" ht="12.75" x14ac:dyDescent="0.2">
      <c r="AO44883" s="7"/>
    </row>
    <row r="44884" spans="41:41" ht="12.75" x14ac:dyDescent="0.2">
      <c r="AO44884" s="7"/>
    </row>
    <row r="44885" spans="41:41" ht="12.75" x14ac:dyDescent="0.2">
      <c r="AO44885" s="7"/>
    </row>
    <row r="44886" spans="41:41" ht="12.75" x14ac:dyDescent="0.2">
      <c r="AO44886" s="7"/>
    </row>
    <row r="44887" spans="41:41" ht="12.75" x14ac:dyDescent="0.2">
      <c r="AO44887" s="7"/>
    </row>
    <row r="44888" spans="41:41" ht="12.75" x14ac:dyDescent="0.2">
      <c r="AO44888" s="7"/>
    </row>
    <row r="44889" spans="41:41" ht="12.75" x14ac:dyDescent="0.2">
      <c r="AO44889" s="7"/>
    </row>
    <row r="44890" spans="41:41" ht="12.75" x14ac:dyDescent="0.2">
      <c r="AO44890" s="7"/>
    </row>
    <row r="44891" spans="41:41" ht="12.75" x14ac:dyDescent="0.2">
      <c r="AO44891" s="7"/>
    </row>
    <row r="44892" spans="41:41" ht="12.75" x14ac:dyDescent="0.2">
      <c r="AO44892" s="7"/>
    </row>
    <row r="44893" spans="41:41" ht="12.75" x14ac:dyDescent="0.2">
      <c r="AO44893" s="7"/>
    </row>
    <row r="44894" spans="41:41" ht="12.75" x14ac:dyDescent="0.2">
      <c r="AO44894" s="7"/>
    </row>
    <row r="44895" spans="41:41" ht="12.75" x14ac:dyDescent="0.2">
      <c r="AO44895" s="7"/>
    </row>
    <row r="44896" spans="41:41" ht="12.75" x14ac:dyDescent="0.2">
      <c r="AO44896" s="7"/>
    </row>
    <row r="44897" spans="41:41" ht="12.75" x14ac:dyDescent="0.2">
      <c r="AO44897" s="7"/>
    </row>
    <row r="44898" spans="41:41" ht="12.75" x14ac:dyDescent="0.2">
      <c r="AO44898" s="7"/>
    </row>
    <row r="44899" spans="41:41" ht="12.75" x14ac:dyDescent="0.2">
      <c r="AO44899" s="7"/>
    </row>
    <row r="44900" spans="41:41" ht="12.75" x14ac:dyDescent="0.2">
      <c r="AO44900" s="7"/>
    </row>
    <row r="44901" spans="41:41" ht="12.75" x14ac:dyDescent="0.2">
      <c r="AO44901" s="7"/>
    </row>
    <row r="44902" spans="41:41" ht="12.75" x14ac:dyDescent="0.2">
      <c r="AO44902" s="7"/>
    </row>
    <row r="44903" spans="41:41" ht="12.75" x14ac:dyDescent="0.2">
      <c r="AO44903" s="7"/>
    </row>
    <row r="44904" spans="41:41" ht="12.75" x14ac:dyDescent="0.2">
      <c r="AO44904" s="7"/>
    </row>
    <row r="44905" spans="41:41" ht="12.75" x14ac:dyDescent="0.2">
      <c r="AO44905" s="7"/>
    </row>
    <row r="44906" spans="41:41" ht="12.75" x14ac:dyDescent="0.2">
      <c r="AO44906" s="7"/>
    </row>
    <row r="44907" spans="41:41" ht="12.75" x14ac:dyDescent="0.2">
      <c r="AO44907" s="7"/>
    </row>
    <row r="44908" spans="41:41" ht="12.75" x14ac:dyDescent="0.2">
      <c r="AO44908" s="7"/>
    </row>
    <row r="44909" spans="41:41" ht="12.75" x14ac:dyDescent="0.2">
      <c r="AO44909" s="7"/>
    </row>
    <row r="44910" spans="41:41" ht="12.75" x14ac:dyDescent="0.2">
      <c r="AO44910" s="7"/>
    </row>
    <row r="44911" spans="41:41" ht="12.75" x14ac:dyDescent="0.2">
      <c r="AO44911" s="7"/>
    </row>
    <row r="44912" spans="41:41" ht="12.75" x14ac:dyDescent="0.2">
      <c r="AO44912" s="7"/>
    </row>
    <row r="44913" spans="41:41" ht="12.75" x14ac:dyDescent="0.2">
      <c r="AO44913" s="7"/>
    </row>
    <row r="44914" spans="41:41" ht="12.75" x14ac:dyDescent="0.2">
      <c r="AO44914" s="7"/>
    </row>
    <row r="44915" spans="41:41" ht="12.75" x14ac:dyDescent="0.2">
      <c r="AO44915" s="7"/>
    </row>
    <row r="44916" spans="41:41" ht="12.75" x14ac:dyDescent="0.2">
      <c r="AO44916" s="7"/>
    </row>
    <row r="44917" spans="41:41" ht="12.75" x14ac:dyDescent="0.2">
      <c r="AO44917" s="7"/>
    </row>
    <row r="44918" spans="41:41" ht="12.75" x14ac:dyDescent="0.2">
      <c r="AO44918" s="7"/>
    </row>
    <row r="44919" spans="41:41" ht="12.75" x14ac:dyDescent="0.2">
      <c r="AO44919" s="7"/>
    </row>
    <row r="44920" spans="41:41" ht="12.75" x14ac:dyDescent="0.2">
      <c r="AO44920" s="7"/>
    </row>
    <row r="44921" spans="41:41" ht="12.75" x14ac:dyDescent="0.2">
      <c r="AO44921" s="7"/>
    </row>
    <row r="44922" spans="41:41" ht="12.75" x14ac:dyDescent="0.2">
      <c r="AO44922" s="7"/>
    </row>
    <row r="44923" spans="41:41" ht="12.75" x14ac:dyDescent="0.2">
      <c r="AO44923" s="7"/>
    </row>
    <row r="44924" spans="41:41" ht="12.75" x14ac:dyDescent="0.2">
      <c r="AO44924" s="7"/>
    </row>
    <row r="44925" spans="41:41" ht="12.75" x14ac:dyDescent="0.2">
      <c r="AO44925" s="7"/>
    </row>
    <row r="44926" spans="41:41" ht="12.75" x14ac:dyDescent="0.2">
      <c r="AO44926" s="7"/>
    </row>
    <row r="44927" spans="41:41" ht="12.75" x14ac:dyDescent="0.2">
      <c r="AO44927" s="7"/>
    </row>
    <row r="44928" spans="41:41" ht="12.75" x14ac:dyDescent="0.2">
      <c r="AO44928" s="7"/>
    </row>
    <row r="44929" spans="41:41" ht="12.75" x14ac:dyDescent="0.2">
      <c r="AO44929" s="7"/>
    </row>
    <row r="44930" spans="41:41" ht="12.75" x14ac:dyDescent="0.2">
      <c r="AO44930" s="7"/>
    </row>
    <row r="44931" spans="41:41" ht="12.75" x14ac:dyDescent="0.2">
      <c r="AO44931" s="7"/>
    </row>
    <row r="44932" spans="41:41" ht="12.75" x14ac:dyDescent="0.2">
      <c r="AO44932" s="7"/>
    </row>
    <row r="44933" spans="41:41" ht="12.75" x14ac:dyDescent="0.2">
      <c r="AO44933" s="7"/>
    </row>
    <row r="44934" spans="41:41" ht="12.75" x14ac:dyDescent="0.2">
      <c r="AO44934" s="7"/>
    </row>
    <row r="44935" spans="41:41" ht="12.75" x14ac:dyDescent="0.2">
      <c r="AO44935" s="7"/>
    </row>
    <row r="44936" spans="41:41" ht="12.75" x14ac:dyDescent="0.2">
      <c r="AO44936" s="7"/>
    </row>
    <row r="44937" spans="41:41" ht="12.75" x14ac:dyDescent="0.2">
      <c r="AO44937" s="7"/>
    </row>
    <row r="44938" spans="41:41" ht="12.75" x14ac:dyDescent="0.2">
      <c r="AO44938" s="7"/>
    </row>
    <row r="44939" spans="41:41" ht="12.75" x14ac:dyDescent="0.2">
      <c r="AO44939" s="7"/>
    </row>
    <row r="44940" spans="41:41" ht="12.75" x14ac:dyDescent="0.2">
      <c r="AO44940" s="7"/>
    </row>
    <row r="44941" spans="41:41" ht="12.75" x14ac:dyDescent="0.2">
      <c r="AO44941" s="7"/>
    </row>
    <row r="44942" spans="41:41" ht="12.75" x14ac:dyDescent="0.2">
      <c r="AO44942" s="7"/>
    </row>
    <row r="44943" spans="41:41" ht="12.75" x14ac:dyDescent="0.2">
      <c r="AO44943" s="7"/>
    </row>
    <row r="44944" spans="41:41" ht="12.75" x14ac:dyDescent="0.2">
      <c r="AO44944" s="7"/>
    </row>
    <row r="44945" spans="41:41" ht="12.75" x14ac:dyDescent="0.2">
      <c r="AO44945" s="7"/>
    </row>
    <row r="44946" spans="41:41" ht="12.75" x14ac:dyDescent="0.2">
      <c r="AO44946" s="7"/>
    </row>
    <row r="44947" spans="41:41" ht="12.75" x14ac:dyDescent="0.2">
      <c r="AO44947" s="7"/>
    </row>
    <row r="44948" spans="41:41" ht="12.75" x14ac:dyDescent="0.2">
      <c r="AO44948" s="7"/>
    </row>
    <row r="44949" spans="41:41" ht="12.75" x14ac:dyDescent="0.2">
      <c r="AO44949" s="7"/>
    </row>
    <row r="44950" spans="41:41" ht="12.75" x14ac:dyDescent="0.2">
      <c r="AO44950" s="7"/>
    </row>
    <row r="44951" spans="41:41" ht="12.75" x14ac:dyDescent="0.2">
      <c r="AO44951" s="7"/>
    </row>
    <row r="44952" spans="41:41" ht="12.75" x14ac:dyDescent="0.2">
      <c r="AO44952" s="7"/>
    </row>
    <row r="44953" spans="41:41" ht="12.75" x14ac:dyDescent="0.2">
      <c r="AO44953" s="7"/>
    </row>
    <row r="44954" spans="41:41" ht="12.75" x14ac:dyDescent="0.2">
      <c r="AO44954" s="7"/>
    </row>
    <row r="44955" spans="41:41" ht="12.75" x14ac:dyDescent="0.2">
      <c r="AO44955" s="7"/>
    </row>
    <row r="44956" spans="41:41" ht="12.75" x14ac:dyDescent="0.2">
      <c r="AO44956" s="7"/>
    </row>
    <row r="44957" spans="41:41" ht="12.75" x14ac:dyDescent="0.2">
      <c r="AO44957" s="7"/>
    </row>
    <row r="44958" spans="41:41" ht="12.75" x14ac:dyDescent="0.2">
      <c r="AO44958" s="7"/>
    </row>
    <row r="44959" spans="41:41" ht="12.75" x14ac:dyDescent="0.2">
      <c r="AO44959" s="7"/>
    </row>
    <row r="44960" spans="41:41" ht="12.75" x14ac:dyDescent="0.2">
      <c r="AO44960" s="7"/>
    </row>
    <row r="44961" spans="41:41" ht="12.75" x14ac:dyDescent="0.2">
      <c r="AO44961" s="7"/>
    </row>
    <row r="44962" spans="41:41" ht="12.75" x14ac:dyDescent="0.2">
      <c r="AO44962" s="7"/>
    </row>
    <row r="44963" spans="41:41" ht="12.75" x14ac:dyDescent="0.2">
      <c r="AO44963" s="7"/>
    </row>
    <row r="44964" spans="41:41" ht="12.75" x14ac:dyDescent="0.2">
      <c r="AO44964" s="7"/>
    </row>
    <row r="44965" spans="41:41" ht="12.75" x14ac:dyDescent="0.2">
      <c r="AO44965" s="7"/>
    </row>
    <row r="44966" spans="41:41" ht="12.75" x14ac:dyDescent="0.2">
      <c r="AO44966" s="7"/>
    </row>
    <row r="44967" spans="41:41" ht="12.75" x14ac:dyDescent="0.2">
      <c r="AO44967" s="7"/>
    </row>
    <row r="44968" spans="41:41" ht="12.75" x14ac:dyDescent="0.2">
      <c r="AO44968" s="7"/>
    </row>
    <row r="44969" spans="41:41" ht="12.75" x14ac:dyDescent="0.2">
      <c r="AO44969" s="7"/>
    </row>
    <row r="44970" spans="41:41" ht="12.75" x14ac:dyDescent="0.2">
      <c r="AO44970" s="7"/>
    </row>
    <row r="44971" spans="41:41" ht="12.75" x14ac:dyDescent="0.2">
      <c r="AO44971" s="7"/>
    </row>
    <row r="44972" spans="41:41" ht="12.75" x14ac:dyDescent="0.2">
      <c r="AO44972" s="7"/>
    </row>
    <row r="44973" spans="41:41" ht="12.75" x14ac:dyDescent="0.2">
      <c r="AO44973" s="7"/>
    </row>
    <row r="44974" spans="41:41" ht="12.75" x14ac:dyDescent="0.2">
      <c r="AO44974" s="7"/>
    </row>
    <row r="44975" spans="41:41" ht="12.75" x14ac:dyDescent="0.2">
      <c r="AO44975" s="7"/>
    </row>
    <row r="44976" spans="41:41" ht="12.75" x14ac:dyDescent="0.2">
      <c r="AO44976" s="7"/>
    </row>
    <row r="44977" spans="41:41" ht="12.75" x14ac:dyDescent="0.2">
      <c r="AO44977" s="7"/>
    </row>
    <row r="44978" spans="41:41" ht="12.75" x14ac:dyDescent="0.2">
      <c r="AO44978" s="7"/>
    </row>
    <row r="44979" spans="41:41" ht="12.75" x14ac:dyDescent="0.2">
      <c r="AO44979" s="7"/>
    </row>
    <row r="44980" spans="41:41" ht="12.75" x14ac:dyDescent="0.2">
      <c r="AO44980" s="7"/>
    </row>
    <row r="44981" spans="41:41" ht="12.75" x14ac:dyDescent="0.2">
      <c r="AO44981" s="7"/>
    </row>
    <row r="44982" spans="41:41" ht="12.75" x14ac:dyDescent="0.2">
      <c r="AO44982" s="7"/>
    </row>
    <row r="44983" spans="41:41" ht="12.75" x14ac:dyDescent="0.2">
      <c r="AO44983" s="7"/>
    </row>
    <row r="44984" spans="41:41" ht="12.75" x14ac:dyDescent="0.2">
      <c r="AO44984" s="7"/>
    </row>
    <row r="44985" spans="41:41" ht="12.75" x14ac:dyDescent="0.2">
      <c r="AO44985" s="7"/>
    </row>
    <row r="44986" spans="41:41" ht="12.75" x14ac:dyDescent="0.2">
      <c r="AO44986" s="7"/>
    </row>
    <row r="44987" spans="41:41" ht="12.75" x14ac:dyDescent="0.2">
      <c r="AO44987" s="7"/>
    </row>
    <row r="44988" spans="41:41" ht="12.75" x14ac:dyDescent="0.2">
      <c r="AO44988" s="7"/>
    </row>
    <row r="44989" spans="41:41" ht="12.75" x14ac:dyDescent="0.2">
      <c r="AO44989" s="7"/>
    </row>
    <row r="44990" spans="41:41" ht="12.75" x14ac:dyDescent="0.2">
      <c r="AO44990" s="7"/>
    </row>
    <row r="44991" spans="41:41" ht="12.75" x14ac:dyDescent="0.2">
      <c r="AO44991" s="7"/>
    </row>
    <row r="44992" spans="41:41" ht="12.75" x14ac:dyDescent="0.2">
      <c r="AO44992" s="7"/>
    </row>
    <row r="44993" spans="41:41" ht="12.75" x14ac:dyDescent="0.2">
      <c r="AO44993" s="7"/>
    </row>
    <row r="44994" spans="41:41" ht="12.75" x14ac:dyDescent="0.2">
      <c r="AO44994" s="7"/>
    </row>
    <row r="44995" spans="41:41" ht="12.75" x14ac:dyDescent="0.2">
      <c r="AO44995" s="7"/>
    </row>
    <row r="44996" spans="41:41" ht="12.75" x14ac:dyDescent="0.2">
      <c r="AO44996" s="7"/>
    </row>
    <row r="44997" spans="41:41" ht="12.75" x14ac:dyDescent="0.2">
      <c r="AO44997" s="7"/>
    </row>
    <row r="44998" spans="41:41" ht="12.75" x14ac:dyDescent="0.2">
      <c r="AO44998" s="7"/>
    </row>
    <row r="44999" spans="41:41" ht="12.75" x14ac:dyDescent="0.2">
      <c r="AO44999" s="7"/>
    </row>
    <row r="45000" spans="41:41" ht="12.75" x14ac:dyDescent="0.2">
      <c r="AO45000" s="7"/>
    </row>
    <row r="45001" spans="41:41" ht="12.75" x14ac:dyDescent="0.2">
      <c r="AO45001" s="7"/>
    </row>
    <row r="45002" spans="41:41" ht="12.75" x14ac:dyDescent="0.2">
      <c r="AO45002" s="7"/>
    </row>
    <row r="45003" spans="41:41" ht="12.75" x14ac:dyDescent="0.2">
      <c r="AO45003" s="7"/>
    </row>
    <row r="45004" spans="41:41" ht="12.75" x14ac:dyDescent="0.2">
      <c r="AO45004" s="7"/>
    </row>
    <row r="45005" spans="41:41" ht="12.75" x14ac:dyDescent="0.2">
      <c r="AO45005" s="7"/>
    </row>
    <row r="45006" spans="41:41" ht="12.75" x14ac:dyDescent="0.2">
      <c r="AO45006" s="7"/>
    </row>
    <row r="45007" spans="41:41" ht="12.75" x14ac:dyDescent="0.2">
      <c r="AO45007" s="7"/>
    </row>
    <row r="45008" spans="41:41" ht="12.75" x14ac:dyDescent="0.2">
      <c r="AO45008" s="7"/>
    </row>
    <row r="45009" spans="41:41" ht="12.75" x14ac:dyDescent="0.2">
      <c r="AO45009" s="7"/>
    </row>
    <row r="45010" spans="41:41" ht="12.75" x14ac:dyDescent="0.2">
      <c r="AO45010" s="7"/>
    </row>
    <row r="45011" spans="41:41" ht="12.75" x14ac:dyDescent="0.2">
      <c r="AO45011" s="7"/>
    </row>
    <row r="45012" spans="41:41" ht="12.75" x14ac:dyDescent="0.2">
      <c r="AO45012" s="7"/>
    </row>
    <row r="45013" spans="41:41" ht="12.75" x14ac:dyDescent="0.2">
      <c r="AO45013" s="7"/>
    </row>
    <row r="45014" spans="41:41" ht="12.75" x14ac:dyDescent="0.2">
      <c r="AO45014" s="7"/>
    </row>
    <row r="45015" spans="41:41" ht="12.75" x14ac:dyDescent="0.2">
      <c r="AO45015" s="7"/>
    </row>
    <row r="45016" spans="41:41" ht="12.75" x14ac:dyDescent="0.2">
      <c r="AO45016" s="7"/>
    </row>
    <row r="45017" spans="41:41" ht="12.75" x14ac:dyDescent="0.2">
      <c r="AO45017" s="7"/>
    </row>
    <row r="45018" spans="41:41" ht="12.75" x14ac:dyDescent="0.2">
      <c r="AO45018" s="7"/>
    </row>
    <row r="45019" spans="41:41" ht="12.75" x14ac:dyDescent="0.2">
      <c r="AO45019" s="7"/>
    </row>
    <row r="45020" spans="41:41" ht="12.75" x14ac:dyDescent="0.2">
      <c r="AO45020" s="7"/>
    </row>
    <row r="45021" spans="41:41" ht="12.75" x14ac:dyDescent="0.2">
      <c r="AO45021" s="7"/>
    </row>
    <row r="45022" spans="41:41" ht="12.75" x14ac:dyDescent="0.2">
      <c r="AO45022" s="7"/>
    </row>
    <row r="45023" spans="41:41" ht="12.75" x14ac:dyDescent="0.2">
      <c r="AO45023" s="7"/>
    </row>
    <row r="45024" spans="41:41" ht="12.75" x14ac:dyDescent="0.2">
      <c r="AO45024" s="7"/>
    </row>
    <row r="45025" spans="41:41" ht="12.75" x14ac:dyDescent="0.2">
      <c r="AO45025" s="7"/>
    </row>
    <row r="45026" spans="41:41" ht="12.75" x14ac:dyDescent="0.2">
      <c r="AO45026" s="7"/>
    </row>
    <row r="45027" spans="41:41" ht="12.75" x14ac:dyDescent="0.2">
      <c r="AO45027" s="7"/>
    </row>
    <row r="45028" spans="41:41" ht="12.75" x14ac:dyDescent="0.2">
      <c r="AO45028" s="7"/>
    </row>
    <row r="45029" spans="41:41" ht="12.75" x14ac:dyDescent="0.2">
      <c r="AO45029" s="7"/>
    </row>
    <row r="45030" spans="41:41" ht="12.75" x14ac:dyDescent="0.2">
      <c r="AO45030" s="7"/>
    </row>
    <row r="45031" spans="41:41" ht="12.75" x14ac:dyDescent="0.2">
      <c r="AO45031" s="7"/>
    </row>
    <row r="45032" spans="41:41" ht="12.75" x14ac:dyDescent="0.2">
      <c r="AO45032" s="7"/>
    </row>
    <row r="45033" spans="41:41" ht="12.75" x14ac:dyDescent="0.2">
      <c r="AO45033" s="7"/>
    </row>
    <row r="45034" spans="41:41" ht="12.75" x14ac:dyDescent="0.2">
      <c r="AO45034" s="7"/>
    </row>
    <row r="45035" spans="41:41" ht="12.75" x14ac:dyDescent="0.2">
      <c r="AO45035" s="7"/>
    </row>
    <row r="45036" spans="41:41" ht="12.75" x14ac:dyDescent="0.2">
      <c r="AO45036" s="7"/>
    </row>
    <row r="45037" spans="41:41" ht="12.75" x14ac:dyDescent="0.2">
      <c r="AO45037" s="7"/>
    </row>
    <row r="45038" spans="41:41" ht="12.75" x14ac:dyDescent="0.2">
      <c r="AO45038" s="7"/>
    </row>
    <row r="45039" spans="41:41" ht="12.75" x14ac:dyDescent="0.2">
      <c r="AO45039" s="7"/>
    </row>
    <row r="45040" spans="41:41" ht="12.75" x14ac:dyDescent="0.2">
      <c r="AO45040" s="7"/>
    </row>
    <row r="45041" spans="41:41" ht="12.75" x14ac:dyDescent="0.2">
      <c r="AO45041" s="7"/>
    </row>
    <row r="45042" spans="41:41" ht="12.75" x14ac:dyDescent="0.2">
      <c r="AO45042" s="7"/>
    </row>
    <row r="45043" spans="41:41" ht="12.75" x14ac:dyDescent="0.2">
      <c r="AO45043" s="7"/>
    </row>
    <row r="45044" spans="41:41" ht="12.75" x14ac:dyDescent="0.2">
      <c r="AO45044" s="7"/>
    </row>
    <row r="45045" spans="41:41" ht="12.75" x14ac:dyDescent="0.2">
      <c r="AO45045" s="7"/>
    </row>
    <row r="45046" spans="41:41" ht="12.75" x14ac:dyDescent="0.2">
      <c r="AO45046" s="7"/>
    </row>
    <row r="45047" spans="41:41" ht="12.75" x14ac:dyDescent="0.2">
      <c r="AO45047" s="7"/>
    </row>
    <row r="45048" spans="41:41" ht="12.75" x14ac:dyDescent="0.2">
      <c r="AO45048" s="7"/>
    </row>
    <row r="45049" spans="41:41" ht="12.75" x14ac:dyDescent="0.2">
      <c r="AO45049" s="7"/>
    </row>
    <row r="45050" spans="41:41" ht="12.75" x14ac:dyDescent="0.2">
      <c r="AO45050" s="7"/>
    </row>
    <row r="45051" spans="41:41" ht="12.75" x14ac:dyDescent="0.2">
      <c r="AO45051" s="7"/>
    </row>
    <row r="45052" spans="41:41" ht="12.75" x14ac:dyDescent="0.2">
      <c r="AO45052" s="7"/>
    </row>
    <row r="45053" spans="41:41" ht="12.75" x14ac:dyDescent="0.2">
      <c r="AO45053" s="7"/>
    </row>
    <row r="45054" spans="41:41" ht="12.75" x14ac:dyDescent="0.2">
      <c r="AO45054" s="7"/>
    </row>
    <row r="45055" spans="41:41" ht="12.75" x14ac:dyDescent="0.2">
      <c r="AO45055" s="7"/>
    </row>
    <row r="45056" spans="41:41" ht="12.75" x14ac:dyDescent="0.2">
      <c r="AO45056" s="7"/>
    </row>
    <row r="45057" spans="41:41" ht="12.75" x14ac:dyDescent="0.2">
      <c r="AO45057" s="7"/>
    </row>
    <row r="45058" spans="41:41" ht="12.75" x14ac:dyDescent="0.2">
      <c r="AO45058" s="7"/>
    </row>
    <row r="45059" spans="41:41" ht="12.75" x14ac:dyDescent="0.2">
      <c r="AO45059" s="7"/>
    </row>
    <row r="45060" spans="41:41" ht="12.75" x14ac:dyDescent="0.2">
      <c r="AO45060" s="7"/>
    </row>
    <row r="45061" spans="41:41" ht="12.75" x14ac:dyDescent="0.2">
      <c r="AO45061" s="7"/>
    </row>
    <row r="45062" spans="41:41" ht="12.75" x14ac:dyDescent="0.2">
      <c r="AO45062" s="7"/>
    </row>
    <row r="45063" spans="41:41" ht="12.75" x14ac:dyDescent="0.2">
      <c r="AO45063" s="7"/>
    </row>
    <row r="45064" spans="41:41" ht="12.75" x14ac:dyDescent="0.2">
      <c r="AO45064" s="7"/>
    </row>
    <row r="45065" spans="41:41" ht="12.75" x14ac:dyDescent="0.2">
      <c r="AO45065" s="7"/>
    </row>
    <row r="45066" spans="41:41" ht="12.75" x14ac:dyDescent="0.2">
      <c r="AO45066" s="7"/>
    </row>
    <row r="45067" spans="41:41" ht="12.75" x14ac:dyDescent="0.2">
      <c r="AO45067" s="7"/>
    </row>
    <row r="45068" spans="41:41" ht="12.75" x14ac:dyDescent="0.2">
      <c r="AO45068" s="7"/>
    </row>
    <row r="45069" spans="41:41" ht="12.75" x14ac:dyDescent="0.2">
      <c r="AO45069" s="7"/>
    </row>
    <row r="45070" spans="41:41" ht="12.75" x14ac:dyDescent="0.2">
      <c r="AO45070" s="7"/>
    </row>
    <row r="45071" spans="41:41" ht="12.75" x14ac:dyDescent="0.2">
      <c r="AO45071" s="7"/>
    </row>
    <row r="45072" spans="41:41" ht="12.75" x14ac:dyDescent="0.2">
      <c r="AO45072" s="7"/>
    </row>
    <row r="45073" spans="41:41" ht="12.75" x14ac:dyDescent="0.2">
      <c r="AO45073" s="7"/>
    </row>
    <row r="45074" spans="41:41" ht="12.75" x14ac:dyDescent="0.2">
      <c r="AO45074" s="7"/>
    </row>
    <row r="45075" spans="41:41" ht="12.75" x14ac:dyDescent="0.2">
      <c r="AO45075" s="7"/>
    </row>
    <row r="45076" spans="41:41" ht="12.75" x14ac:dyDescent="0.2">
      <c r="AO45076" s="7"/>
    </row>
    <row r="45077" spans="41:41" ht="12.75" x14ac:dyDescent="0.2">
      <c r="AO45077" s="7"/>
    </row>
    <row r="45078" spans="41:41" ht="12.75" x14ac:dyDescent="0.2">
      <c r="AO45078" s="7"/>
    </row>
    <row r="45079" spans="41:41" ht="12.75" x14ac:dyDescent="0.2">
      <c r="AO45079" s="7"/>
    </row>
    <row r="45080" spans="41:41" ht="12.75" x14ac:dyDescent="0.2">
      <c r="AO45080" s="7"/>
    </row>
    <row r="45081" spans="41:41" ht="12.75" x14ac:dyDescent="0.2">
      <c r="AO45081" s="7"/>
    </row>
    <row r="45082" spans="41:41" ht="12.75" x14ac:dyDescent="0.2">
      <c r="AO45082" s="7"/>
    </row>
    <row r="45083" spans="41:41" ht="12.75" x14ac:dyDescent="0.2">
      <c r="AO45083" s="7"/>
    </row>
    <row r="45084" spans="41:41" ht="12.75" x14ac:dyDescent="0.2">
      <c r="AO45084" s="7"/>
    </row>
    <row r="45085" spans="41:41" ht="12.75" x14ac:dyDescent="0.2">
      <c r="AO45085" s="7"/>
    </row>
    <row r="45086" spans="41:41" ht="12.75" x14ac:dyDescent="0.2">
      <c r="AO45086" s="7"/>
    </row>
    <row r="45087" spans="41:41" ht="12.75" x14ac:dyDescent="0.2">
      <c r="AO45087" s="7"/>
    </row>
    <row r="45088" spans="41:41" ht="12.75" x14ac:dyDescent="0.2">
      <c r="AO45088" s="7"/>
    </row>
    <row r="45089" spans="41:41" ht="12.75" x14ac:dyDescent="0.2">
      <c r="AO45089" s="7"/>
    </row>
    <row r="45090" spans="41:41" ht="12.75" x14ac:dyDescent="0.2">
      <c r="AO45090" s="7"/>
    </row>
    <row r="45091" spans="41:41" ht="12.75" x14ac:dyDescent="0.2">
      <c r="AO45091" s="7"/>
    </row>
    <row r="45092" spans="41:41" ht="12.75" x14ac:dyDescent="0.2">
      <c r="AO45092" s="7"/>
    </row>
    <row r="45093" spans="41:41" ht="12.75" x14ac:dyDescent="0.2">
      <c r="AO45093" s="7"/>
    </row>
    <row r="45094" spans="41:41" ht="12.75" x14ac:dyDescent="0.2">
      <c r="AO45094" s="7"/>
    </row>
    <row r="45095" spans="41:41" ht="12.75" x14ac:dyDescent="0.2">
      <c r="AO45095" s="7"/>
    </row>
    <row r="45096" spans="41:41" ht="12.75" x14ac:dyDescent="0.2">
      <c r="AO45096" s="7"/>
    </row>
    <row r="45097" spans="41:41" ht="12.75" x14ac:dyDescent="0.2">
      <c r="AO45097" s="7"/>
    </row>
    <row r="45098" spans="41:41" ht="12.75" x14ac:dyDescent="0.2">
      <c r="AO45098" s="7"/>
    </row>
    <row r="45099" spans="41:41" ht="12.75" x14ac:dyDescent="0.2">
      <c r="AO45099" s="7"/>
    </row>
    <row r="45100" spans="41:41" ht="12.75" x14ac:dyDescent="0.2">
      <c r="AO45100" s="7"/>
    </row>
    <row r="45101" spans="41:41" ht="12.75" x14ac:dyDescent="0.2">
      <c r="AO45101" s="7"/>
    </row>
    <row r="45102" spans="41:41" ht="12.75" x14ac:dyDescent="0.2">
      <c r="AO45102" s="7"/>
    </row>
    <row r="45103" spans="41:41" ht="12.75" x14ac:dyDescent="0.2">
      <c r="AO45103" s="7"/>
    </row>
    <row r="45104" spans="41:41" ht="12.75" x14ac:dyDescent="0.2">
      <c r="AO45104" s="7"/>
    </row>
    <row r="45105" spans="41:41" ht="12.75" x14ac:dyDescent="0.2">
      <c r="AO45105" s="7"/>
    </row>
    <row r="45106" spans="41:41" ht="12.75" x14ac:dyDescent="0.2">
      <c r="AO45106" s="7"/>
    </row>
    <row r="45107" spans="41:41" ht="12.75" x14ac:dyDescent="0.2">
      <c r="AO45107" s="7"/>
    </row>
    <row r="45108" spans="41:41" ht="12.75" x14ac:dyDescent="0.2">
      <c r="AO45108" s="7"/>
    </row>
    <row r="45109" spans="41:41" ht="12.75" x14ac:dyDescent="0.2">
      <c r="AO45109" s="7"/>
    </row>
    <row r="45110" spans="41:41" ht="12.75" x14ac:dyDescent="0.2">
      <c r="AO45110" s="7"/>
    </row>
    <row r="45111" spans="41:41" ht="12.75" x14ac:dyDescent="0.2">
      <c r="AO45111" s="7"/>
    </row>
    <row r="45112" spans="41:41" ht="12.75" x14ac:dyDescent="0.2">
      <c r="AO45112" s="7"/>
    </row>
    <row r="45113" spans="41:41" ht="12.75" x14ac:dyDescent="0.2">
      <c r="AO45113" s="7"/>
    </row>
    <row r="45114" spans="41:41" ht="12.75" x14ac:dyDescent="0.2">
      <c r="AO45114" s="7"/>
    </row>
    <row r="45115" spans="41:41" ht="12.75" x14ac:dyDescent="0.2">
      <c r="AO45115" s="7"/>
    </row>
    <row r="45116" spans="41:41" ht="12.75" x14ac:dyDescent="0.2">
      <c r="AO45116" s="7"/>
    </row>
    <row r="45117" spans="41:41" ht="12.75" x14ac:dyDescent="0.2">
      <c r="AO45117" s="7"/>
    </row>
    <row r="45118" spans="41:41" ht="12.75" x14ac:dyDescent="0.2">
      <c r="AO45118" s="7"/>
    </row>
    <row r="45119" spans="41:41" ht="12.75" x14ac:dyDescent="0.2">
      <c r="AO45119" s="7"/>
    </row>
    <row r="45120" spans="41:41" ht="12.75" x14ac:dyDescent="0.2">
      <c r="AO45120" s="7"/>
    </row>
    <row r="45121" spans="41:41" ht="12.75" x14ac:dyDescent="0.2">
      <c r="AO45121" s="7"/>
    </row>
    <row r="45122" spans="41:41" ht="12.75" x14ac:dyDescent="0.2">
      <c r="AO45122" s="7"/>
    </row>
    <row r="45123" spans="41:41" ht="12.75" x14ac:dyDescent="0.2">
      <c r="AO45123" s="7"/>
    </row>
    <row r="45124" spans="41:41" ht="12.75" x14ac:dyDescent="0.2">
      <c r="AO45124" s="7"/>
    </row>
    <row r="45125" spans="41:41" ht="12.75" x14ac:dyDescent="0.2">
      <c r="AO45125" s="7"/>
    </row>
    <row r="45126" spans="41:41" ht="12.75" x14ac:dyDescent="0.2">
      <c r="AO45126" s="7"/>
    </row>
    <row r="45127" spans="41:41" ht="12.75" x14ac:dyDescent="0.2">
      <c r="AO45127" s="7"/>
    </row>
    <row r="45128" spans="41:41" ht="12.75" x14ac:dyDescent="0.2">
      <c r="AO45128" s="7"/>
    </row>
    <row r="45129" spans="41:41" ht="12.75" x14ac:dyDescent="0.2">
      <c r="AO45129" s="7"/>
    </row>
    <row r="45130" spans="41:41" ht="12.75" x14ac:dyDescent="0.2">
      <c r="AO45130" s="7"/>
    </row>
    <row r="45131" spans="41:41" ht="12.75" x14ac:dyDescent="0.2">
      <c r="AO45131" s="7"/>
    </row>
    <row r="45132" spans="41:41" ht="12.75" x14ac:dyDescent="0.2">
      <c r="AO45132" s="7"/>
    </row>
    <row r="45133" spans="41:41" ht="12.75" x14ac:dyDescent="0.2">
      <c r="AO45133" s="7"/>
    </row>
    <row r="45134" spans="41:41" ht="12.75" x14ac:dyDescent="0.2">
      <c r="AO45134" s="7"/>
    </row>
    <row r="45135" spans="41:41" ht="12.75" x14ac:dyDescent="0.2">
      <c r="AO45135" s="7"/>
    </row>
    <row r="45136" spans="41:41" ht="12.75" x14ac:dyDescent="0.2">
      <c r="AO45136" s="7"/>
    </row>
    <row r="45137" spans="41:41" ht="12.75" x14ac:dyDescent="0.2">
      <c r="AO45137" s="7"/>
    </row>
    <row r="45138" spans="41:41" ht="12.75" x14ac:dyDescent="0.2">
      <c r="AO45138" s="7"/>
    </row>
    <row r="45139" spans="41:41" ht="12.75" x14ac:dyDescent="0.2">
      <c r="AO45139" s="7"/>
    </row>
    <row r="45140" spans="41:41" ht="12.75" x14ac:dyDescent="0.2">
      <c r="AO45140" s="7"/>
    </row>
    <row r="45141" spans="41:41" ht="12.75" x14ac:dyDescent="0.2">
      <c r="AO45141" s="7"/>
    </row>
    <row r="45142" spans="41:41" ht="12.75" x14ac:dyDescent="0.2">
      <c r="AO45142" s="7"/>
    </row>
    <row r="45143" spans="41:41" ht="12.75" x14ac:dyDescent="0.2">
      <c r="AO45143" s="7"/>
    </row>
    <row r="45144" spans="41:41" ht="12.75" x14ac:dyDescent="0.2">
      <c r="AO45144" s="7"/>
    </row>
    <row r="45145" spans="41:41" ht="12.75" x14ac:dyDescent="0.2">
      <c r="AO45145" s="7"/>
    </row>
    <row r="45146" spans="41:41" ht="12.75" x14ac:dyDescent="0.2">
      <c r="AO45146" s="7"/>
    </row>
    <row r="45147" spans="41:41" ht="12.75" x14ac:dyDescent="0.2">
      <c r="AO45147" s="7"/>
    </row>
    <row r="45148" spans="41:41" ht="12.75" x14ac:dyDescent="0.2">
      <c r="AO45148" s="7"/>
    </row>
    <row r="45149" spans="41:41" ht="12.75" x14ac:dyDescent="0.2">
      <c r="AO45149" s="7"/>
    </row>
    <row r="45150" spans="41:41" ht="12.75" x14ac:dyDescent="0.2">
      <c r="AO45150" s="7"/>
    </row>
    <row r="45151" spans="41:41" ht="12.75" x14ac:dyDescent="0.2">
      <c r="AO45151" s="7"/>
    </row>
    <row r="45152" spans="41:41" ht="12.75" x14ac:dyDescent="0.2">
      <c r="AO45152" s="7"/>
    </row>
    <row r="45153" spans="41:41" ht="12.75" x14ac:dyDescent="0.2">
      <c r="AO45153" s="7"/>
    </row>
    <row r="45154" spans="41:41" ht="12.75" x14ac:dyDescent="0.2">
      <c r="AO45154" s="7"/>
    </row>
    <row r="45155" spans="41:41" ht="12.75" x14ac:dyDescent="0.2">
      <c r="AO45155" s="7"/>
    </row>
    <row r="45156" spans="41:41" ht="12.75" x14ac:dyDescent="0.2">
      <c r="AO45156" s="7"/>
    </row>
    <row r="45157" spans="41:41" ht="12.75" x14ac:dyDescent="0.2">
      <c r="AO45157" s="7"/>
    </row>
    <row r="45158" spans="41:41" ht="12.75" x14ac:dyDescent="0.2">
      <c r="AO45158" s="7"/>
    </row>
    <row r="45159" spans="41:41" ht="12.75" x14ac:dyDescent="0.2">
      <c r="AO45159" s="7"/>
    </row>
    <row r="45160" spans="41:41" ht="12.75" x14ac:dyDescent="0.2">
      <c r="AO45160" s="7"/>
    </row>
    <row r="45161" spans="41:41" ht="12.75" x14ac:dyDescent="0.2">
      <c r="AO45161" s="7"/>
    </row>
    <row r="45162" spans="41:41" ht="12.75" x14ac:dyDescent="0.2">
      <c r="AO45162" s="7"/>
    </row>
    <row r="45163" spans="41:41" ht="12.75" x14ac:dyDescent="0.2">
      <c r="AO45163" s="7"/>
    </row>
    <row r="45164" spans="41:41" ht="12.75" x14ac:dyDescent="0.2">
      <c r="AO45164" s="7"/>
    </row>
    <row r="45165" spans="41:41" ht="12.75" x14ac:dyDescent="0.2">
      <c r="AO45165" s="7"/>
    </row>
    <row r="45166" spans="41:41" ht="12.75" x14ac:dyDescent="0.2">
      <c r="AO45166" s="7"/>
    </row>
    <row r="45167" spans="41:41" ht="12.75" x14ac:dyDescent="0.2">
      <c r="AO45167" s="7"/>
    </row>
    <row r="45168" spans="41:41" ht="12.75" x14ac:dyDescent="0.2">
      <c r="AO45168" s="7"/>
    </row>
    <row r="45169" spans="41:41" ht="12.75" x14ac:dyDescent="0.2">
      <c r="AO45169" s="7"/>
    </row>
    <row r="45170" spans="41:41" ht="12.75" x14ac:dyDescent="0.2">
      <c r="AO45170" s="7"/>
    </row>
    <row r="45171" spans="41:41" ht="12.75" x14ac:dyDescent="0.2">
      <c r="AO45171" s="7"/>
    </row>
    <row r="45172" spans="41:41" ht="12.75" x14ac:dyDescent="0.2">
      <c r="AO45172" s="7"/>
    </row>
    <row r="45173" spans="41:41" ht="12.75" x14ac:dyDescent="0.2">
      <c r="AO45173" s="7"/>
    </row>
    <row r="45174" spans="41:41" ht="12.75" x14ac:dyDescent="0.2">
      <c r="AO45174" s="7"/>
    </row>
    <row r="45175" spans="41:41" ht="12.75" x14ac:dyDescent="0.2">
      <c r="AO45175" s="7"/>
    </row>
    <row r="45176" spans="41:41" ht="12.75" x14ac:dyDescent="0.2">
      <c r="AO45176" s="7"/>
    </row>
    <row r="45177" spans="41:41" ht="12.75" x14ac:dyDescent="0.2">
      <c r="AO45177" s="7"/>
    </row>
    <row r="45178" spans="41:41" ht="12.75" x14ac:dyDescent="0.2">
      <c r="AO45178" s="7"/>
    </row>
    <row r="45179" spans="41:41" ht="12.75" x14ac:dyDescent="0.2">
      <c r="AO45179" s="7"/>
    </row>
    <row r="45180" spans="41:41" ht="12.75" x14ac:dyDescent="0.2">
      <c r="AO45180" s="7"/>
    </row>
    <row r="45181" spans="41:41" ht="12.75" x14ac:dyDescent="0.2">
      <c r="AO45181" s="7"/>
    </row>
    <row r="45182" spans="41:41" ht="12.75" x14ac:dyDescent="0.2">
      <c r="AO45182" s="7"/>
    </row>
    <row r="45183" spans="41:41" ht="12.75" x14ac:dyDescent="0.2">
      <c r="AO45183" s="7"/>
    </row>
    <row r="45184" spans="41:41" ht="12.75" x14ac:dyDescent="0.2">
      <c r="AO45184" s="7"/>
    </row>
    <row r="45185" spans="41:41" ht="12.75" x14ac:dyDescent="0.2">
      <c r="AO45185" s="7"/>
    </row>
    <row r="45186" spans="41:41" ht="12.75" x14ac:dyDescent="0.2">
      <c r="AO45186" s="7"/>
    </row>
    <row r="45187" spans="41:41" ht="12.75" x14ac:dyDescent="0.2">
      <c r="AO45187" s="7"/>
    </row>
    <row r="45188" spans="41:41" ht="12.75" x14ac:dyDescent="0.2">
      <c r="AO45188" s="7"/>
    </row>
    <row r="45189" spans="41:41" ht="12.75" x14ac:dyDescent="0.2">
      <c r="AO45189" s="7"/>
    </row>
    <row r="45190" spans="41:41" ht="12.75" x14ac:dyDescent="0.2">
      <c r="AO45190" s="7"/>
    </row>
    <row r="45191" spans="41:41" ht="12.75" x14ac:dyDescent="0.2">
      <c r="AO45191" s="7"/>
    </row>
    <row r="45192" spans="41:41" ht="12.75" x14ac:dyDescent="0.2">
      <c r="AO45192" s="7"/>
    </row>
    <row r="45193" spans="41:41" ht="12.75" x14ac:dyDescent="0.2">
      <c r="AO45193" s="7"/>
    </row>
    <row r="45194" spans="41:41" ht="12.75" x14ac:dyDescent="0.2">
      <c r="AO45194" s="7"/>
    </row>
    <row r="45195" spans="41:41" ht="12.75" x14ac:dyDescent="0.2">
      <c r="AO45195" s="7"/>
    </row>
    <row r="45196" spans="41:41" ht="12.75" x14ac:dyDescent="0.2">
      <c r="AO45196" s="7"/>
    </row>
    <row r="45197" spans="41:41" ht="12.75" x14ac:dyDescent="0.2">
      <c r="AO45197" s="7"/>
    </row>
    <row r="45198" spans="41:41" ht="12.75" x14ac:dyDescent="0.2">
      <c r="AO45198" s="7"/>
    </row>
    <row r="45199" spans="41:41" ht="12.75" x14ac:dyDescent="0.2">
      <c r="AO45199" s="7"/>
    </row>
    <row r="45200" spans="41:41" ht="12.75" x14ac:dyDescent="0.2">
      <c r="AO45200" s="7"/>
    </row>
    <row r="45201" spans="41:41" ht="12.75" x14ac:dyDescent="0.2">
      <c r="AO45201" s="7"/>
    </row>
    <row r="45202" spans="41:41" ht="12.75" x14ac:dyDescent="0.2">
      <c r="AO45202" s="7"/>
    </row>
    <row r="45203" spans="41:41" ht="12.75" x14ac:dyDescent="0.2">
      <c r="AO45203" s="7"/>
    </row>
    <row r="45204" spans="41:41" ht="12.75" x14ac:dyDescent="0.2">
      <c r="AO45204" s="7"/>
    </row>
    <row r="45205" spans="41:41" ht="12.75" x14ac:dyDescent="0.2">
      <c r="AO45205" s="7"/>
    </row>
    <row r="45206" spans="41:41" ht="12.75" x14ac:dyDescent="0.2">
      <c r="AO45206" s="7"/>
    </row>
    <row r="45207" spans="41:41" ht="12.75" x14ac:dyDescent="0.2">
      <c r="AO45207" s="7"/>
    </row>
    <row r="45208" spans="41:41" ht="12.75" x14ac:dyDescent="0.2">
      <c r="AO45208" s="7"/>
    </row>
    <row r="45209" spans="41:41" ht="12.75" x14ac:dyDescent="0.2">
      <c r="AO45209" s="7"/>
    </row>
    <row r="45210" spans="41:41" ht="12.75" x14ac:dyDescent="0.2">
      <c r="AO45210" s="7"/>
    </row>
    <row r="45211" spans="41:41" ht="12.75" x14ac:dyDescent="0.2">
      <c r="AO45211" s="7"/>
    </row>
    <row r="45212" spans="41:41" ht="12.75" x14ac:dyDescent="0.2">
      <c r="AO45212" s="7"/>
    </row>
    <row r="45213" spans="41:41" ht="12.75" x14ac:dyDescent="0.2">
      <c r="AO45213" s="7"/>
    </row>
    <row r="45214" spans="41:41" ht="12.75" x14ac:dyDescent="0.2">
      <c r="AO45214" s="7"/>
    </row>
    <row r="45215" spans="41:41" ht="12.75" x14ac:dyDescent="0.2">
      <c r="AO45215" s="7"/>
    </row>
    <row r="45216" spans="41:41" ht="12.75" x14ac:dyDescent="0.2">
      <c r="AO45216" s="7"/>
    </row>
    <row r="45217" spans="41:41" ht="12.75" x14ac:dyDescent="0.2">
      <c r="AO45217" s="7"/>
    </row>
    <row r="45218" spans="41:41" ht="12.75" x14ac:dyDescent="0.2">
      <c r="AO45218" s="7"/>
    </row>
    <row r="45219" spans="41:41" ht="12.75" x14ac:dyDescent="0.2">
      <c r="AO45219" s="7"/>
    </row>
    <row r="45220" spans="41:41" ht="12.75" x14ac:dyDescent="0.2">
      <c r="AO45220" s="7"/>
    </row>
    <row r="45221" spans="41:41" ht="12.75" x14ac:dyDescent="0.2">
      <c r="AO45221" s="7"/>
    </row>
    <row r="45222" spans="41:41" ht="12.75" x14ac:dyDescent="0.2">
      <c r="AO45222" s="7"/>
    </row>
    <row r="45223" spans="41:41" ht="12.75" x14ac:dyDescent="0.2">
      <c r="AO45223" s="7"/>
    </row>
    <row r="45224" spans="41:41" ht="12.75" x14ac:dyDescent="0.2">
      <c r="AO45224" s="7"/>
    </row>
    <row r="45225" spans="41:41" ht="12.75" x14ac:dyDescent="0.2">
      <c r="AO45225" s="7"/>
    </row>
    <row r="45226" spans="41:41" ht="12.75" x14ac:dyDescent="0.2">
      <c r="AO45226" s="7"/>
    </row>
    <row r="45227" spans="41:41" ht="12.75" x14ac:dyDescent="0.2">
      <c r="AO45227" s="7"/>
    </row>
    <row r="45228" spans="41:41" ht="12.75" x14ac:dyDescent="0.2">
      <c r="AO45228" s="7"/>
    </row>
    <row r="45229" spans="41:41" ht="12.75" x14ac:dyDescent="0.2">
      <c r="AO45229" s="7"/>
    </row>
    <row r="45230" spans="41:41" ht="12.75" x14ac:dyDescent="0.2">
      <c r="AO45230" s="7"/>
    </row>
    <row r="45231" spans="41:41" ht="12.75" x14ac:dyDescent="0.2">
      <c r="AO45231" s="7"/>
    </row>
    <row r="45232" spans="41:41" ht="12.75" x14ac:dyDescent="0.2">
      <c r="AO45232" s="7"/>
    </row>
    <row r="45233" spans="41:41" ht="12.75" x14ac:dyDescent="0.2">
      <c r="AO45233" s="7"/>
    </row>
    <row r="45234" spans="41:41" ht="12.75" x14ac:dyDescent="0.2">
      <c r="AO45234" s="7"/>
    </row>
    <row r="45235" spans="41:41" ht="12.75" x14ac:dyDescent="0.2">
      <c r="AO45235" s="7"/>
    </row>
    <row r="45236" spans="41:41" ht="12.75" x14ac:dyDescent="0.2">
      <c r="AO45236" s="7"/>
    </row>
    <row r="45237" spans="41:41" ht="12.75" x14ac:dyDescent="0.2">
      <c r="AO45237" s="7"/>
    </row>
    <row r="45238" spans="41:41" ht="12.75" x14ac:dyDescent="0.2">
      <c r="AO45238" s="7"/>
    </row>
    <row r="45239" spans="41:41" ht="12.75" x14ac:dyDescent="0.2">
      <c r="AO45239" s="7"/>
    </row>
    <row r="45240" spans="41:41" ht="12.75" x14ac:dyDescent="0.2">
      <c r="AO45240" s="7"/>
    </row>
    <row r="45241" spans="41:41" ht="12.75" x14ac:dyDescent="0.2">
      <c r="AO45241" s="7"/>
    </row>
    <row r="45242" spans="41:41" ht="12.75" x14ac:dyDescent="0.2">
      <c r="AO45242" s="7"/>
    </row>
    <row r="45243" spans="41:41" ht="12.75" x14ac:dyDescent="0.2">
      <c r="AO45243" s="7"/>
    </row>
    <row r="45244" spans="41:41" ht="12.75" x14ac:dyDescent="0.2">
      <c r="AO45244" s="7"/>
    </row>
    <row r="45245" spans="41:41" ht="12.75" x14ac:dyDescent="0.2">
      <c r="AO45245" s="7"/>
    </row>
    <row r="45246" spans="41:41" ht="12.75" x14ac:dyDescent="0.2">
      <c r="AO45246" s="7"/>
    </row>
    <row r="45247" spans="41:41" ht="12.75" x14ac:dyDescent="0.2">
      <c r="AO45247" s="7"/>
    </row>
    <row r="45248" spans="41:41" ht="12.75" x14ac:dyDescent="0.2">
      <c r="AO45248" s="7"/>
    </row>
    <row r="45249" spans="41:41" ht="12.75" x14ac:dyDescent="0.2">
      <c r="AO45249" s="7"/>
    </row>
    <row r="45250" spans="41:41" ht="12.75" x14ac:dyDescent="0.2">
      <c r="AO45250" s="7"/>
    </row>
    <row r="45251" spans="41:41" ht="12.75" x14ac:dyDescent="0.2">
      <c r="AO45251" s="7"/>
    </row>
    <row r="45252" spans="41:41" ht="12.75" x14ac:dyDescent="0.2">
      <c r="AO45252" s="7"/>
    </row>
    <row r="45253" spans="41:41" ht="12.75" x14ac:dyDescent="0.2">
      <c r="AO45253" s="7"/>
    </row>
    <row r="45254" spans="41:41" ht="12.75" x14ac:dyDescent="0.2">
      <c r="AO45254" s="7"/>
    </row>
    <row r="45255" spans="41:41" ht="12.75" x14ac:dyDescent="0.2">
      <c r="AO45255" s="7"/>
    </row>
    <row r="45256" spans="41:41" ht="12.75" x14ac:dyDescent="0.2">
      <c r="AO45256" s="7"/>
    </row>
    <row r="45257" spans="41:41" ht="12.75" x14ac:dyDescent="0.2">
      <c r="AO45257" s="7"/>
    </row>
    <row r="45258" spans="41:41" ht="12.75" x14ac:dyDescent="0.2">
      <c r="AO45258" s="7"/>
    </row>
    <row r="45259" spans="41:41" ht="12.75" x14ac:dyDescent="0.2">
      <c r="AO45259" s="7"/>
    </row>
    <row r="45260" spans="41:41" ht="12.75" x14ac:dyDescent="0.2">
      <c r="AO45260" s="7"/>
    </row>
    <row r="45261" spans="41:41" ht="12.75" x14ac:dyDescent="0.2">
      <c r="AO45261" s="7"/>
    </row>
    <row r="45262" spans="41:41" ht="12.75" x14ac:dyDescent="0.2">
      <c r="AO45262" s="7"/>
    </row>
    <row r="45263" spans="41:41" ht="12.75" x14ac:dyDescent="0.2">
      <c r="AO45263" s="7"/>
    </row>
    <row r="45264" spans="41:41" ht="12.75" x14ac:dyDescent="0.2">
      <c r="AO45264" s="7"/>
    </row>
    <row r="45265" spans="41:41" ht="12.75" x14ac:dyDescent="0.2">
      <c r="AO45265" s="7"/>
    </row>
    <row r="45266" spans="41:41" ht="12.75" x14ac:dyDescent="0.2">
      <c r="AO45266" s="7"/>
    </row>
    <row r="45267" spans="41:41" ht="12.75" x14ac:dyDescent="0.2">
      <c r="AO45267" s="7"/>
    </row>
    <row r="45268" spans="41:41" ht="12.75" x14ac:dyDescent="0.2">
      <c r="AO45268" s="7"/>
    </row>
    <row r="45269" spans="41:41" ht="12.75" x14ac:dyDescent="0.2">
      <c r="AO45269" s="7"/>
    </row>
    <row r="45270" spans="41:41" ht="12.75" x14ac:dyDescent="0.2">
      <c r="AO45270" s="7"/>
    </row>
    <row r="45271" spans="41:41" ht="12.75" x14ac:dyDescent="0.2">
      <c r="AO45271" s="7"/>
    </row>
    <row r="45272" spans="41:41" ht="12.75" x14ac:dyDescent="0.2">
      <c r="AO45272" s="7"/>
    </row>
    <row r="45273" spans="41:41" ht="12.75" x14ac:dyDescent="0.2">
      <c r="AO45273" s="7"/>
    </row>
    <row r="45274" spans="41:41" ht="12.75" x14ac:dyDescent="0.2">
      <c r="AO45274" s="7"/>
    </row>
    <row r="45275" spans="41:41" ht="12.75" x14ac:dyDescent="0.2">
      <c r="AO45275" s="7"/>
    </row>
    <row r="45276" spans="41:41" ht="12.75" x14ac:dyDescent="0.2">
      <c r="AO45276" s="7"/>
    </row>
    <row r="45277" spans="41:41" ht="12.75" x14ac:dyDescent="0.2">
      <c r="AO45277" s="7"/>
    </row>
    <row r="45278" spans="41:41" ht="12.75" x14ac:dyDescent="0.2">
      <c r="AO45278" s="7"/>
    </row>
    <row r="45279" spans="41:41" ht="12.75" x14ac:dyDescent="0.2">
      <c r="AO45279" s="7"/>
    </row>
    <row r="45280" spans="41:41" ht="12.75" x14ac:dyDescent="0.2">
      <c r="AO45280" s="7"/>
    </row>
    <row r="45281" spans="41:41" ht="12.75" x14ac:dyDescent="0.2">
      <c r="AO45281" s="7"/>
    </row>
    <row r="45282" spans="41:41" ht="12.75" x14ac:dyDescent="0.2">
      <c r="AO45282" s="7"/>
    </row>
    <row r="45283" spans="41:41" ht="12.75" x14ac:dyDescent="0.2">
      <c r="AO45283" s="7"/>
    </row>
    <row r="45284" spans="41:41" ht="12.75" x14ac:dyDescent="0.2">
      <c r="AO45284" s="7"/>
    </row>
    <row r="45285" spans="41:41" ht="12.75" x14ac:dyDescent="0.2">
      <c r="AO45285" s="7"/>
    </row>
    <row r="45286" spans="41:41" ht="12.75" x14ac:dyDescent="0.2">
      <c r="AO45286" s="7"/>
    </row>
    <row r="45287" spans="41:41" ht="12.75" x14ac:dyDescent="0.2">
      <c r="AO45287" s="7"/>
    </row>
    <row r="45288" spans="41:41" ht="12.75" x14ac:dyDescent="0.2">
      <c r="AO45288" s="7"/>
    </row>
    <row r="45289" spans="41:41" ht="12.75" x14ac:dyDescent="0.2">
      <c r="AO45289" s="7"/>
    </row>
    <row r="45290" spans="41:41" ht="12.75" x14ac:dyDescent="0.2">
      <c r="AO45290" s="7"/>
    </row>
    <row r="45291" spans="41:41" ht="12.75" x14ac:dyDescent="0.2">
      <c r="AO45291" s="7"/>
    </row>
    <row r="45292" spans="41:41" ht="12.75" x14ac:dyDescent="0.2">
      <c r="AO45292" s="7"/>
    </row>
    <row r="45293" spans="41:41" ht="12.75" x14ac:dyDescent="0.2">
      <c r="AO45293" s="7"/>
    </row>
    <row r="45294" spans="41:41" ht="12.75" x14ac:dyDescent="0.2">
      <c r="AO45294" s="7"/>
    </row>
    <row r="45295" spans="41:41" ht="12.75" x14ac:dyDescent="0.2">
      <c r="AO45295" s="7"/>
    </row>
    <row r="45296" spans="41:41" ht="12.75" x14ac:dyDescent="0.2">
      <c r="AO45296" s="7"/>
    </row>
    <row r="45297" spans="41:41" ht="12.75" x14ac:dyDescent="0.2">
      <c r="AO45297" s="7"/>
    </row>
    <row r="45298" spans="41:41" ht="12.75" x14ac:dyDescent="0.2">
      <c r="AO45298" s="7"/>
    </row>
    <row r="45299" spans="41:41" ht="12.75" x14ac:dyDescent="0.2">
      <c r="AO45299" s="7"/>
    </row>
    <row r="45300" spans="41:41" ht="12.75" x14ac:dyDescent="0.2">
      <c r="AO45300" s="7"/>
    </row>
    <row r="45301" spans="41:41" ht="12.75" x14ac:dyDescent="0.2">
      <c r="AO45301" s="7"/>
    </row>
    <row r="45302" spans="41:41" ht="12.75" x14ac:dyDescent="0.2">
      <c r="AO45302" s="7"/>
    </row>
    <row r="45303" spans="41:41" ht="12.75" x14ac:dyDescent="0.2">
      <c r="AO45303" s="7"/>
    </row>
    <row r="45304" spans="41:41" ht="12.75" x14ac:dyDescent="0.2">
      <c r="AO45304" s="7"/>
    </row>
    <row r="45305" spans="41:41" ht="12.75" x14ac:dyDescent="0.2">
      <c r="AO45305" s="7"/>
    </row>
    <row r="45306" spans="41:41" ht="12.75" x14ac:dyDescent="0.2">
      <c r="AO45306" s="7"/>
    </row>
    <row r="45307" spans="41:41" ht="12.75" x14ac:dyDescent="0.2">
      <c r="AO45307" s="7"/>
    </row>
    <row r="45308" spans="41:41" ht="12.75" x14ac:dyDescent="0.2">
      <c r="AO45308" s="7"/>
    </row>
    <row r="45309" spans="41:41" ht="12.75" x14ac:dyDescent="0.2">
      <c r="AO45309" s="7"/>
    </row>
    <row r="45310" spans="41:41" ht="12.75" x14ac:dyDescent="0.2">
      <c r="AO45310" s="7"/>
    </row>
    <row r="45311" spans="41:41" ht="12.75" x14ac:dyDescent="0.2">
      <c r="AO45311" s="7"/>
    </row>
    <row r="45312" spans="41:41" ht="12.75" x14ac:dyDescent="0.2">
      <c r="AO45312" s="7"/>
    </row>
    <row r="45313" spans="41:41" ht="12.75" x14ac:dyDescent="0.2">
      <c r="AO45313" s="7"/>
    </row>
    <row r="45314" spans="41:41" ht="12.75" x14ac:dyDescent="0.2">
      <c r="AO45314" s="7"/>
    </row>
    <row r="45315" spans="41:41" ht="12.75" x14ac:dyDescent="0.2">
      <c r="AO45315" s="7"/>
    </row>
    <row r="45316" spans="41:41" ht="12.75" x14ac:dyDescent="0.2">
      <c r="AO45316" s="7"/>
    </row>
    <row r="45317" spans="41:41" ht="12.75" x14ac:dyDescent="0.2">
      <c r="AO45317" s="7"/>
    </row>
    <row r="45318" spans="41:41" ht="12.75" x14ac:dyDescent="0.2">
      <c r="AO45318" s="7"/>
    </row>
    <row r="45319" spans="41:41" ht="12.75" x14ac:dyDescent="0.2">
      <c r="AO45319" s="7"/>
    </row>
    <row r="45320" spans="41:41" ht="12.75" x14ac:dyDescent="0.2">
      <c r="AO45320" s="7"/>
    </row>
    <row r="45321" spans="41:41" ht="12.75" x14ac:dyDescent="0.2">
      <c r="AO45321" s="7"/>
    </row>
    <row r="45322" spans="41:41" ht="12.75" x14ac:dyDescent="0.2">
      <c r="AO45322" s="7"/>
    </row>
    <row r="45323" spans="41:41" ht="12.75" x14ac:dyDescent="0.2">
      <c r="AO45323" s="7"/>
    </row>
    <row r="45324" spans="41:41" ht="12.75" x14ac:dyDescent="0.2">
      <c r="AO45324" s="7"/>
    </row>
    <row r="45325" spans="41:41" ht="12.75" x14ac:dyDescent="0.2">
      <c r="AO45325" s="7"/>
    </row>
    <row r="45326" spans="41:41" ht="12.75" x14ac:dyDescent="0.2">
      <c r="AO45326" s="7"/>
    </row>
    <row r="45327" spans="41:41" ht="12.75" x14ac:dyDescent="0.2">
      <c r="AO45327" s="7"/>
    </row>
    <row r="45328" spans="41:41" ht="12.75" x14ac:dyDescent="0.2">
      <c r="AO45328" s="7"/>
    </row>
    <row r="45329" spans="41:41" ht="12.75" x14ac:dyDescent="0.2">
      <c r="AO45329" s="7"/>
    </row>
    <row r="45330" spans="41:41" ht="12.75" x14ac:dyDescent="0.2">
      <c r="AO45330" s="7"/>
    </row>
    <row r="45331" spans="41:41" ht="12.75" x14ac:dyDescent="0.2">
      <c r="AO45331" s="7"/>
    </row>
    <row r="45332" spans="41:41" ht="12.75" x14ac:dyDescent="0.2">
      <c r="AO45332" s="7"/>
    </row>
    <row r="45333" spans="41:41" ht="12.75" x14ac:dyDescent="0.2">
      <c r="AO45333" s="7"/>
    </row>
    <row r="45334" spans="41:41" ht="12.75" x14ac:dyDescent="0.2">
      <c r="AO45334" s="7"/>
    </row>
    <row r="45335" spans="41:41" ht="12.75" x14ac:dyDescent="0.2">
      <c r="AO45335" s="7"/>
    </row>
    <row r="45336" spans="41:41" ht="12.75" x14ac:dyDescent="0.2">
      <c r="AO45336" s="7"/>
    </row>
    <row r="45337" spans="41:41" ht="12.75" x14ac:dyDescent="0.2">
      <c r="AO45337" s="7"/>
    </row>
    <row r="45338" spans="41:41" ht="12.75" x14ac:dyDescent="0.2">
      <c r="AO45338" s="7"/>
    </row>
    <row r="45339" spans="41:41" ht="12.75" x14ac:dyDescent="0.2">
      <c r="AO45339" s="7"/>
    </row>
    <row r="45340" spans="41:41" ht="12.75" x14ac:dyDescent="0.2">
      <c r="AO45340" s="7"/>
    </row>
    <row r="45341" spans="41:41" ht="12.75" x14ac:dyDescent="0.2">
      <c r="AO45341" s="7"/>
    </row>
    <row r="45342" spans="41:41" ht="12.75" x14ac:dyDescent="0.2">
      <c r="AO45342" s="7"/>
    </row>
    <row r="45343" spans="41:41" ht="12.75" x14ac:dyDescent="0.2">
      <c r="AO45343" s="7"/>
    </row>
    <row r="45344" spans="41:41" ht="12.75" x14ac:dyDescent="0.2">
      <c r="AO45344" s="7"/>
    </row>
    <row r="45345" spans="41:41" ht="12.75" x14ac:dyDescent="0.2">
      <c r="AO45345" s="7"/>
    </row>
    <row r="45346" spans="41:41" ht="12.75" x14ac:dyDescent="0.2">
      <c r="AO45346" s="7"/>
    </row>
    <row r="45347" spans="41:41" ht="12.75" x14ac:dyDescent="0.2">
      <c r="AO45347" s="7"/>
    </row>
    <row r="45348" spans="41:41" ht="12.75" x14ac:dyDescent="0.2">
      <c r="AO45348" s="7"/>
    </row>
    <row r="45349" spans="41:41" ht="12.75" x14ac:dyDescent="0.2">
      <c r="AO45349" s="7"/>
    </row>
    <row r="45350" spans="41:41" ht="12.75" x14ac:dyDescent="0.2">
      <c r="AO45350" s="7"/>
    </row>
    <row r="45351" spans="41:41" ht="12.75" x14ac:dyDescent="0.2">
      <c r="AO45351" s="7"/>
    </row>
    <row r="45352" spans="41:41" ht="12.75" x14ac:dyDescent="0.2">
      <c r="AO45352" s="7"/>
    </row>
    <row r="45353" spans="41:41" ht="12.75" x14ac:dyDescent="0.2">
      <c r="AO45353" s="7"/>
    </row>
    <row r="45354" spans="41:41" ht="12.75" x14ac:dyDescent="0.2">
      <c r="AO45354" s="7"/>
    </row>
    <row r="45355" spans="41:41" ht="12.75" x14ac:dyDescent="0.2">
      <c r="AO45355" s="7"/>
    </row>
    <row r="45356" spans="41:41" ht="12.75" x14ac:dyDescent="0.2">
      <c r="AO45356" s="7"/>
    </row>
    <row r="45357" spans="41:41" ht="12.75" x14ac:dyDescent="0.2">
      <c r="AO45357" s="7"/>
    </row>
    <row r="45358" spans="41:41" ht="12.75" x14ac:dyDescent="0.2">
      <c r="AO45358" s="7"/>
    </row>
    <row r="45359" spans="41:41" ht="12.75" x14ac:dyDescent="0.2">
      <c r="AO45359" s="7"/>
    </row>
    <row r="45360" spans="41:41" ht="12.75" x14ac:dyDescent="0.2">
      <c r="AO45360" s="7"/>
    </row>
    <row r="45361" spans="41:41" ht="12.75" x14ac:dyDescent="0.2">
      <c r="AO45361" s="7"/>
    </row>
    <row r="45362" spans="41:41" ht="12.75" x14ac:dyDescent="0.2">
      <c r="AO45362" s="7"/>
    </row>
    <row r="45363" spans="41:41" ht="12.75" x14ac:dyDescent="0.2">
      <c r="AO45363" s="7"/>
    </row>
    <row r="45364" spans="41:41" ht="12.75" x14ac:dyDescent="0.2">
      <c r="AO45364" s="7"/>
    </row>
    <row r="45365" spans="41:41" ht="12.75" x14ac:dyDescent="0.2">
      <c r="AO45365" s="7"/>
    </row>
    <row r="45366" spans="41:41" ht="12.75" x14ac:dyDescent="0.2">
      <c r="AO45366" s="7"/>
    </row>
    <row r="45367" spans="41:41" ht="12.75" x14ac:dyDescent="0.2">
      <c r="AO45367" s="7"/>
    </row>
    <row r="45368" spans="41:41" ht="12.75" x14ac:dyDescent="0.2">
      <c r="AO45368" s="7"/>
    </row>
    <row r="45369" spans="41:41" ht="12.75" x14ac:dyDescent="0.2">
      <c r="AO45369" s="7"/>
    </row>
    <row r="45370" spans="41:41" ht="12.75" x14ac:dyDescent="0.2">
      <c r="AO45370" s="7"/>
    </row>
    <row r="45371" spans="41:41" ht="12.75" x14ac:dyDescent="0.2">
      <c r="AO45371" s="7"/>
    </row>
    <row r="45372" spans="41:41" ht="12.75" x14ac:dyDescent="0.2">
      <c r="AO45372" s="7"/>
    </row>
    <row r="45373" spans="41:41" ht="12.75" x14ac:dyDescent="0.2">
      <c r="AO45373" s="7"/>
    </row>
    <row r="45374" spans="41:41" ht="12.75" x14ac:dyDescent="0.2">
      <c r="AO45374" s="7"/>
    </row>
    <row r="45375" spans="41:41" ht="12.75" x14ac:dyDescent="0.2">
      <c r="AO45375" s="7"/>
    </row>
    <row r="45376" spans="41:41" ht="12.75" x14ac:dyDescent="0.2">
      <c r="AO45376" s="7"/>
    </row>
    <row r="45377" spans="41:41" ht="12.75" x14ac:dyDescent="0.2">
      <c r="AO45377" s="7"/>
    </row>
    <row r="45378" spans="41:41" ht="12.75" x14ac:dyDescent="0.2">
      <c r="AO45378" s="7"/>
    </row>
    <row r="45379" spans="41:41" ht="12.75" x14ac:dyDescent="0.2">
      <c r="AO45379" s="7"/>
    </row>
    <row r="45380" spans="41:41" ht="12.75" x14ac:dyDescent="0.2">
      <c r="AO45380" s="7"/>
    </row>
    <row r="45381" spans="41:41" ht="12.75" x14ac:dyDescent="0.2">
      <c r="AO45381" s="7"/>
    </row>
    <row r="45382" spans="41:41" ht="12.75" x14ac:dyDescent="0.2">
      <c r="AO45382" s="7"/>
    </row>
    <row r="45383" spans="41:41" ht="12.75" x14ac:dyDescent="0.2">
      <c r="AO45383" s="7"/>
    </row>
    <row r="45384" spans="41:41" ht="12.75" x14ac:dyDescent="0.2">
      <c r="AO45384" s="7"/>
    </row>
    <row r="45385" spans="41:41" ht="12.75" x14ac:dyDescent="0.2">
      <c r="AO45385" s="7"/>
    </row>
    <row r="45386" spans="41:41" ht="12.75" x14ac:dyDescent="0.2">
      <c r="AO45386" s="7"/>
    </row>
    <row r="45387" spans="41:41" ht="12.75" x14ac:dyDescent="0.2">
      <c r="AO45387" s="7"/>
    </row>
    <row r="45388" spans="41:41" ht="12.75" x14ac:dyDescent="0.2">
      <c r="AO45388" s="7"/>
    </row>
    <row r="45389" spans="41:41" ht="12.75" x14ac:dyDescent="0.2">
      <c r="AO45389" s="7"/>
    </row>
    <row r="45390" spans="41:41" ht="12.75" x14ac:dyDescent="0.2">
      <c r="AO45390" s="7"/>
    </row>
    <row r="45391" spans="41:41" ht="12.75" x14ac:dyDescent="0.2">
      <c r="AO45391" s="7"/>
    </row>
    <row r="45392" spans="41:41" ht="12.75" x14ac:dyDescent="0.2">
      <c r="AO45392" s="7"/>
    </row>
    <row r="45393" spans="41:41" ht="12.75" x14ac:dyDescent="0.2">
      <c r="AO45393" s="7"/>
    </row>
    <row r="45394" spans="41:41" ht="12.75" x14ac:dyDescent="0.2">
      <c r="AO45394" s="7"/>
    </row>
    <row r="45395" spans="41:41" ht="12.75" x14ac:dyDescent="0.2">
      <c r="AO45395" s="7"/>
    </row>
    <row r="45396" spans="41:41" ht="12.75" x14ac:dyDescent="0.2">
      <c r="AO45396" s="7"/>
    </row>
    <row r="45397" spans="41:41" ht="12.75" x14ac:dyDescent="0.2">
      <c r="AO45397" s="7"/>
    </row>
    <row r="45398" spans="41:41" ht="12.75" x14ac:dyDescent="0.2">
      <c r="AO45398" s="7"/>
    </row>
    <row r="45399" spans="41:41" ht="12.75" x14ac:dyDescent="0.2">
      <c r="AO45399" s="7"/>
    </row>
    <row r="45400" spans="41:41" ht="12.75" x14ac:dyDescent="0.2">
      <c r="AO45400" s="7"/>
    </row>
    <row r="45401" spans="41:41" ht="12.75" x14ac:dyDescent="0.2">
      <c r="AO45401" s="7"/>
    </row>
    <row r="45402" spans="41:41" ht="12.75" x14ac:dyDescent="0.2">
      <c r="AO45402" s="7"/>
    </row>
    <row r="45403" spans="41:41" ht="12.75" x14ac:dyDescent="0.2">
      <c r="AO45403" s="7"/>
    </row>
    <row r="45404" spans="41:41" ht="12.75" x14ac:dyDescent="0.2">
      <c r="AO45404" s="7"/>
    </row>
    <row r="45405" spans="41:41" ht="12.75" x14ac:dyDescent="0.2">
      <c r="AO45405" s="7"/>
    </row>
    <row r="45406" spans="41:41" ht="12.75" x14ac:dyDescent="0.2">
      <c r="AO45406" s="7"/>
    </row>
    <row r="45407" spans="41:41" ht="12.75" x14ac:dyDescent="0.2">
      <c r="AO45407" s="7"/>
    </row>
    <row r="45408" spans="41:41" ht="12.75" x14ac:dyDescent="0.2">
      <c r="AO45408" s="7"/>
    </row>
    <row r="45409" spans="41:41" ht="12.75" x14ac:dyDescent="0.2">
      <c r="AO45409" s="7"/>
    </row>
    <row r="45410" spans="41:41" ht="12.75" x14ac:dyDescent="0.2">
      <c r="AO45410" s="7"/>
    </row>
    <row r="45411" spans="41:41" ht="12.75" x14ac:dyDescent="0.2">
      <c r="AO45411" s="7"/>
    </row>
    <row r="45412" spans="41:41" ht="12.75" x14ac:dyDescent="0.2">
      <c r="AO45412" s="7"/>
    </row>
    <row r="45413" spans="41:41" ht="12.75" x14ac:dyDescent="0.2">
      <c r="AO45413" s="7"/>
    </row>
    <row r="45414" spans="41:41" ht="12.75" x14ac:dyDescent="0.2">
      <c r="AO45414" s="7"/>
    </row>
    <row r="45415" spans="41:41" ht="12.75" x14ac:dyDescent="0.2">
      <c r="AO45415" s="7"/>
    </row>
    <row r="45416" spans="41:41" ht="12.75" x14ac:dyDescent="0.2">
      <c r="AO45416" s="7"/>
    </row>
    <row r="45417" spans="41:41" ht="12.75" x14ac:dyDescent="0.2">
      <c r="AO45417" s="7"/>
    </row>
    <row r="45418" spans="41:41" ht="12.75" x14ac:dyDescent="0.2">
      <c r="AO45418" s="7"/>
    </row>
    <row r="45419" spans="41:41" ht="12.75" x14ac:dyDescent="0.2">
      <c r="AO45419" s="7"/>
    </row>
    <row r="45420" spans="41:41" ht="12.75" x14ac:dyDescent="0.2">
      <c r="AO45420" s="7"/>
    </row>
    <row r="45421" spans="41:41" ht="12.75" x14ac:dyDescent="0.2">
      <c r="AO45421" s="7"/>
    </row>
    <row r="45422" spans="41:41" ht="12.75" x14ac:dyDescent="0.2">
      <c r="AO45422" s="7"/>
    </row>
    <row r="45423" spans="41:41" ht="12.75" x14ac:dyDescent="0.2">
      <c r="AO45423" s="7"/>
    </row>
    <row r="45424" spans="41:41" ht="12.75" x14ac:dyDescent="0.2">
      <c r="AO45424" s="7"/>
    </row>
    <row r="45425" spans="41:41" ht="12.75" x14ac:dyDescent="0.2">
      <c r="AO45425" s="7"/>
    </row>
    <row r="45426" spans="41:41" ht="12.75" x14ac:dyDescent="0.2">
      <c r="AO45426" s="7"/>
    </row>
    <row r="45427" spans="41:41" ht="12.75" x14ac:dyDescent="0.2">
      <c r="AO45427" s="7"/>
    </row>
    <row r="45428" spans="41:41" ht="12.75" x14ac:dyDescent="0.2">
      <c r="AO45428" s="7"/>
    </row>
    <row r="45429" spans="41:41" ht="12.75" x14ac:dyDescent="0.2">
      <c r="AO45429" s="7"/>
    </row>
    <row r="45430" spans="41:41" ht="12.75" x14ac:dyDescent="0.2">
      <c r="AO45430" s="7"/>
    </row>
    <row r="45431" spans="41:41" ht="12.75" x14ac:dyDescent="0.2">
      <c r="AO45431" s="7"/>
    </row>
    <row r="45432" spans="41:41" ht="12.75" x14ac:dyDescent="0.2">
      <c r="AO45432" s="7"/>
    </row>
    <row r="45433" spans="41:41" ht="12.75" x14ac:dyDescent="0.2">
      <c r="AO45433" s="7"/>
    </row>
    <row r="45434" spans="41:41" ht="12.75" x14ac:dyDescent="0.2">
      <c r="AO45434" s="7"/>
    </row>
    <row r="45435" spans="41:41" ht="12.75" x14ac:dyDescent="0.2">
      <c r="AO45435" s="7"/>
    </row>
    <row r="45436" spans="41:41" ht="12.75" x14ac:dyDescent="0.2">
      <c r="AO45436" s="7"/>
    </row>
    <row r="45437" spans="41:41" ht="12.75" x14ac:dyDescent="0.2">
      <c r="AO45437" s="7"/>
    </row>
    <row r="45438" spans="41:41" ht="12.75" x14ac:dyDescent="0.2">
      <c r="AO45438" s="7"/>
    </row>
    <row r="45439" spans="41:41" ht="12.75" x14ac:dyDescent="0.2">
      <c r="AO45439" s="7"/>
    </row>
    <row r="45440" spans="41:41" ht="12.75" x14ac:dyDescent="0.2">
      <c r="AO45440" s="7"/>
    </row>
    <row r="45441" spans="41:41" ht="12.75" x14ac:dyDescent="0.2">
      <c r="AO45441" s="7"/>
    </row>
    <row r="45442" spans="41:41" ht="12.75" x14ac:dyDescent="0.2">
      <c r="AO45442" s="7"/>
    </row>
    <row r="45443" spans="41:41" ht="12.75" x14ac:dyDescent="0.2">
      <c r="AO45443" s="7"/>
    </row>
    <row r="45444" spans="41:41" ht="12.75" x14ac:dyDescent="0.2">
      <c r="AO45444" s="7"/>
    </row>
    <row r="45445" spans="41:41" ht="12.75" x14ac:dyDescent="0.2">
      <c r="AO45445" s="7"/>
    </row>
    <row r="45446" spans="41:41" ht="12.75" x14ac:dyDescent="0.2">
      <c r="AO45446" s="7"/>
    </row>
    <row r="45447" spans="41:41" ht="12.75" x14ac:dyDescent="0.2">
      <c r="AO45447" s="7"/>
    </row>
    <row r="45448" spans="41:41" ht="12.75" x14ac:dyDescent="0.2">
      <c r="AO45448" s="7"/>
    </row>
    <row r="45449" spans="41:41" ht="12.75" x14ac:dyDescent="0.2">
      <c r="AO45449" s="7"/>
    </row>
    <row r="45450" spans="41:41" ht="12.75" x14ac:dyDescent="0.2">
      <c r="AO45450" s="7"/>
    </row>
    <row r="45451" spans="41:41" ht="12.75" x14ac:dyDescent="0.2">
      <c r="AO45451" s="7"/>
    </row>
    <row r="45452" spans="41:41" ht="12.75" x14ac:dyDescent="0.2">
      <c r="AO45452" s="7"/>
    </row>
    <row r="45453" spans="41:41" ht="12.75" x14ac:dyDescent="0.2">
      <c r="AO45453" s="7"/>
    </row>
    <row r="45454" spans="41:41" ht="12.75" x14ac:dyDescent="0.2">
      <c r="AO45454" s="7"/>
    </row>
    <row r="45455" spans="41:41" ht="12.75" x14ac:dyDescent="0.2">
      <c r="AO45455" s="7"/>
    </row>
    <row r="45456" spans="41:41" ht="12.75" x14ac:dyDescent="0.2">
      <c r="AO45456" s="7"/>
    </row>
    <row r="45457" spans="41:41" ht="12.75" x14ac:dyDescent="0.2">
      <c r="AO45457" s="7"/>
    </row>
    <row r="45458" spans="41:41" ht="12.75" x14ac:dyDescent="0.2">
      <c r="AO45458" s="7"/>
    </row>
    <row r="45459" spans="41:41" ht="12.75" x14ac:dyDescent="0.2">
      <c r="AO45459" s="7"/>
    </row>
    <row r="45460" spans="41:41" ht="12.75" x14ac:dyDescent="0.2">
      <c r="AO45460" s="7"/>
    </row>
    <row r="45461" spans="41:41" ht="12.75" x14ac:dyDescent="0.2">
      <c r="AO45461" s="7"/>
    </row>
    <row r="45462" spans="41:41" ht="12.75" x14ac:dyDescent="0.2">
      <c r="AO45462" s="7"/>
    </row>
    <row r="45463" spans="41:41" ht="12.75" x14ac:dyDescent="0.2">
      <c r="AO45463" s="7"/>
    </row>
    <row r="45464" spans="41:41" ht="12.75" x14ac:dyDescent="0.2">
      <c r="AO45464" s="7"/>
    </row>
    <row r="45465" spans="41:41" ht="12.75" x14ac:dyDescent="0.2">
      <c r="AO45465" s="7"/>
    </row>
    <row r="45466" spans="41:41" ht="12.75" x14ac:dyDescent="0.2">
      <c r="AO45466" s="7"/>
    </row>
    <row r="45467" spans="41:41" ht="12.75" x14ac:dyDescent="0.2">
      <c r="AO45467" s="7"/>
    </row>
    <row r="45468" spans="41:41" ht="12.75" x14ac:dyDescent="0.2">
      <c r="AO45468" s="7"/>
    </row>
    <row r="45469" spans="41:41" ht="12.75" x14ac:dyDescent="0.2">
      <c r="AO45469" s="7"/>
    </row>
    <row r="45470" spans="41:41" ht="12.75" x14ac:dyDescent="0.2">
      <c r="AO45470" s="7"/>
    </row>
    <row r="45471" spans="41:41" ht="12.75" x14ac:dyDescent="0.2">
      <c r="AO45471" s="7"/>
    </row>
    <row r="45472" spans="41:41" ht="12.75" x14ac:dyDescent="0.2">
      <c r="AO45472" s="7"/>
    </row>
    <row r="45473" spans="41:41" ht="12.75" x14ac:dyDescent="0.2">
      <c r="AO45473" s="7"/>
    </row>
    <row r="45474" spans="41:41" ht="12.75" x14ac:dyDescent="0.2">
      <c r="AO45474" s="7"/>
    </row>
    <row r="45475" spans="41:41" ht="12.75" x14ac:dyDescent="0.2">
      <c r="AO45475" s="7"/>
    </row>
    <row r="45476" spans="41:41" ht="12.75" x14ac:dyDescent="0.2">
      <c r="AO45476" s="7"/>
    </row>
    <row r="45477" spans="41:41" ht="12.75" x14ac:dyDescent="0.2">
      <c r="AO45477" s="7"/>
    </row>
    <row r="45478" spans="41:41" ht="12.75" x14ac:dyDescent="0.2">
      <c r="AO45478" s="7"/>
    </row>
    <row r="45479" spans="41:41" ht="12.75" x14ac:dyDescent="0.2">
      <c r="AO45479" s="7"/>
    </row>
    <row r="45480" spans="41:41" ht="12.75" x14ac:dyDescent="0.2">
      <c r="AO45480" s="7"/>
    </row>
    <row r="45481" spans="41:41" ht="12.75" x14ac:dyDescent="0.2">
      <c r="AO45481" s="7"/>
    </row>
    <row r="45482" spans="41:41" ht="12.75" x14ac:dyDescent="0.2">
      <c r="AO45482" s="7"/>
    </row>
    <row r="45483" spans="41:41" ht="12.75" x14ac:dyDescent="0.2">
      <c r="AO45483" s="7"/>
    </row>
    <row r="45484" spans="41:41" ht="12.75" x14ac:dyDescent="0.2">
      <c r="AO45484" s="7"/>
    </row>
    <row r="45485" spans="41:41" ht="12.75" x14ac:dyDescent="0.2">
      <c r="AO45485" s="7"/>
    </row>
    <row r="45486" spans="41:41" ht="12.75" x14ac:dyDescent="0.2">
      <c r="AO45486" s="7"/>
    </row>
    <row r="45487" spans="41:41" ht="12.75" x14ac:dyDescent="0.2">
      <c r="AO45487" s="7"/>
    </row>
    <row r="45488" spans="41:41" ht="12.75" x14ac:dyDescent="0.2">
      <c r="AO45488" s="7"/>
    </row>
    <row r="45489" spans="41:41" ht="12.75" x14ac:dyDescent="0.2">
      <c r="AO45489" s="7"/>
    </row>
    <row r="45490" spans="41:41" ht="12.75" x14ac:dyDescent="0.2">
      <c r="AO45490" s="7"/>
    </row>
    <row r="45491" spans="41:41" ht="12.75" x14ac:dyDescent="0.2">
      <c r="AO45491" s="7"/>
    </row>
    <row r="45492" spans="41:41" ht="12.75" x14ac:dyDescent="0.2">
      <c r="AO45492" s="7"/>
    </row>
    <row r="45493" spans="41:41" ht="12.75" x14ac:dyDescent="0.2">
      <c r="AO45493" s="7"/>
    </row>
    <row r="45494" spans="41:41" ht="12.75" x14ac:dyDescent="0.2">
      <c r="AO45494" s="7"/>
    </row>
    <row r="45495" spans="41:41" ht="12.75" x14ac:dyDescent="0.2">
      <c r="AO45495" s="7"/>
    </row>
    <row r="45496" spans="41:41" ht="12.75" x14ac:dyDescent="0.2">
      <c r="AO45496" s="7"/>
    </row>
    <row r="45497" spans="41:41" ht="12.75" x14ac:dyDescent="0.2">
      <c r="AO45497" s="7"/>
    </row>
    <row r="45498" spans="41:41" ht="12.75" x14ac:dyDescent="0.2">
      <c r="AO45498" s="7"/>
    </row>
    <row r="45499" spans="41:41" ht="12.75" x14ac:dyDescent="0.2">
      <c r="AO45499" s="7"/>
    </row>
    <row r="45500" spans="41:41" ht="12.75" x14ac:dyDescent="0.2">
      <c r="AO45500" s="7"/>
    </row>
    <row r="45501" spans="41:41" ht="12.75" x14ac:dyDescent="0.2">
      <c r="AO45501" s="7"/>
    </row>
    <row r="45502" spans="41:41" ht="12.75" x14ac:dyDescent="0.2">
      <c r="AO45502" s="7"/>
    </row>
    <row r="45503" spans="41:41" ht="12.75" x14ac:dyDescent="0.2">
      <c r="AO45503" s="7"/>
    </row>
    <row r="45504" spans="41:41" ht="12.75" x14ac:dyDescent="0.2">
      <c r="AO45504" s="7"/>
    </row>
    <row r="45505" spans="41:41" ht="12.75" x14ac:dyDescent="0.2">
      <c r="AO45505" s="7"/>
    </row>
    <row r="45506" spans="41:41" ht="12.75" x14ac:dyDescent="0.2">
      <c r="AO45506" s="7"/>
    </row>
    <row r="45507" spans="41:41" ht="12.75" x14ac:dyDescent="0.2">
      <c r="AO45507" s="7"/>
    </row>
    <row r="45508" spans="41:41" ht="12.75" x14ac:dyDescent="0.2">
      <c r="AO45508" s="7"/>
    </row>
    <row r="45509" spans="41:41" ht="12.75" x14ac:dyDescent="0.2">
      <c r="AO45509" s="7"/>
    </row>
    <row r="45510" spans="41:41" ht="12.75" x14ac:dyDescent="0.2">
      <c r="AO45510" s="7"/>
    </row>
    <row r="45511" spans="41:41" ht="12.75" x14ac:dyDescent="0.2">
      <c r="AO45511" s="7"/>
    </row>
    <row r="45512" spans="41:41" ht="12.75" x14ac:dyDescent="0.2">
      <c r="AO45512" s="7"/>
    </row>
    <row r="45513" spans="41:41" ht="12.75" x14ac:dyDescent="0.2">
      <c r="AO45513" s="7"/>
    </row>
    <row r="45514" spans="41:41" ht="12.75" x14ac:dyDescent="0.2">
      <c r="AO45514" s="7"/>
    </row>
    <row r="45515" spans="41:41" ht="12.75" x14ac:dyDescent="0.2">
      <c r="AO45515" s="7"/>
    </row>
    <row r="45516" spans="41:41" ht="12.75" x14ac:dyDescent="0.2">
      <c r="AO45516" s="7"/>
    </row>
    <row r="45517" spans="41:41" ht="12.75" x14ac:dyDescent="0.2">
      <c r="AO45517" s="7"/>
    </row>
    <row r="45518" spans="41:41" ht="12.75" x14ac:dyDescent="0.2">
      <c r="AO45518" s="7"/>
    </row>
    <row r="45519" spans="41:41" ht="12.75" x14ac:dyDescent="0.2">
      <c r="AO45519" s="7"/>
    </row>
    <row r="45520" spans="41:41" ht="12.75" x14ac:dyDescent="0.2">
      <c r="AO45520" s="7"/>
    </row>
    <row r="45521" spans="41:41" ht="12.75" x14ac:dyDescent="0.2">
      <c r="AO45521" s="7"/>
    </row>
    <row r="45522" spans="41:41" ht="12.75" x14ac:dyDescent="0.2">
      <c r="AO45522" s="7"/>
    </row>
    <row r="45523" spans="41:41" ht="12.75" x14ac:dyDescent="0.2">
      <c r="AO45523" s="7"/>
    </row>
    <row r="45524" spans="41:41" ht="12.75" x14ac:dyDescent="0.2">
      <c r="AO45524" s="7"/>
    </row>
    <row r="45525" spans="41:41" ht="12.75" x14ac:dyDescent="0.2">
      <c r="AO45525" s="7"/>
    </row>
    <row r="45526" spans="41:41" ht="12.75" x14ac:dyDescent="0.2">
      <c r="AO45526" s="7"/>
    </row>
    <row r="45527" spans="41:41" ht="12.75" x14ac:dyDescent="0.2">
      <c r="AO45527" s="7"/>
    </row>
    <row r="45528" spans="41:41" ht="12.75" x14ac:dyDescent="0.2">
      <c r="AO45528" s="7"/>
    </row>
    <row r="45529" spans="41:41" ht="12.75" x14ac:dyDescent="0.2">
      <c r="AO45529" s="7"/>
    </row>
    <row r="45530" spans="41:41" ht="12.75" x14ac:dyDescent="0.2">
      <c r="AO45530" s="7"/>
    </row>
    <row r="45531" spans="41:41" ht="12.75" x14ac:dyDescent="0.2">
      <c r="AO45531" s="7"/>
    </row>
    <row r="45532" spans="41:41" ht="12.75" x14ac:dyDescent="0.2">
      <c r="AO45532" s="7"/>
    </row>
    <row r="45533" spans="41:41" ht="12.75" x14ac:dyDescent="0.2">
      <c r="AO45533" s="7"/>
    </row>
    <row r="45534" spans="41:41" ht="12.75" x14ac:dyDescent="0.2">
      <c r="AO45534" s="7"/>
    </row>
    <row r="45535" spans="41:41" ht="12.75" x14ac:dyDescent="0.2">
      <c r="AO45535" s="7"/>
    </row>
    <row r="45536" spans="41:41" ht="12.75" x14ac:dyDescent="0.2">
      <c r="AO45536" s="7"/>
    </row>
    <row r="45537" spans="41:41" ht="12.75" x14ac:dyDescent="0.2">
      <c r="AO45537" s="7"/>
    </row>
    <row r="45538" spans="41:41" ht="12.75" x14ac:dyDescent="0.2">
      <c r="AO45538" s="7"/>
    </row>
    <row r="45539" spans="41:41" ht="12.75" x14ac:dyDescent="0.2">
      <c r="AO45539" s="7"/>
    </row>
    <row r="45540" spans="41:41" ht="12.75" x14ac:dyDescent="0.2">
      <c r="AO45540" s="7"/>
    </row>
    <row r="45541" spans="41:41" ht="12.75" x14ac:dyDescent="0.2">
      <c r="AO45541" s="7"/>
    </row>
    <row r="45542" spans="41:41" ht="12.75" x14ac:dyDescent="0.2">
      <c r="AO45542" s="7"/>
    </row>
    <row r="45543" spans="41:41" ht="12.75" x14ac:dyDescent="0.2">
      <c r="AO45543" s="7"/>
    </row>
    <row r="45544" spans="41:41" ht="12.75" x14ac:dyDescent="0.2">
      <c r="AO45544" s="7"/>
    </row>
    <row r="45545" spans="41:41" ht="12.75" x14ac:dyDescent="0.2">
      <c r="AO45545" s="7"/>
    </row>
    <row r="45546" spans="41:41" ht="12.75" x14ac:dyDescent="0.2">
      <c r="AO45546" s="7"/>
    </row>
    <row r="45547" spans="41:41" ht="12.75" x14ac:dyDescent="0.2">
      <c r="AO45547" s="7"/>
    </row>
    <row r="45548" spans="41:41" ht="12.75" x14ac:dyDescent="0.2">
      <c r="AO45548" s="7"/>
    </row>
    <row r="45549" spans="41:41" ht="12.75" x14ac:dyDescent="0.2">
      <c r="AO45549" s="7"/>
    </row>
    <row r="45550" spans="41:41" ht="12.75" x14ac:dyDescent="0.2">
      <c r="AO45550" s="7"/>
    </row>
    <row r="45551" spans="41:41" ht="12.75" x14ac:dyDescent="0.2">
      <c r="AO45551" s="7"/>
    </row>
    <row r="45552" spans="41:41" ht="12.75" x14ac:dyDescent="0.2">
      <c r="AO45552" s="7"/>
    </row>
    <row r="45553" spans="41:41" ht="12.75" x14ac:dyDescent="0.2">
      <c r="AO45553" s="7"/>
    </row>
    <row r="45554" spans="41:41" ht="12.75" x14ac:dyDescent="0.2">
      <c r="AO45554" s="7"/>
    </row>
    <row r="45555" spans="41:41" ht="12.75" x14ac:dyDescent="0.2">
      <c r="AO45555" s="7"/>
    </row>
    <row r="45556" spans="41:41" ht="12.75" x14ac:dyDescent="0.2">
      <c r="AO45556" s="7"/>
    </row>
    <row r="45557" spans="41:41" ht="12.75" x14ac:dyDescent="0.2">
      <c r="AO45557" s="7"/>
    </row>
    <row r="45558" spans="41:41" ht="12.75" x14ac:dyDescent="0.2">
      <c r="AO45558" s="7"/>
    </row>
    <row r="45559" spans="41:41" ht="12.75" x14ac:dyDescent="0.2">
      <c r="AO45559" s="7"/>
    </row>
    <row r="45560" spans="41:41" ht="12.75" x14ac:dyDescent="0.2">
      <c r="AO45560" s="7"/>
    </row>
    <row r="45561" spans="41:41" ht="12.75" x14ac:dyDescent="0.2">
      <c r="AO45561" s="7"/>
    </row>
    <row r="45562" spans="41:41" ht="12.75" x14ac:dyDescent="0.2">
      <c r="AO45562" s="7"/>
    </row>
    <row r="45563" spans="41:41" ht="12.75" x14ac:dyDescent="0.2">
      <c r="AO45563" s="7"/>
    </row>
    <row r="45564" spans="41:41" ht="12.75" x14ac:dyDescent="0.2">
      <c r="AO45564" s="7"/>
    </row>
    <row r="45565" spans="41:41" ht="12.75" x14ac:dyDescent="0.2">
      <c r="AO45565" s="7"/>
    </row>
    <row r="45566" spans="41:41" ht="12.75" x14ac:dyDescent="0.2">
      <c r="AO45566" s="7"/>
    </row>
    <row r="45567" spans="41:41" ht="12.75" x14ac:dyDescent="0.2">
      <c r="AO45567" s="7"/>
    </row>
    <row r="45568" spans="41:41" ht="12.75" x14ac:dyDescent="0.2">
      <c r="AO45568" s="7"/>
    </row>
    <row r="45569" spans="41:41" ht="12.75" x14ac:dyDescent="0.2">
      <c r="AO45569" s="7"/>
    </row>
    <row r="45570" spans="41:41" ht="12.75" x14ac:dyDescent="0.2">
      <c r="AO45570" s="7"/>
    </row>
    <row r="45571" spans="41:41" ht="12.75" x14ac:dyDescent="0.2">
      <c r="AO45571" s="7"/>
    </row>
    <row r="45572" spans="41:41" ht="12.75" x14ac:dyDescent="0.2">
      <c r="AO45572" s="7"/>
    </row>
    <row r="45573" spans="41:41" ht="12.75" x14ac:dyDescent="0.2">
      <c r="AO45573" s="7"/>
    </row>
    <row r="45574" spans="41:41" ht="12.75" x14ac:dyDescent="0.2">
      <c r="AO45574" s="7"/>
    </row>
    <row r="45575" spans="41:41" ht="12.75" x14ac:dyDescent="0.2">
      <c r="AO45575" s="7"/>
    </row>
    <row r="45576" spans="41:41" ht="12.75" x14ac:dyDescent="0.2">
      <c r="AO45576" s="7"/>
    </row>
    <row r="45577" spans="41:41" ht="12.75" x14ac:dyDescent="0.2">
      <c r="AO45577" s="7"/>
    </row>
    <row r="45578" spans="41:41" ht="12.75" x14ac:dyDescent="0.2">
      <c r="AO45578" s="7"/>
    </row>
    <row r="45579" spans="41:41" ht="12.75" x14ac:dyDescent="0.2">
      <c r="AO45579" s="7"/>
    </row>
    <row r="45580" spans="41:41" ht="12.75" x14ac:dyDescent="0.2">
      <c r="AO45580" s="7"/>
    </row>
    <row r="45581" spans="41:41" ht="12.75" x14ac:dyDescent="0.2">
      <c r="AO45581" s="7"/>
    </row>
    <row r="45582" spans="41:41" ht="12.75" x14ac:dyDescent="0.2">
      <c r="AO45582" s="7"/>
    </row>
    <row r="45583" spans="41:41" ht="12.75" x14ac:dyDescent="0.2">
      <c r="AO45583" s="7"/>
    </row>
    <row r="45584" spans="41:41" ht="12.75" x14ac:dyDescent="0.2">
      <c r="AO45584" s="7"/>
    </row>
    <row r="45585" spans="41:41" ht="12.75" x14ac:dyDescent="0.2">
      <c r="AO45585" s="7"/>
    </row>
    <row r="45586" spans="41:41" ht="12.75" x14ac:dyDescent="0.2">
      <c r="AO45586" s="7"/>
    </row>
    <row r="45587" spans="41:41" ht="12.75" x14ac:dyDescent="0.2">
      <c r="AO45587" s="7"/>
    </row>
    <row r="45588" spans="41:41" ht="12.75" x14ac:dyDescent="0.2">
      <c r="AO45588" s="7"/>
    </row>
    <row r="45589" spans="41:41" ht="12.75" x14ac:dyDescent="0.2">
      <c r="AO45589" s="7"/>
    </row>
    <row r="45590" spans="41:41" ht="12.75" x14ac:dyDescent="0.2">
      <c r="AO45590" s="7"/>
    </row>
    <row r="45591" spans="41:41" ht="12.75" x14ac:dyDescent="0.2">
      <c r="AO45591" s="7"/>
    </row>
    <row r="45592" spans="41:41" ht="12.75" x14ac:dyDescent="0.2">
      <c r="AO45592" s="7"/>
    </row>
    <row r="45593" spans="41:41" ht="12.75" x14ac:dyDescent="0.2">
      <c r="AO45593" s="7"/>
    </row>
    <row r="45594" spans="41:41" ht="12.75" x14ac:dyDescent="0.2">
      <c r="AO45594" s="7"/>
    </row>
    <row r="45595" spans="41:41" ht="12.75" x14ac:dyDescent="0.2">
      <c r="AO45595" s="7"/>
    </row>
    <row r="45596" spans="41:41" ht="12.75" x14ac:dyDescent="0.2">
      <c r="AO45596" s="7"/>
    </row>
    <row r="45597" spans="41:41" ht="12.75" x14ac:dyDescent="0.2">
      <c r="AO45597" s="7"/>
    </row>
    <row r="45598" spans="41:41" ht="12.75" x14ac:dyDescent="0.2">
      <c r="AO45598" s="7"/>
    </row>
    <row r="45599" spans="41:41" ht="12.75" x14ac:dyDescent="0.2">
      <c r="AO45599" s="7"/>
    </row>
    <row r="45600" spans="41:41" ht="12.75" x14ac:dyDescent="0.2">
      <c r="AO45600" s="7"/>
    </row>
    <row r="45601" spans="41:41" ht="12.75" x14ac:dyDescent="0.2">
      <c r="AO45601" s="7"/>
    </row>
    <row r="45602" spans="41:41" ht="12.75" x14ac:dyDescent="0.2">
      <c r="AO45602" s="7"/>
    </row>
    <row r="45603" spans="41:41" ht="12.75" x14ac:dyDescent="0.2">
      <c r="AO45603" s="7"/>
    </row>
    <row r="45604" spans="41:41" ht="12.75" x14ac:dyDescent="0.2">
      <c r="AO45604" s="7"/>
    </row>
    <row r="45605" spans="41:41" ht="12.75" x14ac:dyDescent="0.2">
      <c r="AO45605" s="7"/>
    </row>
    <row r="45606" spans="41:41" ht="12.75" x14ac:dyDescent="0.2">
      <c r="AO45606" s="7"/>
    </row>
    <row r="45607" spans="41:41" ht="12.75" x14ac:dyDescent="0.2">
      <c r="AO45607" s="7"/>
    </row>
    <row r="45608" spans="41:41" ht="12.75" x14ac:dyDescent="0.2">
      <c r="AO45608" s="7"/>
    </row>
    <row r="45609" spans="41:41" ht="12.75" x14ac:dyDescent="0.2">
      <c r="AO45609" s="7"/>
    </row>
    <row r="45610" spans="41:41" ht="12.75" x14ac:dyDescent="0.2">
      <c r="AO45610" s="7"/>
    </row>
    <row r="45611" spans="41:41" ht="12.75" x14ac:dyDescent="0.2">
      <c r="AO45611" s="7"/>
    </row>
    <row r="45612" spans="41:41" ht="12.75" x14ac:dyDescent="0.2">
      <c r="AO45612" s="7"/>
    </row>
    <row r="45613" spans="41:41" ht="12.75" x14ac:dyDescent="0.2">
      <c r="AO45613" s="7"/>
    </row>
    <row r="45614" spans="41:41" ht="12.75" x14ac:dyDescent="0.2">
      <c r="AO45614" s="7"/>
    </row>
    <row r="45615" spans="41:41" ht="12.75" x14ac:dyDescent="0.2">
      <c r="AO45615" s="7"/>
    </row>
    <row r="45616" spans="41:41" ht="12.75" x14ac:dyDescent="0.2">
      <c r="AO45616" s="7"/>
    </row>
    <row r="45617" spans="41:41" ht="12.75" x14ac:dyDescent="0.2">
      <c r="AO45617" s="7"/>
    </row>
    <row r="45618" spans="41:41" ht="12.75" x14ac:dyDescent="0.2">
      <c r="AO45618" s="7"/>
    </row>
    <row r="45619" spans="41:41" ht="12.75" x14ac:dyDescent="0.2">
      <c r="AO45619" s="7"/>
    </row>
    <row r="45620" spans="41:41" ht="12.75" x14ac:dyDescent="0.2">
      <c r="AO45620" s="7"/>
    </row>
    <row r="45621" spans="41:41" ht="12.75" x14ac:dyDescent="0.2">
      <c r="AO45621" s="7"/>
    </row>
    <row r="45622" spans="41:41" ht="12.75" x14ac:dyDescent="0.2">
      <c r="AO45622" s="7"/>
    </row>
    <row r="45623" spans="41:41" ht="12.75" x14ac:dyDescent="0.2">
      <c r="AO45623" s="7"/>
    </row>
    <row r="45624" spans="41:41" ht="12.75" x14ac:dyDescent="0.2">
      <c r="AO45624" s="7"/>
    </row>
    <row r="45625" spans="41:41" ht="12.75" x14ac:dyDescent="0.2">
      <c r="AO45625" s="7"/>
    </row>
    <row r="45626" spans="41:41" ht="12.75" x14ac:dyDescent="0.2">
      <c r="AO45626" s="7"/>
    </row>
    <row r="45627" spans="41:41" ht="12.75" x14ac:dyDescent="0.2">
      <c r="AO45627" s="7"/>
    </row>
    <row r="45628" spans="41:41" ht="12.75" x14ac:dyDescent="0.2">
      <c r="AO45628" s="7"/>
    </row>
    <row r="45629" spans="41:41" ht="12.75" x14ac:dyDescent="0.2">
      <c r="AO45629" s="7"/>
    </row>
    <row r="45630" spans="41:41" ht="12.75" x14ac:dyDescent="0.2">
      <c r="AO45630" s="7"/>
    </row>
    <row r="45631" spans="41:41" ht="12.75" x14ac:dyDescent="0.2">
      <c r="AO45631" s="7"/>
    </row>
    <row r="45632" spans="41:41" ht="12.75" x14ac:dyDescent="0.2">
      <c r="AO45632" s="7"/>
    </row>
    <row r="45633" spans="41:41" ht="12.75" x14ac:dyDescent="0.2">
      <c r="AO45633" s="7"/>
    </row>
    <row r="45634" spans="41:41" ht="12.75" x14ac:dyDescent="0.2">
      <c r="AO45634" s="7"/>
    </row>
    <row r="45635" spans="41:41" ht="12.75" x14ac:dyDescent="0.2">
      <c r="AO45635" s="7"/>
    </row>
    <row r="45636" spans="41:41" ht="12.75" x14ac:dyDescent="0.2">
      <c r="AO45636" s="7"/>
    </row>
    <row r="45637" spans="41:41" ht="12.75" x14ac:dyDescent="0.2">
      <c r="AO45637" s="7"/>
    </row>
    <row r="45638" spans="41:41" ht="12.75" x14ac:dyDescent="0.2">
      <c r="AO45638" s="7"/>
    </row>
    <row r="45639" spans="41:41" ht="12.75" x14ac:dyDescent="0.2">
      <c r="AO45639" s="7"/>
    </row>
    <row r="45640" spans="41:41" ht="12.75" x14ac:dyDescent="0.2">
      <c r="AO45640" s="7"/>
    </row>
    <row r="45641" spans="41:41" ht="12.75" x14ac:dyDescent="0.2">
      <c r="AO45641" s="7"/>
    </row>
    <row r="45642" spans="41:41" ht="12.75" x14ac:dyDescent="0.2">
      <c r="AO45642" s="7"/>
    </row>
    <row r="45643" spans="41:41" ht="12.75" x14ac:dyDescent="0.2">
      <c r="AO45643" s="7"/>
    </row>
    <row r="45644" spans="41:41" ht="12.75" x14ac:dyDescent="0.2">
      <c r="AO45644" s="7"/>
    </row>
    <row r="45645" spans="41:41" ht="12.75" x14ac:dyDescent="0.2">
      <c r="AO45645" s="7"/>
    </row>
    <row r="45646" spans="41:41" ht="12.75" x14ac:dyDescent="0.2">
      <c r="AO45646" s="7"/>
    </row>
    <row r="45647" spans="41:41" ht="12.75" x14ac:dyDescent="0.2">
      <c r="AO45647" s="7"/>
    </row>
    <row r="45648" spans="41:41" ht="12.75" x14ac:dyDescent="0.2">
      <c r="AO45648" s="7"/>
    </row>
    <row r="45649" spans="41:41" ht="12.75" x14ac:dyDescent="0.2">
      <c r="AO45649" s="7"/>
    </row>
    <row r="45650" spans="41:41" ht="12.75" x14ac:dyDescent="0.2">
      <c r="AO45650" s="7"/>
    </row>
    <row r="45651" spans="41:41" ht="12.75" x14ac:dyDescent="0.2">
      <c r="AO45651" s="7"/>
    </row>
    <row r="45652" spans="41:41" ht="12.75" x14ac:dyDescent="0.2">
      <c r="AO45652" s="7"/>
    </row>
    <row r="45653" spans="41:41" ht="12.75" x14ac:dyDescent="0.2">
      <c r="AO45653" s="7"/>
    </row>
    <row r="45654" spans="41:41" ht="12.75" x14ac:dyDescent="0.2">
      <c r="AO45654" s="7"/>
    </row>
    <row r="45655" spans="41:41" ht="12.75" x14ac:dyDescent="0.2">
      <c r="AO45655" s="7"/>
    </row>
    <row r="45656" spans="41:41" ht="12.75" x14ac:dyDescent="0.2">
      <c r="AO45656" s="7"/>
    </row>
    <row r="45657" spans="41:41" ht="12.75" x14ac:dyDescent="0.2">
      <c r="AO45657" s="7"/>
    </row>
    <row r="45658" spans="41:41" ht="12.75" x14ac:dyDescent="0.2">
      <c r="AO45658" s="7"/>
    </row>
    <row r="45659" spans="41:41" ht="12.75" x14ac:dyDescent="0.2">
      <c r="AO45659" s="7"/>
    </row>
    <row r="45660" spans="41:41" ht="12.75" x14ac:dyDescent="0.2">
      <c r="AO45660" s="7"/>
    </row>
    <row r="45661" spans="41:41" ht="12.75" x14ac:dyDescent="0.2">
      <c r="AO45661" s="7"/>
    </row>
    <row r="45662" spans="41:41" ht="12.75" x14ac:dyDescent="0.2">
      <c r="AO45662" s="7"/>
    </row>
    <row r="45663" spans="41:41" ht="12.75" x14ac:dyDescent="0.2">
      <c r="AO45663" s="7"/>
    </row>
    <row r="45664" spans="41:41" ht="12.75" x14ac:dyDescent="0.2">
      <c r="AO45664" s="7"/>
    </row>
    <row r="45665" spans="41:41" ht="12.75" x14ac:dyDescent="0.2">
      <c r="AO45665" s="7"/>
    </row>
    <row r="45666" spans="41:41" ht="12.75" x14ac:dyDescent="0.2">
      <c r="AO45666" s="7"/>
    </row>
    <row r="45667" spans="41:41" ht="12.75" x14ac:dyDescent="0.2">
      <c r="AO45667" s="7"/>
    </row>
    <row r="45668" spans="41:41" ht="12.75" x14ac:dyDescent="0.2">
      <c r="AO45668" s="7"/>
    </row>
    <row r="45669" spans="41:41" ht="12.75" x14ac:dyDescent="0.2">
      <c r="AO45669" s="7"/>
    </row>
    <row r="45670" spans="41:41" ht="12.75" x14ac:dyDescent="0.2">
      <c r="AO45670" s="7"/>
    </row>
    <row r="45671" spans="41:41" ht="12.75" x14ac:dyDescent="0.2">
      <c r="AO45671" s="7"/>
    </row>
    <row r="45672" spans="41:41" ht="12.75" x14ac:dyDescent="0.2">
      <c r="AO45672" s="7"/>
    </row>
    <row r="45673" spans="41:41" ht="12.75" x14ac:dyDescent="0.2">
      <c r="AO45673" s="7"/>
    </row>
    <row r="45674" spans="41:41" ht="12.75" x14ac:dyDescent="0.2">
      <c r="AO45674" s="7"/>
    </row>
    <row r="45675" spans="41:41" ht="12.75" x14ac:dyDescent="0.2">
      <c r="AO45675" s="7"/>
    </row>
    <row r="45676" spans="41:41" ht="12.75" x14ac:dyDescent="0.2">
      <c r="AO45676" s="7"/>
    </row>
    <row r="45677" spans="41:41" ht="12.75" x14ac:dyDescent="0.2">
      <c r="AO45677" s="7"/>
    </row>
    <row r="45678" spans="41:41" ht="12.75" x14ac:dyDescent="0.2">
      <c r="AO45678" s="7"/>
    </row>
    <row r="45679" spans="41:41" ht="12.75" x14ac:dyDescent="0.2">
      <c r="AO45679" s="7"/>
    </row>
    <row r="45680" spans="41:41" ht="12.75" x14ac:dyDescent="0.2">
      <c r="AO45680" s="7"/>
    </row>
    <row r="45681" spans="41:41" ht="12.75" x14ac:dyDescent="0.2">
      <c r="AO45681" s="7"/>
    </row>
    <row r="45682" spans="41:41" ht="12.75" x14ac:dyDescent="0.2">
      <c r="AO45682" s="7"/>
    </row>
    <row r="45683" spans="41:41" ht="12.75" x14ac:dyDescent="0.2">
      <c r="AO45683" s="7"/>
    </row>
    <row r="45684" spans="41:41" ht="12.75" x14ac:dyDescent="0.2">
      <c r="AO45684" s="7"/>
    </row>
    <row r="45685" spans="41:41" ht="12.75" x14ac:dyDescent="0.2">
      <c r="AO45685" s="7"/>
    </row>
    <row r="45686" spans="41:41" ht="12.75" x14ac:dyDescent="0.2">
      <c r="AO45686" s="7"/>
    </row>
    <row r="45687" spans="41:41" ht="12.75" x14ac:dyDescent="0.2">
      <c r="AO45687" s="7"/>
    </row>
    <row r="45688" spans="41:41" ht="12.75" x14ac:dyDescent="0.2">
      <c r="AO45688" s="7"/>
    </row>
    <row r="45689" spans="41:41" ht="12.75" x14ac:dyDescent="0.2">
      <c r="AO45689" s="7"/>
    </row>
    <row r="45690" spans="41:41" ht="12.75" x14ac:dyDescent="0.2">
      <c r="AO45690" s="7"/>
    </row>
    <row r="45691" spans="41:41" ht="12.75" x14ac:dyDescent="0.2">
      <c r="AO45691" s="7"/>
    </row>
    <row r="45692" spans="41:41" ht="12.75" x14ac:dyDescent="0.2">
      <c r="AO45692" s="7"/>
    </row>
    <row r="45693" spans="41:41" ht="12.75" x14ac:dyDescent="0.2">
      <c r="AO45693" s="7"/>
    </row>
    <row r="45694" spans="41:41" ht="12.75" x14ac:dyDescent="0.2">
      <c r="AO45694" s="7"/>
    </row>
    <row r="45695" spans="41:41" ht="12.75" x14ac:dyDescent="0.2">
      <c r="AO45695" s="7"/>
    </row>
    <row r="45696" spans="41:41" ht="12.75" x14ac:dyDescent="0.2">
      <c r="AO45696" s="7"/>
    </row>
    <row r="45697" spans="41:41" ht="12.75" x14ac:dyDescent="0.2">
      <c r="AO45697" s="7"/>
    </row>
    <row r="45698" spans="41:41" ht="12.75" x14ac:dyDescent="0.2">
      <c r="AO45698" s="7"/>
    </row>
    <row r="45699" spans="41:41" ht="12.75" x14ac:dyDescent="0.2">
      <c r="AO45699" s="7"/>
    </row>
    <row r="45700" spans="41:41" ht="12.75" x14ac:dyDescent="0.2">
      <c r="AO45700" s="7"/>
    </row>
    <row r="45701" spans="41:41" ht="12.75" x14ac:dyDescent="0.2">
      <c r="AO45701" s="7"/>
    </row>
    <row r="45702" spans="41:41" ht="12.75" x14ac:dyDescent="0.2">
      <c r="AO45702" s="7"/>
    </row>
    <row r="45703" spans="41:41" ht="12.75" x14ac:dyDescent="0.2">
      <c r="AO45703" s="7"/>
    </row>
    <row r="45704" spans="41:41" ht="12.75" x14ac:dyDescent="0.2">
      <c r="AO45704" s="7"/>
    </row>
    <row r="45705" spans="41:41" ht="12.75" x14ac:dyDescent="0.2">
      <c r="AO45705" s="7"/>
    </row>
    <row r="45706" spans="41:41" ht="12.75" x14ac:dyDescent="0.2">
      <c r="AO45706" s="7"/>
    </row>
    <row r="45707" spans="41:41" ht="12.75" x14ac:dyDescent="0.2">
      <c r="AO45707" s="7"/>
    </row>
    <row r="45708" spans="41:41" ht="12.75" x14ac:dyDescent="0.2">
      <c r="AO45708" s="7"/>
    </row>
    <row r="45709" spans="41:41" ht="12.75" x14ac:dyDescent="0.2">
      <c r="AO45709" s="7"/>
    </row>
    <row r="45710" spans="41:41" ht="12.75" x14ac:dyDescent="0.2">
      <c r="AO45710" s="7"/>
    </row>
    <row r="45711" spans="41:41" ht="12.75" x14ac:dyDescent="0.2">
      <c r="AO45711" s="7"/>
    </row>
    <row r="45712" spans="41:41" ht="12.75" x14ac:dyDescent="0.2">
      <c r="AO45712" s="7"/>
    </row>
    <row r="45713" spans="41:41" ht="12.75" x14ac:dyDescent="0.2">
      <c r="AO45713" s="7"/>
    </row>
    <row r="45714" spans="41:41" ht="12.75" x14ac:dyDescent="0.2">
      <c r="AO45714" s="7"/>
    </row>
    <row r="45715" spans="41:41" ht="12.75" x14ac:dyDescent="0.2">
      <c r="AO45715" s="7"/>
    </row>
    <row r="45716" spans="41:41" ht="12.75" x14ac:dyDescent="0.2">
      <c r="AO45716" s="7"/>
    </row>
    <row r="45717" spans="41:41" ht="12.75" x14ac:dyDescent="0.2">
      <c r="AO45717" s="7"/>
    </row>
    <row r="45718" spans="41:41" ht="12.75" x14ac:dyDescent="0.2">
      <c r="AO45718" s="7"/>
    </row>
    <row r="45719" spans="41:41" ht="12.75" x14ac:dyDescent="0.2">
      <c r="AO45719" s="7"/>
    </row>
    <row r="45720" spans="41:41" ht="12.75" x14ac:dyDescent="0.2">
      <c r="AO45720" s="7"/>
    </row>
    <row r="45721" spans="41:41" ht="12.75" x14ac:dyDescent="0.2">
      <c r="AO45721" s="7"/>
    </row>
    <row r="45722" spans="41:41" ht="12.75" x14ac:dyDescent="0.2">
      <c r="AO45722" s="7"/>
    </row>
    <row r="45723" spans="41:41" ht="12.75" x14ac:dyDescent="0.2">
      <c r="AO45723" s="7"/>
    </row>
    <row r="45724" spans="41:41" ht="12.75" x14ac:dyDescent="0.2">
      <c r="AO45724" s="7"/>
    </row>
    <row r="45725" spans="41:41" ht="12.75" x14ac:dyDescent="0.2">
      <c r="AO45725" s="7"/>
    </row>
    <row r="45726" spans="41:41" ht="12.75" x14ac:dyDescent="0.2">
      <c r="AO45726" s="7"/>
    </row>
    <row r="45727" spans="41:41" ht="12.75" x14ac:dyDescent="0.2">
      <c r="AO45727" s="7"/>
    </row>
    <row r="45728" spans="41:41" ht="12.75" x14ac:dyDescent="0.2">
      <c r="AO45728" s="7"/>
    </row>
    <row r="45729" spans="41:41" ht="12.75" x14ac:dyDescent="0.2">
      <c r="AO45729" s="7"/>
    </row>
    <row r="45730" spans="41:41" ht="12.75" x14ac:dyDescent="0.2">
      <c r="AO45730" s="7"/>
    </row>
    <row r="45731" spans="41:41" ht="12.75" x14ac:dyDescent="0.2">
      <c r="AO45731" s="7"/>
    </row>
    <row r="45732" spans="41:41" ht="12.75" x14ac:dyDescent="0.2">
      <c r="AO45732" s="7"/>
    </row>
    <row r="45733" spans="41:41" ht="12.75" x14ac:dyDescent="0.2">
      <c r="AO45733" s="7"/>
    </row>
    <row r="45734" spans="41:41" ht="12.75" x14ac:dyDescent="0.2">
      <c r="AO45734" s="7"/>
    </row>
    <row r="45735" spans="41:41" ht="12.75" x14ac:dyDescent="0.2">
      <c r="AO45735" s="7"/>
    </row>
    <row r="45736" spans="41:41" ht="12.75" x14ac:dyDescent="0.2">
      <c r="AO45736" s="7"/>
    </row>
    <row r="45737" spans="41:41" ht="12.75" x14ac:dyDescent="0.2">
      <c r="AO45737" s="7"/>
    </row>
    <row r="45738" spans="41:41" ht="12.75" x14ac:dyDescent="0.2">
      <c r="AO45738" s="7"/>
    </row>
    <row r="45739" spans="41:41" ht="12.75" x14ac:dyDescent="0.2">
      <c r="AO45739" s="7"/>
    </row>
    <row r="45740" spans="41:41" ht="12.75" x14ac:dyDescent="0.2">
      <c r="AO45740" s="7"/>
    </row>
    <row r="45741" spans="41:41" ht="12.75" x14ac:dyDescent="0.2">
      <c r="AO45741" s="7"/>
    </row>
    <row r="45742" spans="41:41" ht="12.75" x14ac:dyDescent="0.2">
      <c r="AO45742" s="7"/>
    </row>
    <row r="45743" spans="41:41" ht="12.75" x14ac:dyDescent="0.2">
      <c r="AO45743" s="7"/>
    </row>
    <row r="45744" spans="41:41" ht="12.75" x14ac:dyDescent="0.2">
      <c r="AO45744" s="7"/>
    </row>
    <row r="45745" spans="41:41" ht="12.75" x14ac:dyDescent="0.2">
      <c r="AO45745" s="7"/>
    </row>
    <row r="45746" spans="41:41" ht="12.75" x14ac:dyDescent="0.2">
      <c r="AO45746" s="7"/>
    </row>
    <row r="45747" spans="41:41" ht="12.75" x14ac:dyDescent="0.2">
      <c r="AO45747" s="7"/>
    </row>
    <row r="45748" spans="41:41" ht="12.75" x14ac:dyDescent="0.2">
      <c r="AO45748" s="7"/>
    </row>
    <row r="45749" spans="41:41" ht="12.75" x14ac:dyDescent="0.2">
      <c r="AO45749" s="7"/>
    </row>
    <row r="45750" spans="41:41" ht="12.75" x14ac:dyDescent="0.2">
      <c r="AO45750" s="7"/>
    </row>
    <row r="45751" spans="41:41" ht="12.75" x14ac:dyDescent="0.2">
      <c r="AO45751" s="7"/>
    </row>
    <row r="45752" spans="41:41" ht="12.75" x14ac:dyDescent="0.2">
      <c r="AO45752" s="7"/>
    </row>
    <row r="45753" spans="41:41" ht="12.75" x14ac:dyDescent="0.2">
      <c r="AO45753" s="7"/>
    </row>
    <row r="45754" spans="41:41" ht="12.75" x14ac:dyDescent="0.2">
      <c r="AO45754" s="7"/>
    </row>
    <row r="45755" spans="41:41" ht="12.75" x14ac:dyDescent="0.2">
      <c r="AO45755" s="7"/>
    </row>
    <row r="45756" spans="41:41" ht="12.75" x14ac:dyDescent="0.2">
      <c r="AO45756" s="7"/>
    </row>
    <row r="45757" spans="41:41" ht="12.75" x14ac:dyDescent="0.2">
      <c r="AO45757" s="7"/>
    </row>
    <row r="45758" spans="41:41" ht="12.75" x14ac:dyDescent="0.2">
      <c r="AO45758" s="7"/>
    </row>
    <row r="45759" spans="41:41" ht="12.75" x14ac:dyDescent="0.2">
      <c r="AO45759" s="7"/>
    </row>
    <row r="45760" spans="41:41" ht="12.75" x14ac:dyDescent="0.2">
      <c r="AO45760" s="7"/>
    </row>
    <row r="45761" spans="41:41" ht="12.75" x14ac:dyDescent="0.2">
      <c r="AO45761" s="7"/>
    </row>
    <row r="45762" spans="41:41" ht="12.75" x14ac:dyDescent="0.2">
      <c r="AO45762" s="7"/>
    </row>
    <row r="45763" spans="41:41" ht="12.75" x14ac:dyDescent="0.2">
      <c r="AO45763" s="7"/>
    </row>
    <row r="45764" spans="41:41" ht="12.75" x14ac:dyDescent="0.2">
      <c r="AO45764" s="7"/>
    </row>
    <row r="45765" spans="41:41" ht="12.75" x14ac:dyDescent="0.2">
      <c r="AO45765" s="7"/>
    </row>
    <row r="45766" spans="41:41" ht="12.75" x14ac:dyDescent="0.2">
      <c r="AO45766" s="7"/>
    </row>
    <row r="45767" spans="41:41" ht="12.75" x14ac:dyDescent="0.2">
      <c r="AO45767" s="7"/>
    </row>
    <row r="45768" spans="41:41" ht="12.75" x14ac:dyDescent="0.2">
      <c r="AO45768" s="7"/>
    </row>
    <row r="45769" spans="41:41" ht="12.75" x14ac:dyDescent="0.2">
      <c r="AO45769" s="7"/>
    </row>
    <row r="45770" spans="41:41" ht="12.75" x14ac:dyDescent="0.2">
      <c r="AO45770" s="7"/>
    </row>
    <row r="45771" spans="41:41" ht="12.75" x14ac:dyDescent="0.2">
      <c r="AO45771" s="7"/>
    </row>
    <row r="45772" spans="41:41" ht="12.75" x14ac:dyDescent="0.2">
      <c r="AO45772" s="7"/>
    </row>
    <row r="45773" spans="41:41" ht="12.75" x14ac:dyDescent="0.2">
      <c r="AO45773" s="7"/>
    </row>
    <row r="45774" spans="41:41" ht="12.75" x14ac:dyDescent="0.2">
      <c r="AO45774" s="7"/>
    </row>
    <row r="45775" spans="41:41" ht="12.75" x14ac:dyDescent="0.2">
      <c r="AO45775" s="7"/>
    </row>
    <row r="45776" spans="41:41" ht="12.75" x14ac:dyDescent="0.2">
      <c r="AO45776" s="7"/>
    </row>
    <row r="45777" spans="41:41" ht="12.75" x14ac:dyDescent="0.2">
      <c r="AO45777" s="7"/>
    </row>
    <row r="45778" spans="41:41" ht="12.75" x14ac:dyDescent="0.2">
      <c r="AO45778" s="7"/>
    </row>
    <row r="45779" spans="41:41" ht="12.75" x14ac:dyDescent="0.2">
      <c r="AO45779" s="7"/>
    </row>
    <row r="45780" spans="41:41" ht="12.75" x14ac:dyDescent="0.2">
      <c r="AO45780" s="7"/>
    </row>
    <row r="45781" spans="41:41" ht="12.75" x14ac:dyDescent="0.2">
      <c r="AO45781" s="7"/>
    </row>
    <row r="45782" spans="41:41" ht="12.75" x14ac:dyDescent="0.2">
      <c r="AO45782" s="7"/>
    </row>
    <row r="45783" spans="41:41" ht="12.75" x14ac:dyDescent="0.2">
      <c r="AO45783" s="7"/>
    </row>
    <row r="45784" spans="41:41" ht="12.75" x14ac:dyDescent="0.2">
      <c r="AO45784" s="7"/>
    </row>
    <row r="45785" spans="41:41" ht="12.75" x14ac:dyDescent="0.2">
      <c r="AO45785" s="7"/>
    </row>
    <row r="45786" spans="41:41" ht="12.75" x14ac:dyDescent="0.2">
      <c r="AO45786" s="7"/>
    </row>
    <row r="45787" spans="41:41" ht="12.75" x14ac:dyDescent="0.2">
      <c r="AO45787" s="7"/>
    </row>
    <row r="45788" spans="41:41" ht="12.75" x14ac:dyDescent="0.2">
      <c r="AO45788" s="7"/>
    </row>
    <row r="45789" spans="41:41" ht="12.75" x14ac:dyDescent="0.2">
      <c r="AO45789" s="7"/>
    </row>
    <row r="45790" spans="41:41" ht="12.75" x14ac:dyDescent="0.2">
      <c r="AO45790" s="7"/>
    </row>
    <row r="45791" spans="41:41" ht="12.75" x14ac:dyDescent="0.2">
      <c r="AO45791" s="7"/>
    </row>
    <row r="45792" spans="41:41" ht="12.75" x14ac:dyDescent="0.2">
      <c r="AO45792" s="7"/>
    </row>
    <row r="45793" spans="41:41" ht="12.75" x14ac:dyDescent="0.2">
      <c r="AO45793" s="7"/>
    </row>
    <row r="45794" spans="41:41" ht="12.75" x14ac:dyDescent="0.2">
      <c r="AO45794" s="7"/>
    </row>
    <row r="45795" spans="41:41" ht="12.75" x14ac:dyDescent="0.2">
      <c r="AO45795" s="7"/>
    </row>
    <row r="45796" spans="41:41" ht="12.75" x14ac:dyDescent="0.2">
      <c r="AO45796" s="7"/>
    </row>
    <row r="45797" spans="41:41" ht="12.75" x14ac:dyDescent="0.2">
      <c r="AO45797" s="7"/>
    </row>
    <row r="45798" spans="41:41" ht="12.75" x14ac:dyDescent="0.2">
      <c r="AO45798" s="7"/>
    </row>
    <row r="45799" spans="41:41" ht="12.75" x14ac:dyDescent="0.2">
      <c r="AO45799" s="7"/>
    </row>
    <row r="45800" spans="41:41" ht="12.75" x14ac:dyDescent="0.2">
      <c r="AO45800" s="7"/>
    </row>
    <row r="45801" spans="41:41" ht="12.75" x14ac:dyDescent="0.2">
      <c r="AO45801" s="7"/>
    </row>
    <row r="45802" spans="41:41" ht="12.75" x14ac:dyDescent="0.2">
      <c r="AO45802" s="7"/>
    </row>
    <row r="45803" spans="41:41" ht="12.75" x14ac:dyDescent="0.2">
      <c r="AO45803" s="7"/>
    </row>
    <row r="45804" spans="41:41" ht="12.75" x14ac:dyDescent="0.2">
      <c r="AO45804" s="7"/>
    </row>
    <row r="45805" spans="41:41" ht="12.75" x14ac:dyDescent="0.2">
      <c r="AO45805" s="7"/>
    </row>
    <row r="45806" spans="41:41" ht="12.75" x14ac:dyDescent="0.2">
      <c r="AO45806" s="7"/>
    </row>
    <row r="45807" spans="41:41" ht="12.75" x14ac:dyDescent="0.2">
      <c r="AO45807" s="7"/>
    </row>
    <row r="45808" spans="41:41" ht="12.75" x14ac:dyDescent="0.2">
      <c r="AO45808" s="7"/>
    </row>
    <row r="45809" spans="41:41" ht="12.75" x14ac:dyDescent="0.2">
      <c r="AO45809" s="7"/>
    </row>
    <row r="45810" spans="41:41" ht="12.75" x14ac:dyDescent="0.2">
      <c r="AO45810" s="7"/>
    </row>
    <row r="45811" spans="41:41" ht="12.75" x14ac:dyDescent="0.2">
      <c r="AO45811" s="7"/>
    </row>
    <row r="45812" spans="41:41" ht="12.75" x14ac:dyDescent="0.2">
      <c r="AO45812" s="7"/>
    </row>
    <row r="45813" spans="41:41" ht="12.75" x14ac:dyDescent="0.2">
      <c r="AO45813" s="7"/>
    </row>
    <row r="45814" spans="41:41" ht="12.75" x14ac:dyDescent="0.2">
      <c r="AO45814" s="7"/>
    </row>
    <row r="45815" spans="41:41" ht="12.75" x14ac:dyDescent="0.2">
      <c r="AO45815" s="7"/>
    </row>
    <row r="45816" spans="41:41" ht="12.75" x14ac:dyDescent="0.2">
      <c r="AO45816" s="7"/>
    </row>
    <row r="45817" spans="41:41" ht="12.75" x14ac:dyDescent="0.2">
      <c r="AO45817" s="7"/>
    </row>
    <row r="45818" spans="41:41" ht="12.75" x14ac:dyDescent="0.2">
      <c r="AO45818" s="7"/>
    </row>
    <row r="45819" spans="41:41" ht="12.75" x14ac:dyDescent="0.2">
      <c r="AO45819" s="7"/>
    </row>
    <row r="45820" spans="41:41" ht="12.75" x14ac:dyDescent="0.2">
      <c r="AO45820" s="7"/>
    </row>
    <row r="45821" spans="41:41" ht="12.75" x14ac:dyDescent="0.2">
      <c r="AO45821" s="7"/>
    </row>
    <row r="45822" spans="41:41" ht="12.75" x14ac:dyDescent="0.2">
      <c r="AO45822" s="7"/>
    </row>
    <row r="45823" spans="41:41" ht="12.75" x14ac:dyDescent="0.2">
      <c r="AO45823" s="7"/>
    </row>
    <row r="45824" spans="41:41" ht="12.75" x14ac:dyDescent="0.2">
      <c r="AO45824" s="7"/>
    </row>
    <row r="45825" spans="41:41" ht="12.75" x14ac:dyDescent="0.2">
      <c r="AO45825" s="7"/>
    </row>
    <row r="45826" spans="41:41" ht="12.75" x14ac:dyDescent="0.2">
      <c r="AO45826" s="7"/>
    </row>
    <row r="45827" spans="41:41" ht="12.75" x14ac:dyDescent="0.2">
      <c r="AO45827" s="7"/>
    </row>
    <row r="45828" spans="41:41" ht="12.75" x14ac:dyDescent="0.2">
      <c r="AO45828" s="7"/>
    </row>
    <row r="45829" spans="41:41" ht="12.75" x14ac:dyDescent="0.2">
      <c r="AO45829" s="7"/>
    </row>
    <row r="45830" spans="41:41" ht="12.75" x14ac:dyDescent="0.2">
      <c r="AO45830" s="7"/>
    </row>
    <row r="45831" spans="41:41" ht="12.75" x14ac:dyDescent="0.2">
      <c r="AO45831" s="7"/>
    </row>
    <row r="45832" spans="41:41" ht="12.75" x14ac:dyDescent="0.2">
      <c r="AO45832" s="7"/>
    </row>
    <row r="45833" spans="41:41" ht="12.75" x14ac:dyDescent="0.2">
      <c r="AO45833" s="7"/>
    </row>
    <row r="45834" spans="41:41" ht="12.75" x14ac:dyDescent="0.2">
      <c r="AO45834" s="7"/>
    </row>
    <row r="45835" spans="41:41" ht="12.75" x14ac:dyDescent="0.2">
      <c r="AO45835" s="7"/>
    </row>
    <row r="45836" spans="41:41" ht="12.75" x14ac:dyDescent="0.2">
      <c r="AO45836" s="7"/>
    </row>
    <row r="45837" spans="41:41" ht="12.75" x14ac:dyDescent="0.2">
      <c r="AO45837" s="7"/>
    </row>
    <row r="45838" spans="41:41" ht="12.75" x14ac:dyDescent="0.2">
      <c r="AO45838" s="7"/>
    </row>
    <row r="45839" spans="41:41" ht="12.75" x14ac:dyDescent="0.2">
      <c r="AO45839" s="7"/>
    </row>
    <row r="45840" spans="41:41" ht="12.75" x14ac:dyDescent="0.2">
      <c r="AO45840" s="7"/>
    </row>
    <row r="45841" spans="41:41" ht="12.75" x14ac:dyDescent="0.2">
      <c r="AO45841" s="7"/>
    </row>
    <row r="45842" spans="41:41" ht="12.75" x14ac:dyDescent="0.2">
      <c r="AO45842" s="7"/>
    </row>
    <row r="45843" spans="41:41" ht="12.75" x14ac:dyDescent="0.2">
      <c r="AO45843" s="7"/>
    </row>
    <row r="45844" spans="41:41" ht="12.75" x14ac:dyDescent="0.2">
      <c r="AO45844" s="7"/>
    </row>
    <row r="45845" spans="41:41" ht="12.75" x14ac:dyDescent="0.2">
      <c r="AO45845" s="7"/>
    </row>
    <row r="45846" spans="41:41" ht="12.75" x14ac:dyDescent="0.2">
      <c r="AO45846" s="7"/>
    </row>
    <row r="45847" spans="41:41" ht="12.75" x14ac:dyDescent="0.2">
      <c r="AO45847" s="7"/>
    </row>
    <row r="45848" spans="41:41" ht="12.75" x14ac:dyDescent="0.2">
      <c r="AO45848" s="7"/>
    </row>
    <row r="45849" spans="41:41" ht="12.75" x14ac:dyDescent="0.2">
      <c r="AO45849" s="7"/>
    </row>
    <row r="45850" spans="41:41" ht="12.75" x14ac:dyDescent="0.2">
      <c r="AO45850" s="7"/>
    </row>
    <row r="45851" spans="41:41" ht="12.75" x14ac:dyDescent="0.2">
      <c r="AO45851" s="7"/>
    </row>
    <row r="45852" spans="41:41" ht="12.75" x14ac:dyDescent="0.2">
      <c r="AO45852" s="7"/>
    </row>
    <row r="45853" spans="41:41" ht="12.75" x14ac:dyDescent="0.2">
      <c r="AO45853" s="7"/>
    </row>
    <row r="45854" spans="41:41" ht="12.75" x14ac:dyDescent="0.2">
      <c r="AO45854" s="7"/>
    </row>
    <row r="45855" spans="41:41" ht="12.75" x14ac:dyDescent="0.2">
      <c r="AO45855" s="7"/>
    </row>
    <row r="45856" spans="41:41" ht="12.75" x14ac:dyDescent="0.2">
      <c r="AO45856" s="7"/>
    </row>
    <row r="45857" spans="41:41" ht="12.75" x14ac:dyDescent="0.2">
      <c r="AO45857" s="7"/>
    </row>
    <row r="45858" spans="41:41" ht="12.75" x14ac:dyDescent="0.2">
      <c r="AO45858" s="7"/>
    </row>
    <row r="45859" spans="41:41" ht="12.75" x14ac:dyDescent="0.2">
      <c r="AO45859" s="7"/>
    </row>
    <row r="45860" spans="41:41" ht="12.75" x14ac:dyDescent="0.2">
      <c r="AO45860" s="7"/>
    </row>
    <row r="45861" spans="41:41" ht="12.75" x14ac:dyDescent="0.2">
      <c r="AO45861" s="7"/>
    </row>
    <row r="45862" spans="41:41" ht="12.75" x14ac:dyDescent="0.2">
      <c r="AO45862" s="7"/>
    </row>
    <row r="45863" spans="41:41" ht="12.75" x14ac:dyDescent="0.2">
      <c r="AO45863" s="7"/>
    </row>
    <row r="45864" spans="41:41" ht="12.75" x14ac:dyDescent="0.2">
      <c r="AO45864" s="7"/>
    </row>
    <row r="45865" spans="41:41" ht="12.75" x14ac:dyDescent="0.2">
      <c r="AO45865" s="7"/>
    </row>
    <row r="45866" spans="41:41" ht="12.75" x14ac:dyDescent="0.2">
      <c r="AO45866" s="7"/>
    </row>
    <row r="45867" spans="41:41" ht="12.75" x14ac:dyDescent="0.2">
      <c r="AO45867" s="7"/>
    </row>
    <row r="45868" spans="41:41" ht="12.75" x14ac:dyDescent="0.2">
      <c r="AO45868" s="7"/>
    </row>
    <row r="45869" spans="41:41" ht="12.75" x14ac:dyDescent="0.2">
      <c r="AO45869" s="7"/>
    </row>
    <row r="45870" spans="41:41" ht="12.75" x14ac:dyDescent="0.2">
      <c r="AO45870" s="7"/>
    </row>
    <row r="45871" spans="41:41" ht="12.75" x14ac:dyDescent="0.2">
      <c r="AO45871" s="7"/>
    </row>
    <row r="45872" spans="41:41" ht="12.75" x14ac:dyDescent="0.2">
      <c r="AO45872" s="7"/>
    </row>
    <row r="45873" spans="41:41" ht="12.75" x14ac:dyDescent="0.2">
      <c r="AO45873" s="7"/>
    </row>
    <row r="45874" spans="41:41" ht="12.75" x14ac:dyDescent="0.2">
      <c r="AO45874" s="7"/>
    </row>
    <row r="45875" spans="41:41" ht="12.75" x14ac:dyDescent="0.2">
      <c r="AO45875" s="7"/>
    </row>
    <row r="45876" spans="41:41" ht="12.75" x14ac:dyDescent="0.2">
      <c r="AO45876" s="7"/>
    </row>
    <row r="45877" spans="41:41" ht="12.75" x14ac:dyDescent="0.2">
      <c r="AO45877" s="7"/>
    </row>
    <row r="45878" spans="41:41" ht="12.75" x14ac:dyDescent="0.2">
      <c r="AO45878" s="7"/>
    </row>
    <row r="45879" spans="41:41" ht="12.75" x14ac:dyDescent="0.2">
      <c r="AO45879" s="7"/>
    </row>
    <row r="45880" spans="41:41" ht="12.75" x14ac:dyDescent="0.2">
      <c r="AO45880" s="7"/>
    </row>
    <row r="45881" spans="41:41" ht="12.75" x14ac:dyDescent="0.2">
      <c r="AO45881" s="7"/>
    </row>
    <row r="45882" spans="41:41" ht="12.75" x14ac:dyDescent="0.2">
      <c r="AO45882" s="7"/>
    </row>
    <row r="45883" spans="41:41" ht="12.75" x14ac:dyDescent="0.2">
      <c r="AO45883" s="7"/>
    </row>
    <row r="45884" spans="41:41" ht="12.75" x14ac:dyDescent="0.2">
      <c r="AO45884" s="7"/>
    </row>
    <row r="45885" spans="41:41" ht="12.75" x14ac:dyDescent="0.2">
      <c r="AO45885" s="7"/>
    </row>
    <row r="45886" spans="41:41" ht="12.75" x14ac:dyDescent="0.2">
      <c r="AO45886" s="7"/>
    </row>
    <row r="45887" spans="41:41" ht="12.75" x14ac:dyDescent="0.2">
      <c r="AO45887" s="7"/>
    </row>
    <row r="45888" spans="41:41" ht="12.75" x14ac:dyDescent="0.2">
      <c r="AO45888" s="7"/>
    </row>
    <row r="45889" spans="41:41" ht="12.75" x14ac:dyDescent="0.2">
      <c r="AO45889" s="7"/>
    </row>
    <row r="45890" spans="41:41" ht="12.75" x14ac:dyDescent="0.2">
      <c r="AO45890" s="7"/>
    </row>
    <row r="45891" spans="41:41" ht="12.75" x14ac:dyDescent="0.2">
      <c r="AO45891" s="7"/>
    </row>
    <row r="45892" spans="41:41" ht="12.75" x14ac:dyDescent="0.2">
      <c r="AO45892" s="7"/>
    </row>
    <row r="45893" spans="41:41" ht="12.75" x14ac:dyDescent="0.2">
      <c r="AO45893" s="7"/>
    </row>
    <row r="45894" spans="41:41" ht="12.75" x14ac:dyDescent="0.2">
      <c r="AO45894" s="7"/>
    </row>
    <row r="45895" spans="41:41" ht="12.75" x14ac:dyDescent="0.2">
      <c r="AO45895" s="7"/>
    </row>
    <row r="45896" spans="41:41" ht="12.75" x14ac:dyDescent="0.2">
      <c r="AO45896" s="7"/>
    </row>
    <row r="45897" spans="41:41" ht="12.75" x14ac:dyDescent="0.2">
      <c r="AO45897" s="7"/>
    </row>
    <row r="45898" spans="41:41" ht="12.75" x14ac:dyDescent="0.2">
      <c r="AO45898" s="7"/>
    </row>
    <row r="45899" spans="41:41" ht="12.75" x14ac:dyDescent="0.2">
      <c r="AO45899" s="7"/>
    </row>
    <row r="45900" spans="41:41" ht="12.75" x14ac:dyDescent="0.2">
      <c r="AO45900" s="7"/>
    </row>
    <row r="45901" spans="41:41" ht="12.75" x14ac:dyDescent="0.2">
      <c r="AO45901" s="7"/>
    </row>
    <row r="45902" spans="41:41" ht="12.75" x14ac:dyDescent="0.2">
      <c r="AO45902" s="7"/>
    </row>
    <row r="45903" spans="41:41" ht="12.75" x14ac:dyDescent="0.2">
      <c r="AO45903" s="7"/>
    </row>
    <row r="45904" spans="41:41" ht="12.75" x14ac:dyDescent="0.2">
      <c r="AO45904" s="7"/>
    </row>
    <row r="45905" spans="41:41" ht="12.75" x14ac:dyDescent="0.2">
      <c r="AO45905" s="7"/>
    </row>
    <row r="45906" spans="41:41" ht="12.75" x14ac:dyDescent="0.2">
      <c r="AO45906" s="7"/>
    </row>
    <row r="45907" spans="41:41" ht="12.75" x14ac:dyDescent="0.2">
      <c r="AO45907" s="7"/>
    </row>
    <row r="45908" spans="41:41" ht="12.75" x14ac:dyDescent="0.2">
      <c r="AO45908" s="7"/>
    </row>
    <row r="45909" spans="41:41" ht="12.75" x14ac:dyDescent="0.2">
      <c r="AO45909" s="7"/>
    </row>
    <row r="45910" spans="41:41" ht="12.75" x14ac:dyDescent="0.2">
      <c r="AO45910" s="7"/>
    </row>
    <row r="45911" spans="41:41" ht="12.75" x14ac:dyDescent="0.2">
      <c r="AO45911" s="7"/>
    </row>
    <row r="45912" spans="41:41" ht="12.75" x14ac:dyDescent="0.2">
      <c r="AO45912" s="7"/>
    </row>
    <row r="45913" spans="41:41" ht="12.75" x14ac:dyDescent="0.2">
      <c r="AO45913" s="7"/>
    </row>
    <row r="45914" spans="41:41" ht="12.75" x14ac:dyDescent="0.2">
      <c r="AO45914" s="7"/>
    </row>
    <row r="45915" spans="41:41" ht="12.75" x14ac:dyDescent="0.2">
      <c r="AO45915" s="7"/>
    </row>
    <row r="45916" spans="41:41" ht="12.75" x14ac:dyDescent="0.2">
      <c r="AO45916" s="7"/>
    </row>
    <row r="45917" spans="41:41" ht="12.75" x14ac:dyDescent="0.2">
      <c r="AO45917" s="7"/>
    </row>
    <row r="45918" spans="41:41" ht="12.75" x14ac:dyDescent="0.2">
      <c r="AO45918" s="7"/>
    </row>
    <row r="45919" spans="41:41" ht="12.75" x14ac:dyDescent="0.2">
      <c r="AO45919" s="7"/>
    </row>
    <row r="45920" spans="41:41" ht="12.75" x14ac:dyDescent="0.2">
      <c r="AO45920" s="7"/>
    </row>
    <row r="45921" spans="41:41" ht="12.75" x14ac:dyDescent="0.2">
      <c r="AO45921" s="7"/>
    </row>
    <row r="45922" spans="41:41" ht="12.75" x14ac:dyDescent="0.2">
      <c r="AO45922" s="7"/>
    </row>
    <row r="45923" spans="41:41" ht="12.75" x14ac:dyDescent="0.2">
      <c r="AO45923" s="7"/>
    </row>
    <row r="45924" spans="41:41" ht="12.75" x14ac:dyDescent="0.2">
      <c r="AO45924" s="7"/>
    </row>
    <row r="45925" spans="41:41" ht="12.75" x14ac:dyDescent="0.2">
      <c r="AO45925" s="7"/>
    </row>
    <row r="45926" spans="41:41" ht="12.75" x14ac:dyDescent="0.2">
      <c r="AO45926" s="7"/>
    </row>
    <row r="45927" spans="41:41" ht="12.75" x14ac:dyDescent="0.2">
      <c r="AO45927" s="7"/>
    </row>
    <row r="45928" spans="41:41" ht="12.75" x14ac:dyDescent="0.2">
      <c r="AO45928" s="7"/>
    </row>
    <row r="45929" spans="41:41" ht="12.75" x14ac:dyDescent="0.2">
      <c r="AO45929" s="7"/>
    </row>
    <row r="45930" spans="41:41" ht="12.75" x14ac:dyDescent="0.2">
      <c r="AO45930" s="7"/>
    </row>
    <row r="45931" spans="41:41" ht="12.75" x14ac:dyDescent="0.2">
      <c r="AO45931" s="7"/>
    </row>
    <row r="45932" spans="41:41" ht="12.75" x14ac:dyDescent="0.2">
      <c r="AO45932" s="7"/>
    </row>
    <row r="45933" spans="41:41" ht="12.75" x14ac:dyDescent="0.2">
      <c r="AO45933" s="7"/>
    </row>
    <row r="45934" spans="41:41" ht="12.75" x14ac:dyDescent="0.2">
      <c r="AO45934" s="7"/>
    </row>
    <row r="45935" spans="41:41" ht="12.75" x14ac:dyDescent="0.2">
      <c r="AO45935" s="7"/>
    </row>
    <row r="45936" spans="41:41" ht="12.75" x14ac:dyDescent="0.2">
      <c r="AO45936" s="7"/>
    </row>
    <row r="45937" spans="41:41" ht="12.75" x14ac:dyDescent="0.2">
      <c r="AO45937" s="7"/>
    </row>
    <row r="45938" spans="41:41" ht="12.75" x14ac:dyDescent="0.2">
      <c r="AO45938" s="7"/>
    </row>
    <row r="45939" spans="41:41" ht="12.75" x14ac:dyDescent="0.2">
      <c r="AO45939" s="7"/>
    </row>
    <row r="45940" spans="41:41" ht="12.75" x14ac:dyDescent="0.2">
      <c r="AO45940" s="7"/>
    </row>
    <row r="45941" spans="41:41" ht="12.75" x14ac:dyDescent="0.2">
      <c r="AO45941" s="7"/>
    </row>
    <row r="45942" spans="41:41" ht="12.75" x14ac:dyDescent="0.2">
      <c r="AO45942" s="7"/>
    </row>
    <row r="45943" spans="41:41" ht="12.75" x14ac:dyDescent="0.2">
      <c r="AO45943" s="7"/>
    </row>
    <row r="45944" spans="41:41" ht="12.75" x14ac:dyDescent="0.2">
      <c r="AO45944" s="7"/>
    </row>
    <row r="45945" spans="41:41" ht="12.75" x14ac:dyDescent="0.2">
      <c r="AO45945" s="7"/>
    </row>
    <row r="45946" spans="41:41" ht="12.75" x14ac:dyDescent="0.2">
      <c r="AO45946" s="7"/>
    </row>
    <row r="45947" spans="41:41" ht="12.75" x14ac:dyDescent="0.2">
      <c r="AO45947" s="7"/>
    </row>
    <row r="45948" spans="41:41" ht="12.75" x14ac:dyDescent="0.2">
      <c r="AO45948" s="7"/>
    </row>
    <row r="45949" spans="41:41" ht="12.75" x14ac:dyDescent="0.2">
      <c r="AO45949" s="7"/>
    </row>
    <row r="45950" spans="41:41" ht="12.75" x14ac:dyDescent="0.2">
      <c r="AO45950" s="7"/>
    </row>
    <row r="45951" spans="41:41" ht="12.75" x14ac:dyDescent="0.2">
      <c r="AO45951" s="7"/>
    </row>
    <row r="45952" spans="41:41" ht="12.75" x14ac:dyDescent="0.2">
      <c r="AO45952" s="7"/>
    </row>
    <row r="45953" spans="41:41" ht="12.75" x14ac:dyDescent="0.2">
      <c r="AO45953" s="7"/>
    </row>
    <row r="45954" spans="41:41" ht="12.75" x14ac:dyDescent="0.2">
      <c r="AO45954" s="7"/>
    </row>
    <row r="45955" spans="41:41" ht="12.75" x14ac:dyDescent="0.2">
      <c r="AO45955" s="7"/>
    </row>
    <row r="45956" spans="41:41" ht="12.75" x14ac:dyDescent="0.2">
      <c r="AO45956" s="7"/>
    </row>
    <row r="45957" spans="41:41" ht="12.75" x14ac:dyDescent="0.2">
      <c r="AO45957" s="7"/>
    </row>
    <row r="45958" spans="41:41" ht="12.75" x14ac:dyDescent="0.2">
      <c r="AO45958" s="7"/>
    </row>
    <row r="45959" spans="41:41" ht="12.75" x14ac:dyDescent="0.2">
      <c r="AO45959" s="7"/>
    </row>
    <row r="45960" spans="41:41" ht="12.75" x14ac:dyDescent="0.2">
      <c r="AO45960" s="7"/>
    </row>
    <row r="45961" spans="41:41" ht="12.75" x14ac:dyDescent="0.2">
      <c r="AO45961" s="7"/>
    </row>
    <row r="45962" spans="41:41" ht="12.75" x14ac:dyDescent="0.2">
      <c r="AO45962" s="7"/>
    </row>
    <row r="45963" spans="41:41" ht="12.75" x14ac:dyDescent="0.2">
      <c r="AO45963" s="7"/>
    </row>
    <row r="45964" spans="41:41" ht="12.75" x14ac:dyDescent="0.2">
      <c r="AO45964" s="7"/>
    </row>
    <row r="45965" spans="41:41" ht="12.75" x14ac:dyDescent="0.2">
      <c r="AO45965" s="7"/>
    </row>
    <row r="45966" spans="41:41" ht="12.75" x14ac:dyDescent="0.2">
      <c r="AO45966" s="7"/>
    </row>
    <row r="45967" spans="41:41" ht="12.75" x14ac:dyDescent="0.2">
      <c r="AO45967" s="7"/>
    </row>
    <row r="45968" spans="41:41" ht="12.75" x14ac:dyDescent="0.2">
      <c r="AO45968" s="7"/>
    </row>
    <row r="45969" spans="41:41" ht="12.75" x14ac:dyDescent="0.2">
      <c r="AO45969" s="7"/>
    </row>
    <row r="45970" spans="41:41" ht="12.75" x14ac:dyDescent="0.2">
      <c r="AO45970" s="7"/>
    </row>
    <row r="45971" spans="41:41" ht="12.75" x14ac:dyDescent="0.2">
      <c r="AO45971" s="7"/>
    </row>
    <row r="45972" spans="41:41" ht="12.75" x14ac:dyDescent="0.2">
      <c r="AO45972" s="7"/>
    </row>
    <row r="45973" spans="41:41" ht="12.75" x14ac:dyDescent="0.2">
      <c r="AO45973" s="7"/>
    </row>
    <row r="45974" spans="41:41" ht="12.75" x14ac:dyDescent="0.2">
      <c r="AO45974" s="7"/>
    </row>
    <row r="45975" spans="41:41" ht="12.75" x14ac:dyDescent="0.2">
      <c r="AO45975" s="7"/>
    </row>
    <row r="45976" spans="41:41" ht="12.75" x14ac:dyDescent="0.2">
      <c r="AO45976" s="7"/>
    </row>
    <row r="45977" spans="41:41" ht="12.75" x14ac:dyDescent="0.2">
      <c r="AO45977" s="7"/>
    </row>
    <row r="45978" spans="41:41" ht="12.75" x14ac:dyDescent="0.2">
      <c r="AO45978" s="7"/>
    </row>
    <row r="45979" spans="41:41" ht="12.75" x14ac:dyDescent="0.2">
      <c r="AO45979" s="7"/>
    </row>
    <row r="45980" spans="41:41" ht="12.75" x14ac:dyDescent="0.2">
      <c r="AO45980" s="7"/>
    </row>
    <row r="45981" spans="41:41" ht="12.75" x14ac:dyDescent="0.2">
      <c r="AO45981" s="7"/>
    </row>
    <row r="45982" spans="41:41" ht="12.75" x14ac:dyDescent="0.2">
      <c r="AO45982" s="7"/>
    </row>
    <row r="45983" spans="41:41" ht="12.75" x14ac:dyDescent="0.2">
      <c r="AO45983" s="7"/>
    </row>
    <row r="45984" spans="41:41" ht="12.75" x14ac:dyDescent="0.2">
      <c r="AO45984" s="7"/>
    </row>
    <row r="45985" spans="41:41" ht="12.75" x14ac:dyDescent="0.2">
      <c r="AO45985" s="7"/>
    </row>
    <row r="45986" spans="41:41" ht="12.75" x14ac:dyDescent="0.2">
      <c r="AO45986" s="7"/>
    </row>
    <row r="45987" spans="41:41" ht="12.75" x14ac:dyDescent="0.2">
      <c r="AO45987" s="7"/>
    </row>
    <row r="45988" spans="41:41" ht="12.75" x14ac:dyDescent="0.2">
      <c r="AO45988" s="7"/>
    </row>
    <row r="45989" spans="41:41" ht="12.75" x14ac:dyDescent="0.2">
      <c r="AO45989" s="7"/>
    </row>
    <row r="45990" spans="41:41" ht="12.75" x14ac:dyDescent="0.2">
      <c r="AO45990" s="7"/>
    </row>
    <row r="45991" spans="41:41" ht="12.75" x14ac:dyDescent="0.2">
      <c r="AO45991" s="7"/>
    </row>
    <row r="45992" spans="41:41" ht="12.75" x14ac:dyDescent="0.2">
      <c r="AO45992" s="7"/>
    </row>
    <row r="45993" spans="41:41" ht="12.75" x14ac:dyDescent="0.2">
      <c r="AO45993" s="7"/>
    </row>
    <row r="45994" spans="41:41" ht="12.75" x14ac:dyDescent="0.2">
      <c r="AO45994" s="7"/>
    </row>
    <row r="45995" spans="41:41" ht="12.75" x14ac:dyDescent="0.2">
      <c r="AO45995" s="7"/>
    </row>
    <row r="45996" spans="41:41" ht="12.75" x14ac:dyDescent="0.2">
      <c r="AO45996" s="7"/>
    </row>
    <row r="45997" spans="41:41" ht="12.75" x14ac:dyDescent="0.2">
      <c r="AO45997" s="7"/>
    </row>
    <row r="45998" spans="41:41" ht="12.75" x14ac:dyDescent="0.2">
      <c r="AO45998" s="7"/>
    </row>
    <row r="45999" spans="41:41" ht="12.75" x14ac:dyDescent="0.2">
      <c r="AO45999" s="7"/>
    </row>
    <row r="46000" spans="41:41" ht="12.75" x14ac:dyDescent="0.2">
      <c r="AO46000" s="7"/>
    </row>
    <row r="46001" spans="41:41" ht="12.75" x14ac:dyDescent="0.2">
      <c r="AO46001" s="7"/>
    </row>
    <row r="46002" spans="41:41" ht="12.75" x14ac:dyDescent="0.2">
      <c r="AO46002" s="7"/>
    </row>
    <row r="46003" spans="41:41" ht="12.75" x14ac:dyDescent="0.2">
      <c r="AO46003" s="7"/>
    </row>
    <row r="46004" spans="41:41" ht="12.75" x14ac:dyDescent="0.2">
      <c r="AO46004" s="7"/>
    </row>
    <row r="46005" spans="41:41" ht="12.75" x14ac:dyDescent="0.2">
      <c r="AO46005" s="7"/>
    </row>
    <row r="46006" spans="41:41" ht="12.75" x14ac:dyDescent="0.2">
      <c r="AO46006" s="7"/>
    </row>
    <row r="46007" spans="41:41" ht="12.75" x14ac:dyDescent="0.2">
      <c r="AO46007" s="7"/>
    </row>
    <row r="46008" spans="41:41" ht="12.75" x14ac:dyDescent="0.2">
      <c r="AO46008" s="7"/>
    </row>
    <row r="46009" spans="41:41" ht="12.75" x14ac:dyDescent="0.2">
      <c r="AO46009" s="7"/>
    </row>
    <row r="46010" spans="41:41" ht="12.75" x14ac:dyDescent="0.2">
      <c r="AO46010" s="7"/>
    </row>
    <row r="46011" spans="41:41" ht="12.75" x14ac:dyDescent="0.2">
      <c r="AO46011" s="7"/>
    </row>
    <row r="46012" spans="41:41" ht="12.75" x14ac:dyDescent="0.2">
      <c r="AO46012" s="7"/>
    </row>
    <row r="46013" spans="41:41" ht="12.75" x14ac:dyDescent="0.2">
      <c r="AO46013" s="7"/>
    </row>
    <row r="46014" spans="41:41" ht="12.75" x14ac:dyDescent="0.2">
      <c r="AO46014" s="7"/>
    </row>
    <row r="46015" spans="41:41" ht="12.75" x14ac:dyDescent="0.2">
      <c r="AO46015" s="7"/>
    </row>
    <row r="46016" spans="41:41" ht="12.75" x14ac:dyDescent="0.2">
      <c r="AO46016" s="7"/>
    </row>
    <row r="46017" spans="41:41" ht="12.75" x14ac:dyDescent="0.2">
      <c r="AO46017" s="7"/>
    </row>
    <row r="46018" spans="41:41" ht="12.75" x14ac:dyDescent="0.2">
      <c r="AO46018" s="7"/>
    </row>
    <row r="46019" spans="41:41" ht="12.75" x14ac:dyDescent="0.2">
      <c r="AO46019" s="7"/>
    </row>
    <row r="46020" spans="41:41" ht="12.75" x14ac:dyDescent="0.2">
      <c r="AO46020" s="7"/>
    </row>
    <row r="46021" spans="41:41" ht="12.75" x14ac:dyDescent="0.2">
      <c r="AO46021" s="7"/>
    </row>
    <row r="46022" spans="41:41" ht="12.75" x14ac:dyDescent="0.2">
      <c r="AO46022" s="7"/>
    </row>
    <row r="46023" spans="41:41" ht="12.75" x14ac:dyDescent="0.2">
      <c r="AO46023" s="7"/>
    </row>
    <row r="46024" spans="41:41" ht="12.75" x14ac:dyDescent="0.2">
      <c r="AO46024" s="7"/>
    </row>
    <row r="46025" spans="41:41" ht="12.75" x14ac:dyDescent="0.2">
      <c r="AO46025" s="7"/>
    </row>
    <row r="46026" spans="41:41" ht="12.75" x14ac:dyDescent="0.2">
      <c r="AO46026" s="7"/>
    </row>
    <row r="46027" spans="41:41" ht="12.75" x14ac:dyDescent="0.2">
      <c r="AO46027" s="7"/>
    </row>
    <row r="46028" spans="41:41" ht="12.75" x14ac:dyDescent="0.2">
      <c r="AO46028" s="7"/>
    </row>
    <row r="46029" spans="41:41" ht="12.75" x14ac:dyDescent="0.2">
      <c r="AO46029" s="7"/>
    </row>
    <row r="46030" spans="41:41" ht="12.75" x14ac:dyDescent="0.2">
      <c r="AO46030" s="7"/>
    </row>
    <row r="46031" spans="41:41" ht="12.75" x14ac:dyDescent="0.2">
      <c r="AO46031" s="7"/>
    </row>
    <row r="46032" spans="41:41" ht="12.75" x14ac:dyDescent="0.2">
      <c r="AO46032" s="7"/>
    </row>
    <row r="46033" spans="41:41" ht="12.75" x14ac:dyDescent="0.2">
      <c r="AO46033" s="7"/>
    </row>
    <row r="46034" spans="41:41" ht="12.75" x14ac:dyDescent="0.2">
      <c r="AO46034" s="7"/>
    </row>
    <row r="46035" spans="41:41" ht="12.75" x14ac:dyDescent="0.2">
      <c r="AO46035" s="7"/>
    </row>
    <row r="46036" spans="41:41" ht="12.75" x14ac:dyDescent="0.2">
      <c r="AO46036" s="7"/>
    </row>
    <row r="46037" spans="41:41" ht="12.75" x14ac:dyDescent="0.2">
      <c r="AO46037" s="7"/>
    </row>
    <row r="46038" spans="41:41" ht="12.75" x14ac:dyDescent="0.2">
      <c r="AO46038" s="7"/>
    </row>
    <row r="46039" spans="41:41" ht="12.75" x14ac:dyDescent="0.2">
      <c r="AO46039" s="7"/>
    </row>
    <row r="46040" spans="41:41" ht="12.75" x14ac:dyDescent="0.2">
      <c r="AO46040" s="7"/>
    </row>
    <row r="46041" spans="41:41" ht="12.75" x14ac:dyDescent="0.2">
      <c r="AO46041" s="7"/>
    </row>
    <row r="46042" spans="41:41" ht="12.75" x14ac:dyDescent="0.2">
      <c r="AO46042" s="7"/>
    </row>
    <row r="46043" spans="41:41" ht="12.75" x14ac:dyDescent="0.2">
      <c r="AO46043" s="7"/>
    </row>
    <row r="46044" spans="41:41" ht="12.75" x14ac:dyDescent="0.2">
      <c r="AO46044" s="7"/>
    </row>
    <row r="46045" spans="41:41" ht="12.75" x14ac:dyDescent="0.2">
      <c r="AO46045" s="7"/>
    </row>
    <row r="46046" spans="41:41" ht="12.75" x14ac:dyDescent="0.2">
      <c r="AO46046" s="7"/>
    </row>
    <row r="46047" spans="41:41" ht="12.75" x14ac:dyDescent="0.2">
      <c r="AO46047" s="7"/>
    </row>
    <row r="46048" spans="41:41" ht="12.75" x14ac:dyDescent="0.2">
      <c r="AO46048" s="7"/>
    </row>
    <row r="46049" spans="41:41" ht="12.75" x14ac:dyDescent="0.2">
      <c r="AO46049" s="7"/>
    </row>
    <row r="46050" spans="41:41" ht="12.75" x14ac:dyDescent="0.2">
      <c r="AO46050" s="7"/>
    </row>
    <row r="46051" spans="41:41" ht="12.75" x14ac:dyDescent="0.2">
      <c r="AO46051" s="7"/>
    </row>
    <row r="46052" spans="41:41" ht="12.75" x14ac:dyDescent="0.2">
      <c r="AO46052" s="7"/>
    </row>
    <row r="46053" spans="41:41" ht="12.75" x14ac:dyDescent="0.2">
      <c r="AO46053" s="7"/>
    </row>
    <row r="46054" spans="41:41" ht="12.75" x14ac:dyDescent="0.2">
      <c r="AO46054" s="7"/>
    </row>
    <row r="46055" spans="41:41" ht="12.75" x14ac:dyDescent="0.2">
      <c r="AO46055" s="7"/>
    </row>
    <row r="46056" spans="41:41" ht="12.75" x14ac:dyDescent="0.2">
      <c r="AO46056" s="7"/>
    </row>
    <row r="46057" spans="41:41" ht="12.75" x14ac:dyDescent="0.2">
      <c r="AO46057" s="7"/>
    </row>
    <row r="46058" spans="41:41" ht="12.75" x14ac:dyDescent="0.2">
      <c r="AO46058" s="7"/>
    </row>
    <row r="46059" spans="41:41" ht="12.75" x14ac:dyDescent="0.2">
      <c r="AO46059" s="7"/>
    </row>
    <row r="46060" spans="41:41" ht="12.75" x14ac:dyDescent="0.2">
      <c r="AO46060" s="7"/>
    </row>
    <row r="46061" spans="41:41" ht="12.75" x14ac:dyDescent="0.2">
      <c r="AO46061" s="7"/>
    </row>
    <row r="46062" spans="41:41" ht="12.75" x14ac:dyDescent="0.2">
      <c r="AO46062" s="7"/>
    </row>
    <row r="46063" spans="41:41" ht="12.75" x14ac:dyDescent="0.2">
      <c r="AO46063" s="7"/>
    </row>
    <row r="46064" spans="41:41" ht="12.75" x14ac:dyDescent="0.2">
      <c r="AO46064" s="7"/>
    </row>
    <row r="46065" spans="41:41" ht="12.75" x14ac:dyDescent="0.2">
      <c r="AO46065" s="7"/>
    </row>
    <row r="46066" spans="41:41" ht="12.75" x14ac:dyDescent="0.2">
      <c r="AO46066" s="7"/>
    </row>
    <row r="46067" spans="41:41" ht="12.75" x14ac:dyDescent="0.2">
      <c r="AO46067" s="7"/>
    </row>
    <row r="46068" spans="41:41" ht="12.75" x14ac:dyDescent="0.2">
      <c r="AO46068" s="7"/>
    </row>
    <row r="46069" spans="41:41" ht="12.75" x14ac:dyDescent="0.2">
      <c r="AO46069" s="7"/>
    </row>
    <row r="46070" spans="41:41" ht="12.75" x14ac:dyDescent="0.2">
      <c r="AO46070" s="7"/>
    </row>
    <row r="46071" spans="41:41" ht="12.75" x14ac:dyDescent="0.2">
      <c r="AO46071" s="7"/>
    </row>
    <row r="46072" spans="41:41" ht="12.75" x14ac:dyDescent="0.2">
      <c r="AO46072" s="7"/>
    </row>
    <row r="46073" spans="41:41" ht="12.75" x14ac:dyDescent="0.2">
      <c r="AO46073" s="7"/>
    </row>
    <row r="46074" spans="41:41" ht="12.75" x14ac:dyDescent="0.2">
      <c r="AO46074" s="7"/>
    </row>
    <row r="46075" spans="41:41" ht="12.75" x14ac:dyDescent="0.2">
      <c r="AO46075" s="7"/>
    </row>
    <row r="46076" spans="41:41" ht="12.75" x14ac:dyDescent="0.2">
      <c r="AO46076" s="7"/>
    </row>
    <row r="46077" spans="41:41" ht="12.75" x14ac:dyDescent="0.2">
      <c r="AO46077" s="7"/>
    </row>
    <row r="46078" spans="41:41" ht="12.75" x14ac:dyDescent="0.2">
      <c r="AO46078" s="7"/>
    </row>
    <row r="46079" spans="41:41" ht="12.75" x14ac:dyDescent="0.2">
      <c r="AO46079" s="7"/>
    </row>
    <row r="46080" spans="41:41" ht="12.75" x14ac:dyDescent="0.2">
      <c r="AO46080" s="7"/>
    </row>
    <row r="46081" spans="41:41" ht="12.75" x14ac:dyDescent="0.2">
      <c r="AO46081" s="7"/>
    </row>
    <row r="46082" spans="41:41" ht="12.75" x14ac:dyDescent="0.2">
      <c r="AO46082" s="7"/>
    </row>
    <row r="46083" spans="41:41" ht="12.75" x14ac:dyDescent="0.2">
      <c r="AO46083" s="7"/>
    </row>
    <row r="46084" spans="41:41" ht="12.75" x14ac:dyDescent="0.2">
      <c r="AO46084" s="7"/>
    </row>
    <row r="46085" spans="41:41" ht="12.75" x14ac:dyDescent="0.2">
      <c r="AO46085" s="7"/>
    </row>
    <row r="46086" spans="41:41" ht="12.75" x14ac:dyDescent="0.2">
      <c r="AO46086" s="7"/>
    </row>
    <row r="46087" spans="41:41" ht="12.75" x14ac:dyDescent="0.2">
      <c r="AO46087" s="7"/>
    </row>
    <row r="46088" spans="41:41" ht="12.75" x14ac:dyDescent="0.2">
      <c r="AO46088" s="7"/>
    </row>
    <row r="46089" spans="41:41" ht="12.75" x14ac:dyDescent="0.2">
      <c r="AO46089" s="7"/>
    </row>
    <row r="46090" spans="41:41" ht="12.75" x14ac:dyDescent="0.2">
      <c r="AO46090" s="7"/>
    </row>
    <row r="46091" spans="41:41" ht="12.75" x14ac:dyDescent="0.2">
      <c r="AO46091" s="7"/>
    </row>
    <row r="46092" spans="41:41" ht="12.75" x14ac:dyDescent="0.2">
      <c r="AO46092" s="7"/>
    </row>
    <row r="46093" spans="41:41" ht="12.75" x14ac:dyDescent="0.2">
      <c r="AO46093" s="7"/>
    </row>
    <row r="46094" spans="41:41" ht="12.75" x14ac:dyDescent="0.2">
      <c r="AO46094" s="7"/>
    </row>
    <row r="46095" spans="41:41" ht="12.75" x14ac:dyDescent="0.2">
      <c r="AO46095" s="7"/>
    </row>
    <row r="46096" spans="41:41" ht="12.75" x14ac:dyDescent="0.2">
      <c r="AO46096" s="7"/>
    </row>
    <row r="46097" spans="41:41" ht="12.75" x14ac:dyDescent="0.2">
      <c r="AO46097" s="7"/>
    </row>
    <row r="46098" spans="41:41" ht="12.75" x14ac:dyDescent="0.2">
      <c r="AO46098" s="7"/>
    </row>
    <row r="46099" spans="41:41" ht="12.75" x14ac:dyDescent="0.2">
      <c r="AO46099" s="7"/>
    </row>
    <row r="46100" spans="41:41" ht="12.75" x14ac:dyDescent="0.2">
      <c r="AO46100" s="7"/>
    </row>
    <row r="46101" spans="41:41" ht="12.75" x14ac:dyDescent="0.2">
      <c r="AO46101" s="7"/>
    </row>
    <row r="46102" spans="41:41" ht="12.75" x14ac:dyDescent="0.2">
      <c r="AO46102" s="7"/>
    </row>
    <row r="46103" spans="41:41" ht="12.75" x14ac:dyDescent="0.2">
      <c r="AO46103" s="7"/>
    </row>
    <row r="46104" spans="41:41" ht="12.75" x14ac:dyDescent="0.2">
      <c r="AO46104" s="7"/>
    </row>
    <row r="46105" spans="41:41" ht="12.75" x14ac:dyDescent="0.2">
      <c r="AO46105" s="7"/>
    </row>
    <row r="46106" spans="41:41" ht="12.75" x14ac:dyDescent="0.2">
      <c r="AO46106" s="7"/>
    </row>
    <row r="46107" spans="41:41" ht="12.75" x14ac:dyDescent="0.2">
      <c r="AO46107" s="7"/>
    </row>
    <row r="46108" spans="41:41" ht="12.75" x14ac:dyDescent="0.2">
      <c r="AO46108" s="7"/>
    </row>
    <row r="46109" spans="41:41" ht="12.75" x14ac:dyDescent="0.2">
      <c r="AO46109" s="7"/>
    </row>
    <row r="46110" spans="41:41" ht="12.75" x14ac:dyDescent="0.2">
      <c r="AO46110" s="7"/>
    </row>
    <row r="46111" spans="41:41" ht="12.75" x14ac:dyDescent="0.2">
      <c r="AO46111" s="7"/>
    </row>
    <row r="46112" spans="41:41" ht="12.75" x14ac:dyDescent="0.2">
      <c r="AO46112" s="7"/>
    </row>
    <row r="46113" spans="41:41" ht="12.75" x14ac:dyDescent="0.2">
      <c r="AO46113" s="7"/>
    </row>
    <row r="46114" spans="41:41" ht="12.75" x14ac:dyDescent="0.2">
      <c r="AO46114" s="7"/>
    </row>
    <row r="46115" spans="41:41" ht="12.75" x14ac:dyDescent="0.2">
      <c r="AO46115" s="7"/>
    </row>
    <row r="46116" spans="41:41" ht="12.75" x14ac:dyDescent="0.2">
      <c r="AO46116" s="7"/>
    </row>
    <row r="46117" spans="41:41" ht="12.75" x14ac:dyDescent="0.2">
      <c r="AO46117" s="7"/>
    </row>
    <row r="46118" spans="41:41" ht="12.75" x14ac:dyDescent="0.2">
      <c r="AO46118" s="7"/>
    </row>
    <row r="46119" spans="41:41" ht="12.75" x14ac:dyDescent="0.2">
      <c r="AO46119" s="7"/>
    </row>
    <row r="46120" spans="41:41" ht="12.75" x14ac:dyDescent="0.2">
      <c r="AO46120" s="7"/>
    </row>
    <row r="46121" spans="41:41" ht="12.75" x14ac:dyDescent="0.2">
      <c r="AO46121" s="7"/>
    </row>
    <row r="46122" spans="41:41" ht="12.75" x14ac:dyDescent="0.2">
      <c r="AO46122" s="7"/>
    </row>
    <row r="46123" spans="41:41" ht="12.75" x14ac:dyDescent="0.2">
      <c r="AO46123" s="7"/>
    </row>
    <row r="46124" spans="41:41" ht="12.75" x14ac:dyDescent="0.2">
      <c r="AO46124" s="7"/>
    </row>
    <row r="46125" spans="41:41" ht="12.75" x14ac:dyDescent="0.2">
      <c r="AO46125" s="7"/>
    </row>
    <row r="46126" spans="41:41" ht="12.75" x14ac:dyDescent="0.2">
      <c r="AO46126" s="7"/>
    </row>
    <row r="46127" spans="41:41" ht="12.75" x14ac:dyDescent="0.2">
      <c r="AO46127" s="7"/>
    </row>
    <row r="46128" spans="41:41" ht="12.75" x14ac:dyDescent="0.2">
      <c r="AO46128" s="7"/>
    </row>
    <row r="46129" spans="41:41" ht="12.75" x14ac:dyDescent="0.2">
      <c r="AO46129" s="7"/>
    </row>
    <row r="46130" spans="41:41" ht="12.75" x14ac:dyDescent="0.2">
      <c r="AO46130" s="7"/>
    </row>
    <row r="46131" spans="41:41" ht="12.75" x14ac:dyDescent="0.2">
      <c r="AO46131" s="7"/>
    </row>
    <row r="46132" spans="41:41" ht="12.75" x14ac:dyDescent="0.2">
      <c r="AO46132" s="7"/>
    </row>
    <row r="46133" spans="41:41" ht="12.75" x14ac:dyDescent="0.2">
      <c r="AO46133" s="7"/>
    </row>
    <row r="46134" spans="41:41" ht="12.75" x14ac:dyDescent="0.2">
      <c r="AO46134" s="7"/>
    </row>
    <row r="46135" spans="41:41" ht="12.75" x14ac:dyDescent="0.2">
      <c r="AO46135" s="7"/>
    </row>
    <row r="46136" spans="41:41" ht="12.75" x14ac:dyDescent="0.2">
      <c r="AO46136" s="7"/>
    </row>
    <row r="46137" spans="41:41" ht="12.75" x14ac:dyDescent="0.2">
      <c r="AO46137" s="7"/>
    </row>
    <row r="46138" spans="41:41" ht="12.75" x14ac:dyDescent="0.2">
      <c r="AO46138" s="7"/>
    </row>
    <row r="46139" spans="41:41" ht="12.75" x14ac:dyDescent="0.2">
      <c r="AO46139" s="7"/>
    </row>
    <row r="46140" spans="41:41" ht="12.75" x14ac:dyDescent="0.2">
      <c r="AO46140" s="7"/>
    </row>
    <row r="46141" spans="41:41" ht="12.75" x14ac:dyDescent="0.2">
      <c r="AO46141" s="7"/>
    </row>
    <row r="46142" spans="41:41" ht="12.75" x14ac:dyDescent="0.2">
      <c r="AO46142" s="7"/>
    </row>
    <row r="46143" spans="41:41" ht="12.75" x14ac:dyDescent="0.2">
      <c r="AO46143" s="7"/>
    </row>
    <row r="46144" spans="41:41" ht="12.75" x14ac:dyDescent="0.2">
      <c r="AO46144" s="7"/>
    </row>
    <row r="46145" spans="41:41" ht="12.75" x14ac:dyDescent="0.2">
      <c r="AO46145" s="7"/>
    </row>
    <row r="46146" spans="41:41" ht="12.75" x14ac:dyDescent="0.2">
      <c r="AO46146" s="7"/>
    </row>
    <row r="46147" spans="41:41" ht="12.75" x14ac:dyDescent="0.2">
      <c r="AO46147" s="7"/>
    </row>
    <row r="46148" spans="41:41" ht="12.75" x14ac:dyDescent="0.2">
      <c r="AO46148" s="7"/>
    </row>
    <row r="46149" spans="41:41" ht="12.75" x14ac:dyDescent="0.2">
      <c r="AO46149" s="7"/>
    </row>
    <row r="46150" spans="41:41" ht="12.75" x14ac:dyDescent="0.2">
      <c r="AO46150" s="7"/>
    </row>
    <row r="46151" spans="41:41" ht="12.75" x14ac:dyDescent="0.2">
      <c r="AO46151" s="7"/>
    </row>
    <row r="46152" spans="41:41" ht="12.75" x14ac:dyDescent="0.2">
      <c r="AO46152" s="7"/>
    </row>
    <row r="46153" spans="41:41" ht="12.75" x14ac:dyDescent="0.2">
      <c r="AO46153" s="7"/>
    </row>
    <row r="46154" spans="41:41" ht="12.75" x14ac:dyDescent="0.2">
      <c r="AO46154" s="7"/>
    </row>
    <row r="46155" spans="41:41" ht="12.75" x14ac:dyDescent="0.2">
      <c r="AO46155" s="7"/>
    </row>
    <row r="46156" spans="41:41" ht="12.75" x14ac:dyDescent="0.2">
      <c r="AO46156" s="7"/>
    </row>
    <row r="46157" spans="41:41" ht="12.75" x14ac:dyDescent="0.2">
      <c r="AO46157" s="7"/>
    </row>
    <row r="46158" spans="41:41" ht="12.75" x14ac:dyDescent="0.2">
      <c r="AO46158" s="7"/>
    </row>
    <row r="46159" spans="41:41" ht="12.75" x14ac:dyDescent="0.2">
      <c r="AO46159" s="7"/>
    </row>
    <row r="46160" spans="41:41" ht="12.75" x14ac:dyDescent="0.2">
      <c r="AO46160" s="7"/>
    </row>
    <row r="46161" spans="41:41" ht="12.75" x14ac:dyDescent="0.2">
      <c r="AO46161" s="7"/>
    </row>
    <row r="46162" spans="41:41" ht="12.75" x14ac:dyDescent="0.2">
      <c r="AO46162" s="7"/>
    </row>
    <row r="46163" spans="41:41" ht="12.75" x14ac:dyDescent="0.2">
      <c r="AO46163" s="7"/>
    </row>
    <row r="46164" spans="41:41" ht="12.75" x14ac:dyDescent="0.2">
      <c r="AO46164" s="7"/>
    </row>
    <row r="46165" spans="41:41" ht="12.75" x14ac:dyDescent="0.2">
      <c r="AO46165" s="7"/>
    </row>
    <row r="46166" spans="41:41" ht="12.75" x14ac:dyDescent="0.2">
      <c r="AO46166" s="7"/>
    </row>
    <row r="46167" spans="41:41" ht="12.75" x14ac:dyDescent="0.2">
      <c r="AO46167" s="7"/>
    </row>
    <row r="46168" spans="41:41" ht="12.75" x14ac:dyDescent="0.2">
      <c r="AO46168" s="7"/>
    </row>
    <row r="46169" spans="41:41" ht="12.75" x14ac:dyDescent="0.2">
      <c r="AO46169" s="7"/>
    </row>
    <row r="46170" spans="41:41" ht="12.75" x14ac:dyDescent="0.2">
      <c r="AO46170" s="7"/>
    </row>
    <row r="46171" spans="41:41" ht="12.75" x14ac:dyDescent="0.2">
      <c r="AO46171" s="7"/>
    </row>
    <row r="46172" spans="41:41" ht="12.75" x14ac:dyDescent="0.2">
      <c r="AO46172" s="7"/>
    </row>
    <row r="46173" spans="41:41" ht="12.75" x14ac:dyDescent="0.2">
      <c r="AO46173" s="7"/>
    </row>
    <row r="46174" spans="41:41" ht="12.75" x14ac:dyDescent="0.2">
      <c r="AO46174" s="7"/>
    </row>
    <row r="46175" spans="41:41" ht="12.75" x14ac:dyDescent="0.2">
      <c r="AO46175" s="7"/>
    </row>
    <row r="46176" spans="41:41" ht="12.75" x14ac:dyDescent="0.2">
      <c r="AO46176" s="7"/>
    </row>
    <row r="46177" spans="41:41" ht="12.75" x14ac:dyDescent="0.2">
      <c r="AO46177" s="7"/>
    </row>
    <row r="46178" spans="41:41" ht="12.75" x14ac:dyDescent="0.2">
      <c r="AO46178" s="7"/>
    </row>
    <row r="46179" spans="41:41" ht="12.75" x14ac:dyDescent="0.2">
      <c r="AO46179" s="7"/>
    </row>
    <row r="46180" spans="41:41" ht="12.75" x14ac:dyDescent="0.2">
      <c r="AO46180" s="7"/>
    </row>
    <row r="46181" spans="41:41" ht="12.75" x14ac:dyDescent="0.2">
      <c r="AO46181" s="7"/>
    </row>
    <row r="46182" spans="41:41" ht="12.75" x14ac:dyDescent="0.2">
      <c r="AO46182" s="7"/>
    </row>
    <row r="46183" spans="41:41" ht="12.75" x14ac:dyDescent="0.2">
      <c r="AO46183" s="7"/>
    </row>
    <row r="46184" spans="41:41" ht="12.75" x14ac:dyDescent="0.2">
      <c r="AO46184" s="7"/>
    </row>
    <row r="46185" spans="41:41" ht="12.75" x14ac:dyDescent="0.2">
      <c r="AO46185" s="7"/>
    </row>
    <row r="46186" spans="41:41" ht="12.75" x14ac:dyDescent="0.2">
      <c r="AO46186" s="7"/>
    </row>
    <row r="46187" spans="41:41" ht="12.75" x14ac:dyDescent="0.2">
      <c r="AO46187" s="7"/>
    </row>
    <row r="46188" spans="41:41" ht="12.75" x14ac:dyDescent="0.2">
      <c r="AO46188" s="7"/>
    </row>
    <row r="46189" spans="41:41" ht="12.75" x14ac:dyDescent="0.2">
      <c r="AO46189" s="7"/>
    </row>
    <row r="46190" spans="41:41" ht="12.75" x14ac:dyDescent="0.2">
      <c r="AO46190" s="7"/>
    </row>
    <row r="46191" spans="41:41" ht="12.75" x14ac:dyDescent="0.2">
      <c r="AO46191" s="7"/>
    </row>
    <row r="46192" spans="41:41" ht="12.75" x14ac:dyDescent="0.2">
      <c r="AO46192" s="7"/>
    </row>
    <row r="46193" spans="41:41" ht="12.75" x14ac:dyDescent="0.2">
      <c r="AO46193" s="7"/>
    </row>
    <row r="46194" spans="41:41" ht="12.75" x14ac:dyDescent="0.2">
      <c r="AO46194" s="7"/>
    </row>
    <row r="46195" spans="41:41" ht="12.75" x14ac:dyDescent="0.2">
      <c r="AO46195" s="7"/>
    </row>
    <row r="46196" spans="41:41" ht="12.75" x14ac:dyDescent="0.2">
      <c r="AO46196" s="7"/>
    </row>
    <row r="46197" spans="41:41" ht="12.75" x14ac:dyDescent="0.2">
      <c r="AO46197" s="7"/>
    </row>
    <row r="46198" spans="41:41" ht="12.75" x14ac:dyDescent="0.2">
      <c r="AO46198" s="7"/>
    </row>
    <row r="46199" spans="41:41" ht="12.75" x14ac:dyDescent="0.2">
      <c r="AO46199" s="7"/>
    </row>
    <row r="46200" spans="41:41" ht="12.75" x14ac:dyDescent="0.2">
      <c r="AO46200" s="7"/>
    </row>
    <row r="46201" spans="41:41" ht="12.75" x14ac:dyDescent="0.2">
      <c r="AO46201" s="7"/>
    </row>
    <row r="46202" spans="41:41" ht="12.75" x14ac:dyDescent="0.2">
      <c r="AO46202" s="7"/>
    </row>
    <row r="46203" spans="41:41" ht="12.75" x14ac:dyDescent="0.2">
      <c r="AO46203" s="7"/>
    </row>
    <row r="46204" spans="41:41" ht="12.75" x14ac:dyDescent="0.2">
      <c r="AO46204" s="7"/>
    </row>
    <row r="46205" spans="41:41" ht="12.75" x14ac:dyDescent="0.2">
      <c r="AO46205" s="7"/>
    </row>
    <row r="46206" spans="41:41" ht="12.75" x14ac:dyDescent="0.2">
      <c r="AO46206" s="7"/>
    </row>
    <row r="46207" spans="41:41" ht="12.75" x14ac:dyDescent="0.2">
      <c r="AO46207" s="7"/>
    </row>
    <row r="46208" spans="41:41" ht="12.75" x14ac:dyDescent="0.2">
      <c r="AO46208" s="7"/>
    </row>
    <row r="46209" spans="41:41" ht="12.75" x14ac:dyDescent="0.2">
      <c r="AO46209" s="7"/>
    </row>
    <row r="46210" spans="41:41" ht="12.75" x14ac:dyDescent="0.2">
      <c r="AO46210" s="7"/>
    </row>
    <row r="46211" spans="41:41" ht="12.75" x14ac:dyDescent="0.2">
      <c r="AO46211" s="7"/>
    </row>
    <row r="46212" spans="41:41" ht="12.75" x14ac:dyDescent="0.2">
      <c r="AO46212" s="7"/>
    </row>
    <row r="46213" spans="41:41" ht="12.75" x14ac:dyDescent="0.2">
      <c r="AO46213" s="7"/>
    </row>
    <row r="46214" spans="41:41" ht="12.75" x14ac:dyDescent="0.2">
      <c r="AO46214" s="7"/>
    </row>
    <row r="46215" spans="41:41" ht="12.75" x14ac:dyDescent="0.2">
      <c r="AO46215" s="7"/>
    </row>
    <row r="46216" spans="41:41" ht="12.75" x14ac:dyDescent="0.2">
      <c r="AO46216" s="7"/>
    </row>
    <row r="46217" spans="41:41" ht="12.75" x14ac:dyDescent="0.2">
      <c r="AO46217" s="7"/>
    </row>
    <row r="46218" spans="41:41" ht="12.75" x14ac:dyDescent="0.2">
      <c r="AO46218" s="7"/>
    </row>
    <row r="46219" spans="41:41" ht="12.75" x14ac:dyDescent="0.2">
      <c r="AO46219" s="7"/>
    </row>
    <row r="46220" spans="41:41" ht="12.75" x14ac:dyDescent="0.2">
      <c r="AO46220" s="7"/>
    </row>
    <row r="46221" spans="41:41" ht="12.75" x14ac:dyDescent="0.2">
      <c r="AO46221" s="7"/>
    </row>
    <row r="46222" spans="41:41" ht="12.75" x14ac:dyDescent="0.2">
      <c r="AO46222" s="7"/>
    </row>
    <row r="46223" spans="41:41" ht="12.75" x14ac:dyDescent="0.2">
      <c r="AO46223" s="7"/>
    </row>
    <row r="46224" spans="41:41" ht="12.75" x14ac:dyDescent="0.2">
      <c r="AO46224" s="7"/>
    </row>
    <row r="46225" spans="41:41" ht="12.75" x14ac:dyDescent="0.2">
      <c r="AO46225" s="7"/>
    </row>
    <row r="46226" spans="41:41" ht="12.75" x14ac:dyDescent="0.2">
      <c r="AO46226" s="7"/>
    </row>
    <row r="46227" spans="41:41" ht="12.75" x14ac:dyDescent="0.2">
      <c r="AO46227" s="7"/>
    </row>
    <row r="46228" spans="41:41" ht="12.75" x14ac:dyDescent="0.2">
      <c r="AO46228" s="7"/>
    </row>
    <row r="46229" spans="41:41" ht="12.75" x14ac:dyDescent="0.2">
      <c r="AO46229" s="7"/>
    </row>
    <row r="46230" spans="41:41" ht="12.75" x14ac:dyDescent="0.2">
      <c r="AO46230" s="7"/>
    </row>
    <row r="46231" spans="41:41" ht="12.75" x14ac:dyDescent="0.2">
      <c r="AO46231" s="7"/>
    </row>
    <row r="46232" spans="41:41" ht="12.75" x14ac:dyDescent="0.2">
      <c r="AO46232" s="7"/>
    </row>
    <row r="46233" spans="41:41" ht="12.75" x14ac:dyDescent="0.2">
      <c r="AO46233" s="7"/>
    </row>
    <row r="46234" spans="41:41" ht="12.75" x14ac:dyDescent="0.2">
      <c r="AO46234" s="7"/>
    </row>
    <row r="46235" spans="41:41" ht="12.75" x14ac:dyDescent="0.2">
      <c r="AO46235" s="7"/>
    </row>
    <row r="46236" spans="41:41" ht="12.75" x14ac:dyDescent="0.2">
      <c r="AO46236" s="7"/>
    </row>
    <row r="46237" spans="41:41" ht="12.75" x14ac:dyDescent="0.2">
      <c r="AO46237" s="7"/>
    </row>
    <row r="46238" spans="41:41" ht="12.75" x14ac:dyDescent="0.2">
      <c r="AO46238" s="7"/>
    </row>
    <row r="46239" spans="41:41" ht="12.75" x14ac:dyDescent="0.2">
      <c r="AO46239" s="7"/>
    </row>
    <row r="46240" spans="41:41" ht="12.75" x14ac:dyDescent="0.2">
      <c r="AO46240" s="7"/>
    </row>
    <row r="46241" spans="41:41" ht="12.75" x14ac:dyDescent="0.2">
      <c r="AO46241" s="7"/>
    </row>
    <row r="46242" spans="41:41" ht="12.75" x14ac:dyDescent="0.2">
      <c r="AO46242" s="7"/>
    </row>
    <row r="46243" spans="41:41" ht="12.75" x14ac:dyDescent="0.2">
      <c r="AO46243" s="7"/>
    </row>
    <row r="46244" spans="41:41" ht="12.75" x14ac:dyDescent="0.2">
      <c r="AO46244" s="7"/>
    </row>
    <row r="46245" spans="41:41" ht="12.75" x14ac:dyDescent="0.2">
      <c r="AO46245" s="7"/>
    </row>
    <row r="46246" spans="41:41" ht="12.75" x14ac:dyDescent="0.2">
      <c r="AO46246" s="7"/>
    </row>
    <row r="46247" spans="41:41" ht="12.75" x14ac:dyDescent="0.2">
      <c r="AO46247" s="7"/>
    </row>
    <row r="46248" spans="41:41" ht="12.75" x14ac:dyDescent="0.2">
      <c r="AO46248" s="7"/>
    </row>
    <row r="46249" spans="41:41" ht="12.75" x14ac:dyDescent="0.2">
      <c r="AO46249" s="7"/>
    </row>
    <row r="46250" spans="41:41" ht="12.75" x14ac:dyDescent="0.2">
      <c r="AO46250" s="7"/>
    </row>
    <row r="46251" spans="41:41" ht="12.75" x14ac:dyDescent="0.2">
      <c r="AO46251" s="7"/>
    </row>
    <row r="46252" spans="41:41" ht="12.75" x14ac:dyDescent="0.2">
      <c r="AO46252" s="7"/>
    </row>
    <row r="46253" spans="41:41" ht="12.75" x14ac:dyDescent="0.2">
      <c r="AO46253" s="7"/>
    </row>
    <row r="46254" spans="41:41" ht="12.75" x14ac:dyDescent="0.2">
      <c r="AO46254" s="7"/>
    </row>
    <row r="46255" spans="41:41" ht="12.75" x14ac:dyDescent="0.2">
      <c r="AO46255" s="7"/>
    </row>
    <row r="46256" spans="41:41" ht="12.75" x14ac:dyDescent="0.2">
      <c r="AO46256" s="7"/>
    </row>
    <row r="46257" spans="41:41" ht="12.75" x14ac:dyDescent="0.2">
      <c r="AO46257" s="7"/>
    </row>
    <row r="46258" spans="41:41" ht="12.75" x14ac:dyDescent="0.2">
      <c r="AO46258" s="7"/>
    </row>
    <row r="46259" spans="41:41" ht="12.75" x14ac:dyDescent="0.2">
      <c r="AO46259" s="7"/>
    </row>
    <row r="46260" spans="41:41" ht="12.75" x14ac:dyDescent="0.2">
      <c r="AO46260" s="7"/>
    </row>
    <row r="46261" spans="41:41" ht="12.75" x14ac:dyDescent="0.2">
      <c r="AO46261" s="7"/>
    </row>
    <row r="46262" spans="41:41" ht="12.75" x14ac:dyDescent="0.2">
      <c r="AO46262" s="7"/>
    </row>
    <row r="46263" spans="41:41" ht="12.75" x14ac:dyDescent="0.2">
      <c r="AO46263" s="7"/>
    </row>
    <row r="46264" spans="41:41" ht="12.75" x14ac:dyDescent="0.2">
      <c r="AO46264" s="7"/>
    </row>
    <row r="46265" spans="41:41" ht="12.75" x14ac:dyDescent="0.2">
      <c r="AO46265" s="7"/>
    </row>
    <row r="46266" spans="41:41" ht="12.75" x14ac:dyDescent="0.2">
      <c r="AO46266" s="7"/>
    </row>
    <row r="46267" spans="41:41" ht="12.75" x14ac:dyDescent="0.2">
      <c r="AO46267" s="7"/>
    </row>
    <row r="46268" spans="41:41" ht="12.75" x14ac:dyDescent="0.2">
      <c r="AO46268" s="7"/>
    </row>
    <row r="46269" spans="41:41" ht="12.75" x14ac:dyDescent="0.2">
      <c r="AO46269" s="7"/>
    </row>
    <row r="46270" spans="41:41" ht="12.75" x14ac:dyDescent="0.2">
      <c r="AO46270" s="7"/>
    </row>
    <row r="46271" spans="41:41" ht="12.75" x14ac:dyDescent="0.2">
      <c r="AO46271" s="7"/>
    </row>
    <row r="46272" spans="41:41" ht="12.75" x14ac:dyDescent="0.2">
      <c r="AO46272" s="7"/>
    </row>
    <row r="46273" spans="41:41" ht="12.75" x14ac:dyDescent="0.2">
      <c r="AO46273" s="7"/>
    </row>
    <row r="46274" spans="41:41" ht="12.75" x14ac:dyDescent="0.2">
      <c r="AO46274" s="7"/>
    </row>
    <row r="46275" spans="41:41" ht="12.75" x14ac:dyDescent="0.2">
      <c r="AO46275" s="7"/>
    </row>
    <row r="46276" spans="41:41" ht="12.75" x14ac:dyDescent="0.2">
      <c r="AO46276" s="7"/>
    </row>
    <row r="46277" spans="41:41" ht="12.75" x14ac:dyDescent="0.2">
      <c r="AO46277" s="7"/>
    </row>
    <row r="46278" spans="41:41" ht="12.75" x14ac:dyDescent="0.2">
      <c r="AO46278" s="7"/>
    </row>
    <row r="46279" spans="41:41" ht="12.75" x14ac:dyDescent="0.2">
      <c r="AO46279" s="7"/>
    </row>
    <row r="46280" spans="41:41" ht="12.75" x14ac:dyDescent="0.2">
      <c r="AO46280" s="7"/>
    </row>
    <row r="46281" spans="41:41" ht="12.75" x14ac:dyDescent="0.2">
      <c r="AO46281" s="7"/>
    </row>
    <row r="46282" spans="41:41" ht="12.75" x14ac:dyDescent="0.2">
      <c r="AO46282" s="7"/>
    </row>
    <row r="46283" spans="41:41" ht="12.75" x14ac:dyDescent="0.2">
      <c r="AO46283" s="7"/>
    </row>
    <row r="46284" spans="41:41" ht="12.75" x14ac:dyDescent="0.2">
      <c r="AO46284" s="7"/>
    </row>
    <row r="46285" spans="41:41" ht="12.75" x14ac:dyDescent="0.2">
      <c r="AO46285" s="7"/>
    </row>
    <row r="46286" spans="41:41" ht="12.75" x14ac:dyDescent="0.2">
      <c r="AO46286" s="7"/>
    </row>
    <row r="46287" spans="41:41" ht="12.75" x14ac:dyDescent="0.2">
      <c r="AO46287" s="7"/>
    </row>
    <row r="46288" spans="41:41" ht="12.75" x14ac:dyDescent="0.2">
      <c r="AO46288" s="7"/>
    </row>
    <row r="46289" spans="41:41" ht="12.75" x14ac:dyDescent="0.2">
      <c r="AO46289" s="7"/>
    </row>
    <row r="46290" spans="41:41" ht="12.75" x14ac:dyDescent="0.2">
      <c r="AO46290" s="7"/>
    </row>
    <row r="46291" spans="41:41" ht="12.75" x14ac:dyDescent="0.2">
      <c r="AO46291" s="7"/>
    </row>
    <row r="46292" spans="41:41" ht="12.75" x14ac:dyDescent="0.2">
      <c r="AO46292" s="7"/>
    </row>
    <row r="46293" spans="41:41" ht="12.75" x14ac:dyDescent="0.2">
      <c r="AO46293" s="7"/>
    </row>
    <row r="46294" spans="41:41" ht="12.75" x14ac:dyDescent="0.2">
      <c r="AO46294" s="7"/>
    </row>
    <row r="46295" spans="41:41" ht="12.75" x14ac:dyDescent="0.2">
      <c r="AO46295" s="7"/>
    </row>
    <row r="46296" spans="41:41" ht="12.75" x14ac:dyDescent="0.2">
      <c r="AO46296" s="7"/>
    </row>
    <row r="46297" spans="41:41" ht="12.75" x14ac:dyDescent="0.2">
      <c r="AO46297" s="7"/>
    </row>
    <row r="46298" spans="41:41" ht="12.75" x14ac:dyDescent="0.2">
      <c r="AO46298" s="7"/>
    </row>
    <row r="46299" spans="41:41" ht="12.75" x14ac:dyDescent="0.2">
      <c r="AO46299" s="7"/>
    </row>
    <row r="46300" spans="41:41" ht="12.75" x14ac:dyDescent="0.2">
      <c r="AO46300" s="7"/>
    </row>
    <row r="46301" spans="41:41" ht="12.75" x14ac:dyDescent="0.2">
      <c r="AO46301" s="7"/>
    </row>
    <row r="46302" spans="41:41" ht="12.75" x14ac:dyDescent="0.2">
      <c r="AO46302" s="7"/>
    </row>
    <row r="46303" spans="41:41" ht="12.75" x14ac:dyDescent="0.2">
      <c r="AO46303" s="7"/>
    </row>
    <row r="46304" spans="41:41" ht="12.75" x14ac:dyDescent="0.2">
      <c r="AO46304" s="7"/>
    </row>
    <row r="46305" spans="41:41" ht="12.75" x14ac:dyDescent="0.2">
      <c r="AO46305" s="7"/>
    </row>
    <row r="46306" spans="41:41" ht="12.75" x14ac:dyDescent="0.2">
      <c r="AO46306" s="7"/>
    </row>
    <row r="46307" spans="41:41" ht="12.75" x14ac:dyDescent="0.2">
      <c r="AO46307" s="7"/>
    </row>
    <row r="46308" spans="41:41" ht="12.75" x14ac:dyDescent="0.2">
      <c r="AO46308" s="7"/>
    </row>
    <row r="46309" spans="41:41" ht="12.75" x14ac:dyDescent="0.2">
      <c r="AO46309" s="7"/>
    </row>
    <row r="46310" spans="41:41" ht="12.75" x14ac:dyDescent="0.2">
      <c r="AO46310" s="7"/>
    </row>
    <row r="46311" spans="41:41" ht="12.75" x14ac:dyDescent="0.2">
      <c r="AO46311" s="7"/>
    </row>
    <row r="46312" spans="41:41" ht="12.75" x14ac:dyDescent="0.2">
      <c r="AO46312" s="7"/>
    </row>
    <row r="46313" spans="41:41" ht="12.75" x14ac:dyDescent="0.2">
      <c r="AO46313" s="7"/>
    </row>
    <row r="46314" spans="41:41" ht="12.75" x14ac:dyDescent="0.2">
      <c r="AO46314" s="7"/>
    </row>
    <row r="46315" spans="41:41" ht="12.75" x14ac:dyDescent="0.2">
      <c r="AO46315" s="7"/>
    </row>
    <row r="46316" spans="41:41" ht="12.75" x14ac:dyDescent="0.2">
      <c r="AO46316" s="7"/>
    </row>
    <row r="46317" spans="41:41" ht="12.75" x14ac:dyDescent="0.2">
      <c r="AO46317" s="7"/>
    </row>
    <row r="46318" spans="41:41" ht="12.75" x14ac:dyDescent="0.2">
      <c r="AO46318" s="7"/>
    </row>
    <row r="46319" spans="41:41" ht="12.75" x14ac:dyDescent="0.2">
      <c r="AO46319" s="7"/>
    </row>
    <row r="46320" spans="41:41" ht="12.75" x14ac:dyDescent="0.2">
      <c r="AO46320" s="7"/>
    </row>
    <row r="46321" spans="41:41" ht="12.75" x14ac:dyDescent="0.2">
      <c r="AO46321" s="7"/>
    </row>
    <row r="46322" spans="41:41" ht="12.75" x14ac:dyDescent="0.2">
      <c r="AO46322" s="7"/>
    </row>
    <row r="46323" spans="41:41" ht="12.75" x14ac:dyDescent="0.2">
      <c r="AO46323" s="7"/>
    </row>
    <row r="46324" spans="41:41" ht="12.75" x14ac:dyDescent="0.2">
      <c r="AO46324" s="7"/>
    </row>
    <row r="46325" spans="41:41" ht="12.75" x14ac:dyDescent="0.2">
      <c r="AO46325" s="7"/>
    </row>
    <row r="46326" spans="41:41" ht="12.75" x14ac:dyDescent="0.2">
      <c r="AO46326" s="7"/>
    </row>
    <row r="46327" spans="41:41" ht="12.75" x14ac:dyDescent="0.2">
      <c r="AO46327" s="7"/>
    </row>
    <row r="46328" spans="41:41" ht="12.75" x14ac:dyDescent="0.2">
      <c r="AO46328" s="7"/>
    </row>
    <row r="46329" spans="41:41" ht="12.75" x14ac:dyDescent="0.2">
      <c r="AO46329" s="7"/>
    </row>
    <row r="46330" spans="41:41" ht="12.75" x14ac:dyDescent="0.2">
      <c r="AO46330" s="7"/>
    </row>
    <row r="46331" spans="41:41" ht="12.75" x14ac:dyDescent="0.2">
      <c r="AO46331" s="7"/>
    </row>
    <row r="46332" spans="41:41" ht="12.75" x14ac:dyDescent="0.2">
      <c r="AO46332" s="7"/>
    </row>
    <row r="46333" spans="41:41" ht="12.75" x14ac:dyDescent="0.2">
      <c r="AO46333" s="7"/>
    </row>
    <row r="46334" spans="41:41" ht="12.75" x14ac:dyDescent="0.2">
      <c r="AO46334" s="7"/>
    </row>
    <row r="46335" spans="41:41" ht="12.75" x14ac:dyDescent="0.2">
      <c r="AO46335" s="7"/>
    </row>
    <row r="46336" spans="41:41" ht="12.75" x14ac:dyDescent="0.2">
      <c r="AO46336" s="7"/>
    </row>
    <row r="46337" spans="41:41" ht="12.75" x14ac:dyDescent="0.2">
      <c r="AO46337" s="7"/>
    </row>
    <row r="46338" spans="41:41" ht="12.75" x14ac:dyDescent="0.2">
      <c r="AO46338" s="7"/>
    </row>
    <row r="46339" spans="41:41" ht="12.75" x14ac:dyDescent="0.2">
      <c r="AO46339" s="7"/>
    </row>
    <row r="46340" spans="41:41" ht="12.75" x14ac:dyDescent="0.2">
      <c r="AO46340" s="7"/>
    </row>
    <row r="46341" spans="41:41" ht="12.75" x14ac:dyDescent="0.2">
      <c r="AO46341" s="7"/>
    </row>
    <row r="46342" spans="41:41" ht="12.75" x14ac:dyDescent="0.2">
      <c r="AO46342" s="7"/>
    </row>
    <row r="46343" spans="41:41" ht="12.75" x14ac:dyDescent="0.2">
      <c r="AO46343" s="7"/>
    </row>
    <row r="46344" spans="41:41" ht="12.75" x14ac:dyDescent="0.2">
      <c r="AO46344" s="7"/>
    </row>
    <row r="46345" spans="41:41" ht="12.75" x14ac:dyDescent="0.2">
      <c r="AO46345" s="7"/>
    </row>
    <row r="46346" spans="41:41" ht="12.75" x14ac:dyDescent="0.2">
      <c r="AO46346" s="7"/>
    </row>
    <row r="46347" spans="41:41" ht="12.75" x14ac:dyDescent="0.2">
      <c r="AO46347" s="7"/>
    </row>
    <row r="46348" spans="41:41" ht="12.75" x14ac:dyDescent="0.2">
      <c r="AO46348" s="7"/>
    </row>
    <row r="46349" spans="41:41" ht="12.75" x14ac:dyDescent="0.2">
      <c r="AO46349" s="7"/>
    </row>
    <row r="46350" spans="41:41" ht="12.75" x14ac:dyDescent="0.2">
      <c r="AO46350" s="7"/>
    </row>
    <row r="46351" spans="41:41" ht="12.75" x14ac:dyDescent="0.2">
      <c r="AO46351" s="7"/>
    </row>
    <row r="46352" spans="41:41" ht="12.75" x14ac:dyDescent="0.2">
      <c r="AO46352" s="7"/>
    </row>
    <row r="46353" spans="41:41" ht="12.75" x14ac:dyDescent="0.2">
      <c r="AO46353" s="7"/>
    </row>
    <row r="46354" spans="41:41" ht="12.75" x14ac:dyDescent="0.2">
      <c r="AO46354" s="7"/>
    </row>
    <row r="46355" spans="41:41" ht="12.75" x14ac:dyDescent="0.2">
      <c r="AO46355" s="7"/>
    </row>
    <row r="46356" spans="41:41" ht="12.75" x14ac:dyDescent="0.2">
      <c r="AO46356" s="7"/>
    </row>
    <row r="46357" spans="41:41" ht="12.75" x14ac:dyDescent="0.2">
      <c r="AO46357" s="7"/>
    </row>
    <row r="46358" spans="41:41" ht="12.75" x14ac:dyDescent="0.2">
      <c r="AO46358" s="7"/>
    </row>
    <row r="46359" spans="41:41" ht="12.75" x14ac:dyDescent="0.2">
      <c r="AO46359" s="7"/>
    </row>
    <row r="46360" spans="41:41" ht="12.75" x14ac:dyDescent="0.2">
      <c r="AO46360" s="7"/>
    </row>
    <row r="46361" spans="41:41" ht="12.75" x14ac:dyDescent="0.2">
      <c r="AO46361" s="7"/>
    </row>
    <row r="46362" spans="41:41" ht="12.75" x14ac:dyDescent="0.2">
      <c r="AO46362" s="7"/>
    </row>
    <row r="46363" spans="41:41" ht="12.75" x14ac:dyDescent="0.2">
      <c r="AO46363" s="7"/>
    </row>
    <row r="46364" spans="41:41" ht="12.75" x14ac:dyDescent="0.2">
      <c r="AO46364" s="7"/>
    </row>
    <row r="46365" spans="41:41" ht="12.75" x14ac:dyDescent="0.2">
      <c r="AO46365" s="7"/>
    </row>
    <row r="46366" spans="41:41" ht="12.75" x14ac:dyDescent="0.2">
      <c r="AO46366" s="7"/>
    </row>
    <row r="46367" spans="41:41" ht="12.75" x14ac:dyDescent="0.2">
      <c r="AO46367" s="7"/>
    </row>
    <row r="46368" spans="41:41" ht="12.75" x14ac:dyDescent="0.2">
      <c r="AO46368" s="7"/>
    </row>
    <row r="46369" spans="41:41" ht="12.75" x14ac:dyDescent="0.2">
      <c r="AO46369" s="7"/>
    </row>
    <row r="46370" spans="41:41" ht="12.75" x14ac:dyDescent="0.2">
      <c r="AO46370" s="7"/>
    </row>
    <row r="46371" spans="41:41" ht="12.75" x14ac:dyDescent="0.2">
      <c r="AO46371" s="7"/>
    </row>
    <row r="46372" spans="41:41" ht="12.75" x14ac:dyDescent="0.2">
      <c r="AO46372" s="7"/>
    </row>
    <row r="46373" spans="41:41" ht="12.75" x14ac:dyDescent="0.2">
      <c r="AO46373" s="7"/>
    </row>
    <row r="46374" spans="41:41" ht="12.75" x14ac:dyDescent="0.2">
      <c r="AO46374" s="7"/>
    </row>
    <row r="46375" spans="41:41" ht="12.75" x14ac:dyDescent="0.2">
      <c r="AO46375" s="7"/>
    </row>
    <row r="46376" spans="41:41" ht="12.75" x14ac:dyDescent="0.2">
      <c r="AO46376" s="7"/>
    </row>
    <row r="46377" spans="41:41" ht="12.75" x14ac:dyDescent="0.2">
      <c r="AO46377" s="7"/>
    </row>
    <row r="46378" spans="41:41" ht="12.75" x14ac:dyDescent="0.2">
      <c r="AO46378" s="7"/>
    </row>
    <row r="46379" spans="41:41" ht="12.75" x14ac:dyDescent="0.2">
      <c r="AO46379" s="7"/>
    </row>
    <row r="46380" spans="41:41" ht="12.75" x14ac:dyDescent="0.2">
      <c r="AO46380" s="7"/>
    </row>
    <row r="46381" spans="41:41" ht="12.75" x14ac:dyDescent="0.2">
      <c r="AO46381" s="7"/>
    </row>
    <row r="46382" spans="41:41" ht="12.75" x14ac:dyDescent="0.2">
      <c r="AO46382" s="7"/>
    </row>
    <row r="46383" spans="41:41" ht="12.75" x14ac:dyDescent="0.2">
      <c r="AO46383" s="7"/>
    </row>
    <row r="46384" spans="41:41" ht="12.75" x14ac:dyDescent="0.2">
      <c r="AO46384" s="7"/>
    </row>
    <row r="46385" spans="41:41" ht="12.75" x14ac:dyDescent="0.2">
      <c r="AO46385" s="7"/>
    </row>
    <row r="46386" spans="41:41" ht="12.75" x14ac:dyDescent="0.2">
      <c r="AO46386" s="7"/>
    </row>
    <row r="46387" spans="41:41" ht="12.75" x14ac:dyDescent="0.2">
      <c r="AO46387" s="7"/>
    </row>
    <row r="46388" spans="41:41" ht="12.75" x14ac:dyDescent="0.2">
      <c r="AO46388" s="7"/>
    </row>
    <row r="46389" spans="41:41" ht="12.75" x14ac:dyDescent="0.2">
      <c r="AO46389" s="7"/>
    </row>
    <row r="46390" spans="41:41" ht="12.75" x14ac:dyDescent="0.2">
      <c r="AO46390" s="7"/>
    </row>
    <row r="46391" spans="41:41" ht="12.75" x14ac:dyDescent="0.2">
      <c r="AO46391" s="7"/>
    </row>
    <row r="46392" spans="41:41" ht="12.75" x14ac:dyDescent="0.2">
      <c r="AO46392" s="7"/>
    </row>
    <row r="46393" spans="41:41" ht="12.75" x14ac:dyDescent="0.2">
      <c r="AO46393" s="7"/>
    </row>
    <row r="46394" spans="41:41" ht="12.75" x14ac:dyDescent="0.2">
      <c r="AO46394" s="7"/>
    </row>
    <row r="46395" spans="41:41" ht="12.75" x14ac:dyDescent="0.2">
      <c r="AO46395" s="7"/>
    </row>
    <row r="46396" spans="41:41" ht="12.75" x14ac:dyDescent="0.2">
      <c r="AO46396" s="7"/>
    </row>
    <row r="46397" spans="41:41" ht="12.75" x14ac:dyDescent="0.2">
      <c r="AO46397" s="7"/>
    </row>
    <row r="46398" spans="41:41" ht="12.75" x14ac:dyDescent="0.2">
      <c r="AO46398" s="7"/>
    </row>
    <row r="46399" spans="41:41" ht="12.75" x14ac:dyDescent="0.2">
      <c r="AO46399" s="7"/>
    </row>
    <row r="46400" spans="41:41" ht="12.75" x14ac:dyDescent="0.2">
      <c r="AO46400" s="7"/>
    </row>
    <row r="46401" spans="41:41" ht="12.75" x14ac:dyDescent="0.2">
      <c r="AO46401" s="7"/>
    </row>
    <row r="46402" spans="41:41" ht="12.75" x14ac:dyDescent="0.2">
      <c r="AO46402" s="7"/>
    </row>
    <row r="46403" spans="41:41" ht="12.75" x14ac:dyDescent="0.2">
      <c r="AO46403" s="7"/>
    </row>
    <row r="46404" spans="41:41" ht="12.75" x14ac:dyDescent="0.2">
      <c r="AO46404" s="7"/>
    </row>
    <row r="46405" spans="41:41" ht="12.75" x14ac:dyDescent="0.2">
      <c r="AO46405" s="7"/>
    </row>
    <row r="46406" spans="41:41" ht="12.75" x14ac:dyDescent="0.2">
      <c r="AO46406" s="7"/>
    </row>
    <row r="46407" spans="41:41" ht="12.75" x14ac:dyDescent="0.2">
      <c r="AO46407" s="7"/>
    </row>
    <row r="46408" spans="41:41" ht="12.75" x14ac:dyDescent="0.2">
      <c r="AO46408" s="7"/>
    </row>
    <row r="46409" spans="41:41" ht="12.75" x14ac:dyDescent="0.2">
      <c r="AO46409" s="7"/>
    </row>
    <row r="46410" spans="41:41" ht="12.75" x14ac:dyDescent="0.2">
      <c r="AO46410" s="7"/>
    </row>
    <row r="46411" spans="41:41" ht="12.75" x14ac:dyDescent="0.2">
      <c r="AO46411" s="7"/>
    </row>
    <row r="46412" spans="41:41" ht="12.75" x14ac:dyDescent="0.2">
      <c r="AO46412" s="7"/>
    </row>
    <row r="46413" spans="41:41" ht="12.75" x14ac:dyDescent="0.2">
      <c r="AO46413" s="7"/>
    </row>
    <row r="46414" spans="41:41" ht="12.75" x14ac:dyDescent="0.2">
      <c r="AO46414" s="7"/>
    </row>
    <row r="46415" spans="41:41" ht="12.75" x14ac:dyDescent="0.2">
      <c r="AO46415" s="7"/>
    </row>
    <row r="46416" spans="41:41" ht="12.75" x14ac:dyDescent="0.2">
      <c r="AO46416" s="7"/>
    </row>
    <row r="46417" spans="41:41" ht="12.75" x14ac:dyDescent="0.2">
      <c r="AO46417" s="7"/>
    </row>
    <row r="46418" spans="41:41" ht="12.75" x14ac:dyDescent="0.2">
      <c r="AO46418" s="7"/>
    </row>
    <row r="46419" spans="41:41" ht="12.75" x14ac:dyDescent="0.2">
      <c r="AO46419" s="7"/>
    </row>
    <row r="46420" spans="41:41" ht="12.75" x14ac:dyDescent="0.2">
      <c r="AO46420" s="7"/>
    </row>
    <row r="46421" spans="41:41" ht="12.75" x14ac:dyDescent="0.2">
      <c r="AO46421" s="7"/>
    </row>
    <row r="46422" spans="41:41" ht="12.75" x14ac:dyDescent="0.2">
      <c r="AO46422" s="7"/>
    </row>
    <row r="46423" spans="41:41" ht="12.75" x14ac:dyDescent="0.2">
      <c r="AO46423" s="7"/>
    </row>
    <row r="46424" spans="41:41" ht="12.75" x14ac:dyDescent="0.2">
      <c r="AO46424" s="7"/>
    </row>
    <row r="46425" spans="41:41" ht="12.75" x14ac:dyDescent="0.2">
      <c r="AO46425" s="7"/>
    </row>
    <row r="46426" spans="41:41" ht="12.75" x14ac:dyDescent="0.2">
      <c r="AO46426" s="7"/>
    </row>
    <row r="46427" spans="41:41" ht="12.75" x14ac:dyDescent="0.2">
      <c r="AO46427" s="7"/>
    </row>
    <row r="46428" spans="41:41" ht="12.75" x14ac:dyDescent="0.2">
      <c r="AO46428" s="7"/>
    </row>
    <row r="46429" spans="41:41" ht="12.75" x14ac:dyDescent="0.2">
      <c r="AO46429" s="7"/>
    </row>
    <row r="46430" spans="41:41" ht="12.75" x14ac:dyDescent="0.2">
      <c r="AO46430" s="7"/>
    </row>
    <row r="46431" spans="41:41" ht="12.75" x14ac:dyDescent="0.2">
      <c r="AO46431" s="7"/>
    </row>
    <row r="46432" spans="41:41" ht="12.75" x14ac:dyDescent="0.2">
      <c r="AO46432" s="7"/>
    </row>
    <row r="46433" spans="41:41" ht="12.75" x14ac:dyDescent="0.2">
      <c r="AO46433" s="7"/>
    </row>
    <row r="46434" spans="41:41" ht="12.75" x14ac:dyDescent="0.2">
      <c r="AO46434" s="7"/>
    </row>
    <row r="46435" spans="41:41" ht="12.75" x14ac:dyDescent="0.2">
      <c r="AO46435" s="7"/>
    </row>
    <row r="46436" spans="41:41" ht="12.75" x14ac:dyDescent="0.2">
      <c r="AO46436" s="7"/>
    </row>
    <row r="46437" spans="41:41" ht="12.75" x14ac:dyDescent="0.2">
      <c r="AO46437" s="7"/>
    </row>
    <row r="46438" spans="41:41" ht="12.75" x14ac:dyDescent="0.2">
      <c r="AO46438" s="7"/>
    </row>
    <row r="46439" spans="41:41" ht="12.75" x14ac:dyDescent="0.2">
      <c r="AO46439" s="7"/>
    </row>
    <row r="46440" spans="41:41" ht="12.75" x14ac:dyDescent="0.2">
      <c r="AO46440" s="7"/>
    </row>
    <row r="46441" spans="41:41" ht="12.75" x14ac:dyDescent="0.2">
      <c r="AO46441" s="7"/>
    </row>
    <row r="46442" spans="41:41" ht="12.75" x14ac:dyDescent="0.2">
      <c r="AO46442" s="7"/>
    </row>
    <row r="46443" spans="41:41" ht="12.75" x14ac:dyDescent="0.2">
      <c r="AO46443" s="7"/>
    </row>
    <row r="46444" spans="41:41" ht="12.75" x14ac:dyDescent="0.2">
      <c r="AO46444" s="7"/>
    </row>
    <row r="46445" spans="41:41" ht="12.75" x14ac:dyDescent="0.2">
      <c r="AO46445" s="7"/>
    </row>
    <row r="46446" spans="41:41" ht="12.75" x14ac:dyDescent="0.2">
      <c r="AO46446" s="7"/>
    </row>
    <row r="46447" spans="41:41" ht="12.75" x14ac:dyDescent="0.2">
      <c r="AO46447" s="7"/>
    </row>
    <row r="46448" spans="41:41" ht="12.75" x14ac:dyDescent="0.2">
      <c r="AO46448" s="7"/>
    </row>
    <row r="46449" spans="41:41" ht="12.75" x14ac:dyDescent="0.2">
      <c r="AO46449" s="7"/>
    </row>
    <row r="46450" spans="41:41" ht="12.75" x14ac:dyDescent="0.2">
      <c r="AO46450" s="7"/>
    </row>
    <row r="46451" spans="41:41" ht="12.75" x14ac:dyDescent="0.2">
      <c r="AO46451" s="7"/>
    </row>
    <row r="46452" spans="41:41" ht="12.75" x14ac:dyDescent="0.2">
      <c r="AO46452" s="7"/>
    </row>
    <row r="46453" spans="41:41" ht="12.75" x14ac:dyDescent="0.2">
      <c r="AO46453" s="7"/>
    </row>
    <row r="46454" spans="41:41" ht="12.75" x14ac:dyDescent="0.2">
      <c r="AO46454" s="7"/>
    </row>
    <row r="46455" spans="41:41" ht="12.75" x14ac:dyDescent="0.2">
      <c r="AO46455" s="7"/>
    </row>
    <row r="46456" spans="41:41" ht="12.75" x14ac:dyDescent="0.2">
      <c r="AO46456" s="7"/>
    </row>
    <row r="46457" spans="41:41" ht="12.75" x14ac:dyDescent="0.2">
      <c r="AO46457" s="7"/>
    </row>
    <row r="46458" spans="41:41" ht="12.75" x14ac:dyDescent="0.2">
      <c r="AO46458" s="7"/>
    </row>
    <row r="46459" spans="41:41" ht="12.75" x14ac:dyDescent="0.2">
      <c r="AO46459" s="7"/>
    </row>
    <row r="46460" spans="41:41" ht="12.75" x14ac:dyDescent="0.2">
      <c r="AO46460" s="7"/>
    </row>
    <row r="46461" spans="41:41" ht="12.75" x14ac:dyDescent="0.2">
      <c r="AO46461" s="7"/>
    </row>
    <row r="46462" spans="41:41" ht="12.75" x14ac:dyDescent="0.2">
      <c r="AO46462" s="7"/>
    </row>
    <row r="46463" spans="41:41" ht="12.75" x14ac:dyDescent="0.2">
      <c r="AO46463" s="7"/>
    </row>
    <row r="46464" spans="41:41" ht="12.75" x14ac:dyDescent="0.2">
      <c r="AO46464" s="7"/>
    </row>
    <row r="46465" spans="41:41" ht="12.75" x14ac:dyDescent="0.2">
      <c r="AO46465" s="7"/>
    </row>
    <row r="46466" spans="41:41" ht="12.75" x14ac:dyDescent="0.2">
      <c r="AO46466" s="7"/>
    </row>
    <row r="46467" spans="41:41" ht="12.75" x14ac:dyDescent="0.2">
      <c r="AO46467" s="7"/>
    </row>
    <row r="46468" spans="41:41" ht="12.75" x14ac:dyDescent="0.2">
      <c r="AO46468" s="7"/>
    </row>
    <row r="46469" spans="41:41" ht="12.75" x14ac:dyDescent="0.2">
      <c r="AO46469" s="7"/>
    </row>
    <row r="46470" spans="41:41" ht="12.75" x14ac:dyDescent="0.2">
      <c r="AO46470" s="7"/>
    </row>
    <row r="46471" spans="41:41" ht="12.75" x14ac:dyDescent="0.2">
      <c r="AO46471" s="7"/>
    </row>
    <row r="46472" spans="41:41" ht="12.75" x14ac:dyDescent="0.2">
      <c r="AO46472" s="7"/>
    </row>
    <row r="46473" spans="41:41" ht="12.75" x14ac:dyDescent="0.2">
      <c r="AO46473" s="7"/>
    </row>
    <row r="46474" spans="41:41" ht="12.75" x14ac:dyDescent="0.2">
      <c r="AO46474" s="7"/>
    </row>
    <row r="46475" spans="41:41" ht="12.75" x14ac:dyDescent="0.2">
      <c r="AO46475" s="7"/>
    </row>
    <row r="46476" spans="41:41" ht="12.75" x14ac:dyDescent="0.2">
      <c r="AO46476" s="7"/>
    </row>
    <row r="46477" spans="41:41" ht="12.75" x14ac:dyDescent="0.2">
      <c r="AO46477" s="7"/>
    </row>
    <row r="46478" spans="41:41" ht="12.75" x14ac:dyDescent="0.2">
      <c r="AO46478" s="7"/>
    </row>
    <row r="46479" spans="41:41" ht="12.75" x14ac:dyDescent="0.2">
      <c r="AO46479" s="7"/>
    </row>
    <row r="46480" spans="41:41" ht="12.75" x14ac:dyDescent="0.2">
      <c r="AO46480" s="7"/>
    </row>
    <row r="46481" spans="41:41" ht="12.75" x14ac:dyDescent="0.2">
      <c r="AO46481" s="7"/>
    </row>
    <row r="46482" spans="41:41" ht="12.75" x14ac:dyDescent="0.2">
      <c r="AO46482" s="7"/>
    </row>
    <row r="46483" spans="41:41" ht="12.75" x14ac:dyDescent="0.2">
      <c r="AO46483" s="7"/>
    </row>
    <row r="46484" spans="41:41" ht="12.75" x14ac:dyDescent="0.2">
      <c r="AO46484" s="7"/>
    </row>
    <row r="46485" spans="41:41" ht="12.75" x14ac:dyDescent="0.2">
      <c r="AO46485" s="7"/>
    </row>
    <row r="46486" spans="41:41" ht="12.75" x14ac:dyDescent="0.2">
      <c r="AO46486" s="7"/>
    </row>
    <row r="46487" spans="41:41" ht="12.75" x14ac:dyDescent="0.2">
      <c r="AO46487" s="7"/>
    </row>
    <row r="46488" spans="41:41" ht="12.75" x14ac:dyDescent="0.2">
      <c r="AO46488" s="7"/>
    </row>
    <row r="46489" spans="41:41" ht="12.75" x14ac:dyDescent="0.2">
      <c r="AO46489" s="7"/>
    </row>
    <row r="46490" spans="41:41" ht="12.75" x14ac:dyDescent="0.2">
      <c r="AO46490" s="7"/>
    </row>
    <row r="46491" spans="41:41" ht="12.75" x14ac:dyDescent="0.2">
      <c r="AO46491" s="7"/>
    </row>
    <row r="46492" spans="41:41" ht="12.75" x14ac:dyDescent="0.2">
      <c r="AO46492" s="7"/>
    </row>
    <row r="46493" spans="41:41" ht="12.75" x14ac:dyDescent="0.2">
      <c r="AO46493" s="7"/>
    </row>
    <row r="46494" spans="41:41" ht="12.75" x14ac:dyDescent="0.2">
      <c r="AO46494" s="7"/>
    </row>
    <row r="46495" spans="41:41" ht="12.75" x14ac:dyDescent="0.2">
      <c r="AO46495" s="7"/>
    </row>
    <row r="46496" spans="41:41" ht="12.75" x14ac:dyDescent="0.2">
      <c r="AO46496" s="7"/>
    </row>
    <row r="46497" spans="41:41" ht="12.75" x14ac:dyDescent="0.2">
      <c r="AO46497" s="7"/>
    </row>
    <row r="46498" spans="41:41" ht="12.75" x14ac:dyDescent="0.2">
      <c r="AO46498" s="7"/>
    </row>
    <row r="46499" spans="41:41" ht="12.75" x14ac:dyDescent="0.2">
      <c r="AO46499" s="7"/>
    </row>
    <row r="46500" spans="41:41" ht="12.75" x14ac:dyDescent="0.2">
      <c r="AO46500" s="7"/>
    </row>
    <row r="46501" spans="41:41" ht="12.75" x14ac:dyDescent="0.2">
      <c r="AO46501" s="7"/>
    </row>
    <row r="46502" spans="41:41" ht="12.75" x14ac:dyDescent="0.2">
      <c r="AO46502" s="7"/>
    </row>
    <row r="46503" spans="41:41" ht="12.75" x14ac:dyDescent="0.2">
      <c r="AO46503" s="7"/>
    </row>
    <row r="46504" spans="41:41" ht="12.75" x14ac:dyDescent="0.2">
      <c r="AO46504" s="7"/>
    </row>
    <row r="46505" spans="41:41" ht="12.75" x14ac:dyDescent="0.2">
      <c r="AO46505" s="7"/>
    </row>
    <row r="46506" spans="41:41" ht="12.75" x14ac:dyDescent="0.2">
      <c r="AO46506" s="7"/>
    </row>
    <row r="46507" spans="41:41" ht="12.75" x14ac:dyDescent="0.2">
      <c r="AO46507" s="7"/>
    </row>
    <row r="46508" spans="41:41" ht="12.75" x14ac:dyDescent="0.2">
      <c r="AO46508" s="7"/>
    </row>
    <row r="46509" spans="41:41" ht="12.75" x14ac:dyDescent="0.2">
      <c r="AO46509" s="7"/>
    </row>
    <row r="46510" spans="41:41" ht="12.75" x14ac:dyDescent="0.2">
      <c r="AO46510" s="7"/>
    </row>
    <row r="46511" spans="41:41" ht="12.75" x14ac:dyDescent="0.2">
      <c r="AO46511" s="7"/>
    </row>
    <row r="46512" spans="41:41" ht="12.75" x14ac:dyDescent="0.2">
      <c r="AO46512" s="7"/>
    </row>
    <row r="46513" spans="41:41" ht="12.75" x14ac:dyDescent="0.2">
      <c r="AO46513" s="7"/>
    </row>
    <row r="46514" spans="41:41" ht="12.75" x14ac:dyDescent="0.2">
      <c r="AO46514" s="7"/>
    </row>
    <row r="46515" spans="41:41" ht="12.75" x14ac:dyDescent="0.2">
      <c r="AO46515" s="7"/>
    </row>
    <row r="46516" spans="41:41" ht="12.75" x14ac:dyDescent="0.2">
      <c r="AO46516" s="7"/>
    </row>
    <row r="46517" spans="41:41" ht="12.75" x14ac:dyDescent="0.2">
      <c r="AO46517" s="7"/>
    </row>
    <row r="46518" spans="41:41" ht="12.75" x14ac:dyDescent="0.2">
      <c r="AO46518" s="7"/>
    </row>
    <row r="46519" spans="41:41" ht="12.75" x14ac:dyDescent="0.2">
      <c r="AO46519" s="7"/>
    </row>
    <row r="46520" spans="41:41" ht="12.75" x14ac:dyDescent="0.2">
      <c r="AO46520" s="7"/>
    </row>
    <row r="46521" spans="41:41" ht="12.75" x14ac:dyDescent="0.2">
      <c r="AO46521" s="7"/>
    </row>
    <row r="46522" spans="41:41" ht="12.75" x14ac:dyDescent="0.2">
      <c r="AO46522" s="7"/>
    </row>
    <row r="46523" spans="41:41" ht="12.75" x14ac:dyDescent="0.2">
      <c r="AO46523" s="7"/>
    </row>
    <row r="46524" spans="41:41" ht="12.75" x14ac:dyDescent="0.2">
      <c r="AO46524" s="7"/>
    </row>
    <row r="46525" spans="41:41" ht="12.75" x14ac:dyDescent="0.2">
      <c r="AO46525" s="7"/>
    </row>
    <row r="46526" spans="41:41" ht="12.75" x14ac:dyDescent="0.2">
      <c r="AO46526" s="7"/>
    </row>
    <row r="46527" spans="41:41" ht="12.75" x14ac:dyDescent="0.2">
      <c r="AO46527" s="7"/>
    </row>
    <row r="46528" spans="41:41" ht="12.75" x14ac:dyDescent="0.2">
      <c r="AO46528" s="7"/>
    </row>
    <row r="46529" spans="41:41" ht="12.75" x14ac:dyDescent="0.2">
      <c r="AO46529" s="7"/>
    </row>
    <row r="46530" spans="41:41" ht="12.75" x14ac:dyDescent="0.2">
      <c r="AO46530" s="7"/>
    </row>
    <row r="46531" spans="41:41" ht="12.75" x14ac:dyDescent="0.2">
      <c r="AO46531" s="7"/>
    </row>
    <row r="46532" spans="41:41" ht="12.75" x14ac:dyDescent="0.2">
      <c r="AO46532" s="7"/>
    </row>
    <row r="46533" spans="41:41" ht="12.75" x14ac:dyDescent="0.2">
      <c r="AO46533" s="7"/>
    </row>
    <row r="46534" spans="41:41" ht="12.75" x14ac:dyDescent="0.2">
      <c r="AO46534" s="7"/>
    </row>
    <row r="46535" spans="41:41" ht="12.75" x14ac:dyDescent="0.2">
      <c r="AO46535" s="7"/>
    </row>
    <row r="46536" spans="41:41" ht="12.75" x14ac:dyDescent="0.2">
      <c r="AO46536" s="7"/>
    </row>
    <row r="46537" spans="41:41" ht="12.75" x14ac:dyDescent="0.2">
      <c r="AO46537" s="7"/>
    </row>
    <row r="46538" spans="41:41" ht="12.75" x14ac:dyDescent="0.2">
      <c r="AO46538" s="7"/>
    </row>
    <row r="46539" spans="41:41" ht="12.75" x14ac:dyDescent="0.2">
      <c r="AO46539" s="7"/>
    </row>
    <row r="46540" spans="41:41" ht="12.75" x14ac:dyDescent="0.2">
      <c r="AO46540" s="7"/>
    </row>
    <row r="46541" spans="41:41" ht="12.75" x14ac:dyDescent="0.2">
      <c r="AO46541" s="7"/>
    </row>
    <row r="46542" spans="41:41" ht="12.75" x14ac:dyDescent="0.2">
      <c r="AO46542" s="7"/>
    </row>
    <row r="46543" spans="41:41" ht="12.75" x14ac:dyDescent="0.2">
      <c r="AO46543" s="7"/>
    </row>
    <row r="46544" spans="41:41" ht="12.75" x14ac:dyDescent="0.2">
      <c r="AO46544" s="7"/>
    </row>
    <row r="46545" spans="41:41" ht="12.75" x14ac:dyDescent="0.2">
      <c r="AO46545" s="7"/>
    </row>
    <row r="46546" spans="41:41" ht="12.75" x14ac:dyDescent="0.2">
      <c r="AO46546" s="7"/>
    </row>
    <row r="46547" spans="41:41" ht="12.75" x14ac:dyDescent="0.2">
      <c r="AO46547" s="7"/>
    </row>
    <row r="46548" spans="41:41" ht="12.75" x14ac:dyDescent="0.2">
      <c r="AO46548" s="7"/>
    </row>
    <row r="46549" spans="41:41" ht="12.75" x14ac:dyDescent="0.2">
      <c r="AO46549" s="7"/>
    </row>
    <row r="46550" spans="41:41" ht="12.75" x14ac:dyDescent="0.2">
      <c r="AO46550" s="7"/>
    </row>
    <row r="46551" spans="41:41" ht="12.75" x14ac:dyDescent="0.2">
      <c r="AO46551" s="7"/>
    </row>
    <row r="46552" spans="41:41" ht="12.75" x14ac:dyDescent="0.2">
      <c r="AO46552" s="7"/>
    </row>
    <row r="46553" spans="41:41" ht="12.75" x14ac:dyDescent="0.2">
      <c r="AO46553" s="7"/>
    </row>
    <row r="46554" spans="41:41" ht="12.75" x14ac:dyDescent="0.2">
      <c r="AO46554" s="7"/>
    </row>
    <row r="46555" spans="41:41" ht="12.75" x14ac:dyDescent="0.2">
      <c r="AO46555" s="7"/>
    </row>
    <row r="46556" spans="41:41" ht="12.75" x14ac:dyDescent="0.2">
      <c r="AO46556" s="7"/>
    </row>
    <row r="46557" spans="41:41" ht="12.75" x14ac:dyDescent="0.2">
      <c r="AO46557" s="7"/>
    </row>
    <row r="46558" spans="41:41" ht="12.75" x14ac:dyDescent="0.2">
      <c r="AO46558" s="7"/>
    </row>
    <row r="46559" spans="41:41" ht="12.75" x14ac:dyDescent="0.2">
      <c r="AO46559" s="7"/>
    </row>
    <row r="46560" spans="41:41" ht="12.75" x14ac:dyDescent="0.2">
      <c r="AO46560" s="7"/>
    </row>
    <row r="46561" spans="41:41" ht="12.75" x14ac:dyDescent="0.2">
      <c r="AO46561" s="7"/>
    </row>
    <row r="46562" spans="41:41" ht="12.75" x14ac:dyDescent="0.2">
      <c r="AO46562" s="7"/>
    </row>
    <row r="46563" spans="41:41" ht="12.75" x14ac:dyDescent="0.2">
      <c r="AO46563" s="7"/>
    </row>
    <row r="46564" spans="41:41" ht="12.75" x14ac:dyDescent="0.2">
      <c r="AO46564" s="7"/>
    </row>
    <row r="46565" spans="41:41" ht="12.75" x14ac:dyDescent="0.2">
      <c r="AO46565" s="7"/>
    </row>
    <row r="46566" spans="41:41" ht="12.75" x14ac:dyDescent="0.2">
      <c r="AO46566" s="7"/>
    </row>
    <row r="46567" spans="41:41" ht="12.75" x14ac:dyDescent="0.2">
      <c r="AO46567" s="7"/>
    </row>
    <row r="46568" spans="41:41" ht="12.75" x14ac:dyDescent="0.2">
      <c r="AO46568" s="7"/>
    </row>
    <row r="46569" spans="41:41" ht="12.75" x14ac:dyDescent="0.2">
      <c r="AO46569" s="7"/>
    </row>
    <row r="46570" spans="41:41" ht="12.75" x14ac:dyDescent="0.2">
      <c r="AO46570" s="7"/>
    </row>
    <row r="46571" spans="41:41" ht="12.75" x14ac:dyDescent="0.2">
      <c r="AO46571" s="7"/>
    </row>
    <row r="46572" spans="41:41" ht="12.75" x14ac:dyDescent="0.2">
      <c r="AO46572" s="7"/>
    </row>
    <row r="46573" spans="41:41" ht="12.75" x14ac:dyDescent="0.2">
      <c r="AO46573" s="7"/>
    </row>
    <row r="46574" spans="41:41" ht="12.75" x14ac:dyDescent="0.2">
      <c r="AO46574" s="7"/>
    </row>
    <row r="46575" spans="41:41" ht="12.75" x14ac:dyDescent="0.2">
      <c r="AO46575" s="7"/>
    </row>
    <row r="46576" spans="41:41" ht="12.75" x14ac:dyDescent="0.2">
      <c r="AO46576" s="7"/>
    </row>
    <row r="46577" spans="41:41" ht="12.75" x14ac:dyDescent="0.2">
      <c r="AO46577" s="7"/>
    </row>
    <row r="46578" spans="41:41" ht="12.75" x14ac:dyDescent="0.2">
      <c r="AO46578" s="7"/>
    </row>
    <row r="46579" spans="41:41" ht="12.75" x14ac:dyDescent="0.2">
      <c r="AO46579" s="7"/>
    </row>
    <row r="46580" spans="41:41" ht="12.75" x14ac:dyDescent="0.2">
      <c r="AO46580" s="7"/>
    </row>
    <row r="46581" spans="41:41" ht="12.75" x14ac:dyDescent="0.2">
      <c r="AO46581" s="7"/>
    </row>
    <row r="46582" spans="41:41" ht="12.75" x14ac:dyDescent="0.2">
      <c r="AO46582" s="7"/>
    </row>
    <row r="46583" spans="41:41" ht="12.75" x14ac:dyDescent="0.2">
      <c r="AO46583" s="7"/>
    </row>
    <row r="46584" spans="41:41" ht="12.75" x14ac:dyDescent="0.2">
      <c r="AO46584" s="7"/>
    </row>
    <row r="46585" spans="41:41" ht="12.75" x14ac:dyDescent="0.2">
      <c r="AO46585" s="7"/>
    </row>
    <row r="46586" spans="41:41" ht="12.75" x14ac:dyDescent="0.2">
      <c r="AO46586" s="7"/>
    </row>
    <row r="46587" spans="41:41" ht="12.75" x14ac:dyDescent="0.2">
      <c r="AO46587" s="7"/>
    </row>
    <row r="46588" spans="41:41" ht="12.75" x14ac:dyDescent="0.2">
      <c r="AO46588" s="7"/>
    </row>
    <row r="46589" spans="41:41" ht="12.75" x14ac:dyDescent="0.2">
      <c r="AO46589" s="7"/>
    </row>
    <row r="46590" spans="41:41" ht="12.75" x14ac:dyDescent="0.2">
      <c r="AO46590" s="7"/>
    </row>
    <row r="46591" spans="41:41" ht="12.75" x14ac:dyDescent="0.2">
      <c r="AO46591" s="7"/>
    </row>
    <row r="46592" spans="41:41" ht="12.75" x14ac:dyDescent="0.2">
      <c r="AO46592" s="7"/>
    </row>
    <row r="46593" spans="41:41" ht="12.75" x14ac:dyDescent="0.2">
      <c r="AO46593" s="7"/>
    </row>
    <row r="46594" spans="41:41" ht="12.75" x14ac:dyDescent="0.2">
      <c r="AO46594" s="7"/>
    </row>
    <row r="46595" spans="41:41" ht="12.75" x14ac:dyDescent="0.2">
      <c r="AO46595" s="7"/>
    </row>
    <row r="46596" spans="41:41" ht="12.75" x14ac:dyDescent="0.2">
      <c r="AO46596" s="7"/>
    </row>
    <row r="46597" spans="41:41" ht="12.75" x14ac:dyDescent="0.2">
      <c r="AO46597" s="7"/>
    </row>
    <row r="46598" spans="41:41" ht="12.75" x14ac:dyDescent="0.2">
      <c r="AO46598" s="7"/>
    </row>
    <row r="46599" spans="41:41" ht="12.75" x14ac:dyDescent="0.2">
      <c r="AO46599" s="7"/>
    </row>
    <row r="46600" spans="41:41" ht="12.75" x14ac:dyDescent="0.2">
      <c r="AO46600" s="7"/>
    </row>
    <row r="46601" spans="41:41" ht="12.75" x14ac:dyDescent="0.2">
      <c r="AO46601" s="7"/>
    </row>
    <row r="46602" spans="41:41" ht="12.75" x14ac:dyDescent="0.2">
      <c r="AO46602" s="7"/>
    </row>
    <row r="46603" spans="41:41" ht="12.75" x14ac:dyDescent="0.2">
      <c r="AO46603" s="7"/>
    </row>
    <row r="46604" spans="41:41" ht="12.75" x14ac:dyDescent="0.2">
      <c r="AO46604" s="7"/>
    </row>
    <row r="46605" spans="41:41" ht="12.75" x14ac:dyDescent="0.2">
      <c r="AO46605" s="7"/>
    </row>
    <row r="46606" spans="41:41" ht="12.75" x14ac:dyDescent="0.2">
      <c r="AO46606" s="7"/>
    </row>
    <row r="46607" spans="41:41" ht="12.75" x14ac:dyDescent="0.2">
      <c r="AO46607" s="7"/>
    </row>
    <row r="46608" spans="41:41" ht="12.75" x14ac:dyDescent="0.2">
      <c r="AO46608" s="7"/>
    </row>
    <row r="46609" spans="41:41" ht="12.75" x14ac:dyDescent="0.2">
      <c r="AO46609" s="7"/>
    </row>
    <row r="46610" spans="41:41" ht="12.75" x14ac:dyDescent="0.2">
      <c r="AO46610" s="7"/>
    </row>
    <row r="46611" spans="41:41" ht="12.75" x14ac:dyDescent="0.2">
      <c r="AO46611" s="7"/>
    </row>
    <row r="46612" spans="41:41" ht="12.75" x14ac:dyDescent="0.2">
      <c r="AO46612" s="7"/>
    </row>
    <row r="46613" spans="41:41" ht="12.75" x14ac:dyDescent="0.2">
      <c r="AO46613" s="7"/>
    </row>
    <row r="46614" spans="41:41" ht="12.75" x14ac:dyDescent="0.2">
      <c r="AO46614" s="7"/>
    </row>
    <row r="46615" spans="41:41" ht="12.75" x14ac:dyDescent="0.2">
      <c r="AO46615" s="7"/>
    </row>
    <row r="46616" spans="41:41" ht="12.75" x14ac:dyDescent="0.2">
      <c r="AO46616" s="7"/>
    </row>
    <row r="46617" spans="41:41" ht="12.75" x14ac:dyDescent="0.2">
      <c r="AO46617" s="7"/>
    </row>
    <row r="46618" spans="41:41" ht="12.75" x14ac:dyDescent="0.2">
      <c r="AO46618" s="7"/>
    </row>
    <row r="46619" spans="41:41" ht="12.75" x14ac:dyDescent="0.2">
      <c r="AO46619" s="7"/>
    </row>
    <row r="46620" spans="41:41" ht="12.75" x14ac:dyDescent="0.2">
      <c r="AO46620" s="7"/>
    </row>
    <row r="46621" spans="41:41" ht="12.75" x14ac:dyDescent="0.2">
      <c r="AO46621" s="7"/>
    </row>
    <row r="46622" spans="41:41" ht="12.75" x14ac:dyDescent="0.2">
      <c r="AO46622" s="7"/>
    </row>
    <row r="46623" spans="41:41" ht="12.75" x14ac:dyDescent="0.2">
      <c r="AO46623" s="7"/>
    </row>
    <row r="46624" spans="41:41" ht="12.75" x14ac:dyDescent="0.2">
      <c r="AO46624" s="7"/>
    </row>
    <row r="46625" spans="41:41" ht="12.75" x14ac:dyDescent="0.2">
      <c r="AO46625" s="7"/>
    </row>
    <row r="46626" spans="41:41" ht="12.75" x14ac:dyDescent="0.2">
      <c r="AO46626" s="7"/>
    </row>
    <row r="46627" spans="41:41" ht="12.75" x14ac:dyDescent="0.2">
      <c r="AO46627" s="7"/>
    </row>
    <row r="46628" spans="41:41" ht="12.75" x14ac:dyDescent="0.2">
      <c r="AO46628" s="7"/>
    </row>
    <row r="46629" spans="41:41" ht="12.75" x14ac:dyDescent="0.2">
      <c r="AO46629" s="7"/>
    </row>
    <row r="46630" spans="41:41" ht="12.75" x14ac:dyDescent="0.2">
      <c r="AO46630" s="7"/>
    </row>
    <row r="46631" spans="41:41" ht="12.75" x14ac:dyDescent="0.2">
      <c r="AO46631" s="7"/>
    </row>
    <row r="46632" spans="41:41" ht="12.75" x14ac:dyDescent="0.2">
      <c r="AO46632" s="7"/>
    </row>
    <row r="46633" spans="41:41" ht="12.75" x14ac:dyDescent="0.2">
      <c r="AO46633" s="7"/>
    </row>
    <row r="46634" spans="41:41" ht="12.75" x14ac:dyDescent="0.2">
      <c r="AO46634" s="7"/>
    </row>
    <row r="46635" spans="41:41" ht="12.75" x14ac:dyDescent="0.2">
      <c r="AO46635" s="7"/>
    </row>
    <row r="46636" spans="41:41" ht="12.75" x14ac:dyDescent="0.2">
      <c r="AO46636" s="7"/>
    </row>
    <row r="46637" spans="41:41" ht="12.75" x14ac:dyDescent="0.2">
      <c r="AO46637" s="7"/>
    </row>
    <row r="46638" spans="41:41" ht="12.75" x14ac:dyDescent="0.2">
      <c r="AO46638" s="7"/>
    </row>
    <row r="46639" spans="41:41" ht="12.75" x14ac:dyDescent="0.2">
      <c r="AO46639" s="7"/>
    </row>
    <row r="46640" spans="41:41" ht="12.75" x14ac:dyDescent="0.2">
      <c r="AO46640" s="7"/>
    </row>
    <row r="46641" spans="41:41" ht="12.75" x14ac:dyDescent="0.2">
      <c r="AO46641" s="7"/>
    </row>
    <row r="46642" spans="41:41" ht="12.75" x14ac:dyDescent="0.2">
      <c r="AO46642" s="7"/>
    </row>
    <row r="46643" spans="41:41" ht="12.75" x14ac:dyDescent="0.2">
      <c r="AO46643" s="7"/>
    </row>
    <row r="46644" spans="41:41" ht="12.75" x14ac:dyDescent="0.2">
      <c r="AO46644" s="7"/>
    </row>
    <row r="46645" spans="41:41" ht="12.75" x14ac:dyDescent="0.2">
      <c r="AO46645" s="7"/>
    </row>
    <row r="46646" spans="41:41" ht="12.75" x14ac:dyDescent="0.2">
      <c r="AO46646" s="7"/>
    </row>
    <row r="46647" spans="41:41" ht="12.75" x14ac:dyDescent="0.2">
      <c r="AO46647" s="7"/>
    </row>
    <row r="46648" spans="41:41" ht="12.75" x14ac:dyDescent="0.2">
      <c r="AO46648" s="7"/>
    </row>
    <row r="46649" spans="41:41" ht="12.75" x14ac:dyDescent="0.2">
      <c r="AO46649" s="7"/>
    </row>
    <row r="46650" spans="41:41" ht="12.75" x14ac:dyDescent="0.2">
      <c r="AO46650" s="7"/>
    </row>
    <row r="46651" spans="41:41" ht="12.75" x14ac:dyDescent="0.2">
      <c r="AO46651" s="7"/>
    </row>
    <row r="46652" spans="41:41" ht="12.75" x14ac:dyDescent="0.2">
      <c r="AO46652" s="7"/>
    </row>
    <row r="46653" spans="41:41" ht="12.75" x14ac:dyDescent="0.2">
      <c r="AO46653" s="7"/>
    </row>
    <row r="46654" spans="41:41" ht="12.75" x14ac:dyDescent="0.2">
      <c r="AO46654" s="7"/>
    </row>
    <row r="46655" spans="41:41" ht="12.75" x14ac:dyDescent="0.2">
      <c r="AO46655" s="7"/>
    </row>
    <row r="46656" spans="41:41" ht="12.75" x14ac:dyDescent="0.2">
      <c r="AO46656" s="7"/>
    </row>
    <row r="46657" spans="41:41" ht="12.75" x14ac:dyDescent="0.2">
      <c r="AO46657" s="7"/>
    </row>
    <row r="46658" spans="41:41" ht="12.75" x14ac:dyDescent="0.2">
      <c r="AO46658" s="7"/>
    </row>
    <row r="46659" spans="41:41" ht="12.75" x14ac:dyDescent="0.2">
      <c r="AO46659" s="7"/>
    </row>
    <row r="46660" spans="41:41" ht="12.75" x14ac:dyDescent="0.2">
      <c r="AO46660" s="7"/>
    </row>
    <row r="46661" spans="41:41" ht="12.75" x14ac:dyDescent="0.2">
      <c r="AO46661" s="7"/>
    </row>
    <row r="46662" spans="41:41" ht="12.75" x14ac:dyDescent="0.2">
      <c r="AO46662" s="7"/>
    </row>
    <row r="46663" spans="41:41" ht="12.75" x14ac:dyDescent="0.2">
      <c r="AO46663" s="7"/>
    </row>
    <row r="46664" spans="41:41" ht="12.75" x14ac:dyDescent="0.2">
      <c r="AO46664" s="7"/>
    </row>
    <row r="46665" spans="41:41" ht="12.75" x14ac:dyDescent="0.2">
      <c r="AO46665" s="7"/>
    </row>
    <row r="46666" spans="41:41" ht="12.75" x14ac:dyDescent="0.2">
      <c r="AO46666" s="7"/>
    </row>
    <row r="46667" spans="41:41" ht="12.75" x14ac:dyDescent="0.2">
      <c r="AO46667" s="7"/>
    </row>
    <row r="46668" spans="41:41" ht="12.75" x14ac:dyDescent="0.2">
      <c r="AO46668" s="7"/>
    </row>
    <row r="46669" spans="41:41" ht="12.75" x14ac:dyDescent="0.2">
      <c r="AO46669" s="7"/>
    </row>
    <row r="46670" spans="41:41" ht="12.75" x14ac:dyDescent="0.2">
      <c r="AO46670" s="7"/>
    </row>
    <row r="46671" spans="41:41" ht="12.75" x14ac:dyDescent="0.2">
      <c r="AO46671" s="7"/>
    </row>
    <row r="46672" spans="41:41" ht="12.75" x14ac:dyDescent="0.2">
      <c r="AO46672" s="7"/>
    </row>
    <row r="46673" spans="41:41" ht="12.75" x14ac:dyDescent="0.2">
      <c r="AO46673" s="7"/>
    </row>
    <row r="46674" spans="41:41" ht="12.75" x14ac:dyDescent="0.2">
      <c r="AO46674" s="7"/>
    </row>
    <row r="46675" spans="41:41" ht="12.75" x14ac:dyDescent="0.2">
      <c r="AO46675" s="7"/>
    </row>
    <row r="46676" spans="41:41" ht="12.75" x14ac:dyDescent="0.2">
      <c r="AO46676" s="7"/>
    </row>
    <row r="46677" spans="41:41" ht="12.75" x14ac:dyDescent="0.2">
      <c r="AO46677" s="7"/>
    </row>
    <row r="46678" spans="41:41" ht="12.75" x14ac:dyDescent="0.2">
      <c r="AO46678" s="7"/>
    </row>
    <row r="46679" spans="41:41" ht="12.75" x14ac:dyDescent="0.2">
      <c r="AO46679" s="7"/>
    </row>
    <row r="46680" spans="41:41" ht="12.75" x14ac:dyDescent="0.2">
      <c r="AO46680" s="7"/>
    </row>
    <row r="46681" spans="41:41" ht="12.75" x14ac:dyDescent="0.2">
      <c r="AO46681" s="7"/>
    </row>
    <row r="46682" spans="41:41" ht="12.75" x14ac:dyDescent="0.2">
      <c r="AO46682" s="7"/>
    </row>
    <row r="46683" spans="41:41" ht="12.75" x14ac:dyDescent="0.2">
      <c r="AO46683" s="7"/>
    </row>
    <row r="46684" spans="41:41" ht="12.75" x14ac:dyDescent="0.2">
      <c r="AO46684" s="7"/>
    </row>
    <row r="46685" spans="41:41" ht="12.75" x14ac:dyDescent="0.2">
      <c r="AO46685" s="7"/>
    </row>
    <row r="46686" spans="41:41" ht="12.75" x14ac:dyDescent="0.2">
      <c r="AO46686" s="7"/>
    </row>
    <row r="46687" spans="41:41" ht="12.75" x14ac:dyDescent="0.2">
      <c r="AO46687" s="7"/>
    </row>
    <row r="46688" spans="41:41" ht="12.75" x14ac:dyDescent="0.2">
      <c r="AO46688" s="7"/>
    </row>
    <row r="46689" spans="41:41" ht="12.75" x14ac:dyDescent="0.2">
      <c r="AO46689" s="7"/>
    </row>
    <row r="46690" spans="41:41" ht="12.75" x14ac:dyDescent="0.2">
      <c r="AO46690" s="7"/>
    </row>
    <row r="46691" spans="41:41" ht="12.75" x14ac:dyDescent="0.2">
      <c r="AO46691" s="7"/>
    </row>
    <row r="46692" spans="41:41" ht="12.75" x14ac:dyDescent="0.2">
      <c r="AO46692" s="7"/>
    </row>
    <row r="46693" spans="41:41" ht="12.75" x14ac:dyDescent="0.2">
      <c r="AO46693" s="7"/>
    </row>
    <row r="46694" spans="41:41" ht="12.75" x14ac:dyDescent="0.2">
      <c r="AO46694" s="7"/>
    </row>
    <row r="46695" spans="41:41" ht="12.75" x14ac:dyDescent="0.2">
      <c r="AO46695" s="7"/>
    </row>
    <row r="46696" spans="41:41" ht="12.75" x14ac:dyDescent="0.2">
      <c r="AO46696" s="7"/>
    </row>
    <row r="46697" spans="41:41" ht="12.75" x14ac:dyDescent="0.2">
      <c r="AO46697" s="7"/>
    </row>
    <row r="46698" spans="41:41" ht="12.75" x14ac:dyDescent="0.2">
      <c r="AO46698" s="7"/>
    </row>
    <row r="46699" spans="41:41" ht="12.75" x14ac:dyDescent="0.2">
      <c r="AO46699" s="7"/>
    </row>
    <row r="46700" spans="41:41" ht="12.75" x14ac:dyDescent="0.2">
      <c r="AO46700" s="7"/>
    </row>
    <row r="46701" spans="41:41" ht="12.75" x14ac:dyDescent="0.2">
      <c r="AO46701" s="7"/>
    </row>
    <row r="46702" spans="41:41" ht="12.75" x14ac:dyDescent="0.2">
      <c r="AO46702" s="7"/>
    </row>
    <row r="46703" spans="41:41" ht="12.75" x14ac:dyDescent="0.2">
      <c r="AO46703" s="7"/>
    </row>
    <row r="46704" spans="41:41" ht="12.75" x14ac:dyDescent="0.2">
      <c r="AO46704" s="7"/>
    </row>
    <row r="46705" spans="41:41" ht="12.75" x14ac:dyDescent="0.2">
      <c r="AO46705" s="7"/>
    </row>
    <row r="46706" spans="41:41" ht="12.75" x14ac:dyDescent="0.2">
      <c r="AO46706" s="7"/>
    </row>
    <row r="46707" spans="41:41" ht="12.75" x14ac:dyDescent="0.2">
      <c r="AO46707" s="7"/>
    </row>
    <row r="46708" spans="41:41" ht="12.75" x14ac:dyDescent="0.2">
      <c r="AO46708" s="7"/>
    </row>
    <row r="46709" spans="41:41" ht="12.75" x14ac:dyDescent="0.2">
      <c r="AO46709" s="7"/>
    </row>
    <row r="46710" spans="41:41" ht="12.75" x14ac:dyDescent="0.2">
      <c r="AO46710" s="7"/>
    </row>
    <row r="46711" spans="41:41" ht="12.75" x14ac:dyDescent="0.2">
      <c r="AO46711" s="7"/>
    </row>
    <row r="46712" spans="41:41" ht="12.75" x14ac:dyDescent="0.2">
      <c r="AO46712" s="7"/>
    </row>
    <row r="46713" spans="41:41" ht="12.75" x14ac:dyDescent="0.2">
      <c r="AO46713" s="7"/>
    </row>
    <row r="46714" spans="41:41" ht="12.75" x14ac:dyDescent="0.2">
      <c r="AO46714" s="7"/>
    </row>
    <row r="46715" spans="41:41" ht="12.75" x14ac:dyDescent="0.2">
      <c r="AO46715" s="7"/>
    </row>
    <row r="46716" spans="41:41" ht="12.75" x14ac:dyDescent="0.2">
      <c r="AO46716" s="7"/>
    </row>
    <row r="46717" spans="41:41" ht="12.75" x14ac:dyDescent="0.2">
      <c r="AO46717" s="7"/>
    </row>
    <row r="46718" spans="41:41" ht="12.75" x14ac:dyDescent="0.2">
      <c r="AO46718" s="7"/>
    </row>
    <row r="46719" spans="41:41" ht="12.75" x14ac:dyDescent="0.2">
      <c r="AO46719" s="7"/>
    </row>
    <row r="46720" spans="41:41" ht="12.75" x14ac:dyDescent="0.2">
      <c r="AO46720" s="7"/>
    </row>
    <row r="46721" spans="41:41" ht="12.75" x14ac:dyDescent="0.2">
      <c r="AO46721" s="7"/>
    </row>
    <row r="46722" spans="41:41" ht="12.75" x14ac:dyDescent="0.2">
      <c r="AO46722" s="7"/>
    </row>
    <row r="46723" spans="41:41" ht="12.75" x14ac:dyDescent="0.2">
      <c r="AO46723" s="7"/>
    </row>
    <row r="46724" spans="41:41" ht="12.75" x14ac:dyDescent="0.2">
      <c r="AO46724" s="7"/>
    </row>
    <row r="46725" spans="41:41" ht="12.75" x14ac:dyDescent="0.2">
      <c r="AO46725" s="7"/>
    </row>
    <row r="46726" spans="41:41" ht="12.75" x14ac:dyDescent="0.2">
      <c r="AO46726" s="7"/>
    </row>
    <row r="46727" spans="41:41" ht="12.75" x14ac:dyDescent="0.2">
      <c r="AO46727" s="7"/>
    </row>
    <row r="46728" spans="41:41" ht="12.75" x14ac:dyDescent="0.2">
      <c r="AO46728" s="7"/>
    </row>
    <row r="46729" spans="41:41" ht="12.75" x14ac:dyDescent="0.2">
      <c r="AO46729" s="7"/>
    </row>
    <row r="46730" spans="41:41" ht="12.75" x14ac:dyDescent="0.2">
      <c r="AO46730" s="7"/>
    </row>
    <row r="46731" spans="41:41" ht="12.75" x14ac:dyDescent="0.2">
      <c r="AO46731" s="7"/>
    </row>
    <row r="46732" spans="41:41" ht="12.75" x14ac:dyDescent="0.2">
      <c r="AO46732" s="7"/>
    </row>
    <row r="46733" spans="41:41" ht="12.75" x14ac:dyDescent="0.2">
      <c r="AO46733" s="7"/>
    </row>
    <row r="46734" spans="41:41" ht="12.75" x14ac:dyDescent="0.2">
      <c r="AO46734" s="7"/>
    </row>
    <row r="46735" spans="41:41" ht="12.75" x14ac:dyDescent="0.2">
      <c r="AO46735" s="7"/>
    </row>
    <row r="46736" spans="41:41" ht="12.75" x14ac:dyDescent="0.2">
      <c r="AO46736" s="7"/>
    </row>
    <row r="46737" spans="41:41" ht="12.75" x14ac:dyDescent="0.2">
      <c r="AO46737" s="7"/>
    </row>
    <row r="46738" spans="41:41" ht="12.75" x14ac:dyDescent="0.2">
      <c r="AO46738" s="7"/>
    </row>
    <row r="46739" spans="41:41" ht="12.75" x14ac:dyDescent="0.2">
      <c r="AO46739" s="7"/>
    </row>
    <row r="46740" spans="41:41" ht="12.75" x14ac:dyDescent="0.2">
      <c r="AO46740" s="7"/>
    </row>
    <row r="46741" spans="41:41" ht="12.75" x14ac:dyDescent="0.2">
      <c r="AO46741" s="7"/>
    </row>
    <row r="46742" spans="41:41" ht="12.75" x14ac:dyDescent="0.2">
      <c r="AO46742" s="7"/>
    </row>
    <row r="46743" spans="41:41" ht="12.75" x14ac:dyDescent="0.2">
      <c r="AO46743" s="7"/>
    </row>
    <row r="46744" spans="41:41" ht="12.75" x14ac:dyDescent="0.2">
      <c r="AO46744" s="7"/>
    </row>
    <row r="46745" spans="41:41" ht="12.75" x14ac:dyDescent="0.2">
      <c r="AO46745" s="7"/>
    </row>
    <row r="46746" spans="41:41" ht="12.75" x14ac:dyDescent="0.2">
      <c r="AO46746" s="7"/>
    </row>
    <row r="46747" spans="41:41" ht="12.75" x14ac:dyDescent="0.2">
      <c r="AO46747" s="7"/>
    </row>
    <row r="46748" spans="41:41" ht="12.75" x14ac:dyDescent="0.2">
      <c r="AO46748" s="7"/>
    </row>
    <row r="46749" spans="41:41" ht="12.75" x14ac:dyDescent="0.2">
      <c r="AO46749" s="7"/>
    </row>
    <row r="46750" spans="41:41" ht="12.75" x14ac:dyDescent="0.2">
      <c r="AO46750" s="7"/>
    </row>
    <row r="46751" spans="41:41" ht="12.75" x14ac:dyDescent="0.2">
      <c r="AO46751" s="7"/>
    </row>
    <row r="46752" spans="41:41" ht="12.75" x14ac:dyDescent="0.2">
      <c r="AO46752" s="7"/>
    </row>
    <row r="46753" spans="41:41" ht="12.75" x14ac:dyDescent="0.2">
      <c r="AO46753" s="7"/>
    </row>
    <row r="46754" spans="41:41" ht="12.75" x14ac:dyDescent="0.2">
      <c r="AO46754" s="7"/>
    </row>
    <row r="46755" spans="41:41" ht="12.75" x14ac:dyDescent="0.2">
      <c r="AO46755" s="7"/>
    </row>
    <row r="46756" spans="41:41" ht="12.75" x14ac:dyDescent="0.2">
      <c r="AO46756" s="7"/>
    </row>
    <row r="46757" spans="41:41" ht="12.75" x14ac:dyDescent="0.2">
      <c r="AO46757" s="7"/>
    </row>
    <row r="46758" spans="41:41" ht="12.75" x14ac:dyDescent="0.2">
      <c r="AO46758" s="7"/>
    </row>
    <row r="46759" spans="41:41" ht="12.75" x14ac:dyDescent="0.2">
      <c r="AO46759" s="7"/>
    </row>
    <row r="46760" spans="41:41" ht="12.75" x14ac:dyDescent="0.2">
      <c r="AO46760" s="7"/>
    </row>
    <row r="46761" spans="41:41" ht="12.75" x14ac:dyDescent="0.2">
      <c r="AO46761" s="7"/>
    </row>
    <row r="46762" spans="41:41" ht="12.75" x14ac:dyDescent="0.2">
      <c r="AO46762" s="7"/>
    </row>
    <row r="46763" spans="41:41" ht="12.75" x14ac:dyDescent="0.2">
      <c r="AO46763" s="7"/>
    </row>
    <row r="46764" spans="41:41" ht="12.75" x14ac:dyDescent="0.2">
      <c r="AO46764" s="7"/>
    </row>
    <row r="46765" spans="41:41" ht="12.75" x14ac:dyDescent="0.2">
      <c r="AO46765" s="7"/>
    </row>
    <row r="46766" spans="41:41" ht="12.75" x14ac:dyDescent="0.2">
      <c r="AO46766" s="7"/>
    </row>
    <row r="46767" spans="41:41" ht="12.75" x14ac:dyDescent="0.2">
      <c r="AO46767" s="7"/>
    </row>
    <row r="46768" spans="41:41" ht="12.75" x14ac:dyDescent="0.2">
      <c r="AO46768" s="7"/>
    </row>
    <row r="46769" spans="41:41" ht="12.75" x14ac:dyDescent="0.2">
      <c r="AO46769" s="7"/>
    </row>
    <row r="46770" spans="41:41" ht="12.75" x14ac:dyDescent="0.2">
      <c r="AO46770" s="7"/>
    </row>
    <row r="46771" spans="41:41" ht="12.75" x14ac:dyDescent="0.2">
      <c r="AO46771" s="7"/>
    </row>
    <row r="46772" spans="41:41" ht="12.75" x14ac:dyDescent="0.2">
      <c r="AO46772" s="7"/>
    </row>
    <row r="46773" spans="41:41" ht="12.75" x14ac:dyDescent="0.2">
      <c r="AO46773" s="7"/>
    </row>
    <row r="46774" spans="41:41" ht="12.75" x14ac:dyDescent="0.2">
      <c r="AO46774" s="7"/>
    </row>
    <row r="46775" spans="41:41" ht="12.75" x14ac:dyDescent="0.2">
      <c r="AO46775" s="7"/>
    </row>
    <row r="46776" spans="41:41" ht="12.75" x14ac:dyDescent="0.2">
      <c r="AO46776" s="7"/>
    </row>
    <row r="46777" spans="41:41" ht="12.75" x14ac:dyDescent="0.2">
      <c r="AO46777" s="7"/>
    </row>
    <row r="46778" spans="41:41" ht="12.75" x14ac:dyDescent="0.2">
      <c r="AO46778" s="7"/>
    </row>
    <row r="46779" spans="41:41" ht="12.75" x14ac:dyDescent="0.2">
      <c r="AO46779" s="7"/>
    </row>
    <row r="46780" spans="41:41" ht="12.75" x14ac:dyDescent="0.2">
      <c r="AO46780" s="7"/>
    </row>
    <row r="46781" spans="41:41" ht="12.75" x14ac:dyDescent="0.2">
      <c r="AO46781" s="7"/>
    </row>
    <row r="46782" spans="41:41" ht="12.75" x14ac:dyDescent="0.2">
      <c r="AO46782" s="7"/>
    </row>
    <row r="46783" spans="41:41" ht="12.75" x14ac:dyDescent="0.2">
      <c r="AO46783" s="7"/>
    </row>
    <row r="46784" spans="41:41" ht="12.75" x14ac:dyDescent="0.2">
      <c r="AO46784" s="7"/>
    </row>
    <row r="46785" spans="41:41" ht="12.75" x14ac:dyDescent="0.2">
      <c r="AO46785" s="7"/>
    </row>
    <row r="46786" spans="41:41" ht="12.75" x14ac:dyDescent="0.2">
      <c r="AO46786" s="7"/>
    </row>
    <row r="46787" spans="41:41" ht="12.75" x14ac:dyDescent="0.2">
      <c r="AO46787" s="7"/>
    </row>
    <row r="46788" spans="41:41" ht="12.75" x14ac:dyDescent="0.2">
      <c r="AO46788" s="7"/>
    </row>
    <row r="46789" spans="41:41" ht="12.75" x14ac:dyDescent="0.2">
      <c r="AO46789" s="7"/>
    </row>
    <row r="46790" spans="41:41" ht="12.75" x14ac:dyDescent="0.2">
      <c r="AO46790" s="7"/>
    </row>
    <row r="46791" spans="41:41" ht="12.75" x14ac:dyDescent="0.2">
      <c r="AO46791" s="7"/>
    </row>
    <row r="46792" spans="41:41" ht="12.75" x14ac:dyDescent="0.2">
      <c r="AO46792" s="7"/>
    </row>
    <row r="46793" spans="41:41" ht="12.75" x14ac:dyDescent="0.2">
      <c r="AO46793" s="7"/>
    </row>
    <row r="46794" spans="41:41" ht="12.75" x14ac:dyDescent="0.2">
      <c r="AO46794" s="7"/>
    </row>
    <row r="46795" spans="41:41" ht="12.75" x14ac:dyDescent="0.2">
      <c r="AO46795" s="7"/>
    </row>
    <row r="46796" spans="41:41" ht="12.75" x14ac:dyDescent="0.2">
      <c r="AO46796" s="7"/>
    </row>
    <row r="46797" spans="41:41" ht="12.75" x14ac:dyDescent="0.2">
      <c r="AO46797" s="7"/>
    </row>
    <row r="46798" spans="41:41" ht="12.75" x14ac:dyDescent="0.2">
      <c r="AO46798" s="7"/>
    </row>
    <row r="46799" spans="41:41" ht="12.75" x14ac:dyDescent="0.2">
      <c r="AO46799" s="7"/>
    </row>
    <row r="46800" spans="41:41" ht="12.75" x14ac:dyDescent="0.2">
      <c r="AO46800" s="7"/>
    </row>
    <row r="46801" spans="41:41" ht="12.75" x14ac:dyDescent="0.2">
      <c r="AO46801" s="7"/>
    </row>
    <row r="46802" spans="41:41" ht="12.75" x14ac:dyDescent="0.2">
      <c r="AO46802" s="7"/>
    </row>
    <row r="46803" spans="41:41" ht="12.75" x14ac:dyDescent="0.2">
      <c r="AO46803" s="7"/>
    </row>
    <row r="46804" spans="41:41" ht="12.75" x14ac:dyDescent="0.2">
      <c r="AO46804" s="7"/>
    </row>
    <row r="46805" spans="41:41" ht="12.75" x14ac:dyDescent="0.2">
      <c r="AO46805" s="7"/>
    </row>
    <row r="46806" spans="41:41" ht="12.75" x14ac:dyDescent="0.2">
      <c r="AO46806" s="7"/>
    </row>
    <row r="46807" spans="41:41" ht="12.75" x14ac:dyDescent="0.2">
      <c r="AO46807" s="7"/>
    </row>
    <row r="46808" spans="41:41" ht="12.75" x14ac:dyDescent="0.2">
      <c r="AO46808" s="7"/>
    </row>
    <row r="46809" spans="41:41" ht="12.75" x14ac:dyDescent="0.2">
      <c r="AO46809" s="7"/>
    </row>
    <row r="46810" spans="41:41" ht="12.75" x14ac:dyDescent="0.2">
      <c r="AO46810" s="7"/>
    </row>
    <row r="46811" spans="41:41" ht="12.75" x14ac:dyDescent="0.2">
      <c r="AO46811" s="7"/>
    </row>
    <row r="46812" spans="41:41" ht="12.75" x14ac:dyDescent="0.2">
      <c r="AO46812" s="7"/>
    </row>
    <row r="46813" spans="41:41" ht="12.75" x14ac:dyDescent="0.2">
      <c r="AO46813" s="7"/>
    </row>
    <row r="46814" spans="41:41" ht="12.75" x14ac:dyDescent="0.2">
      <c r="AO46814" s="7"/>
    </row>
    <row r="46815" spans="41:41" ht="12.75" x14ac:dyDescent="0.2">
      <c r="AO46815" s="7"/>
    </row>
    <row r="46816" spans="41:41" ht="12.75" x14ac:dyDescent="0.2">
      <c r="AO46816" s="7"/>
    </row>
    <row r="46817" spans="41:41" ht="12.75" x14ac:dyDescent="0.2">
      <c r="AO46817" s="7"/>
    </row>
    <row r="46818" spans="41:41" ht="12.75" x14ac:dyDescent="0.2">
      <c r="AO46818" s="7"/>
    </row>
    <row r="46819" spans="41:41" ht="12.75" x14ac:dyDescent="0.2">
      <c r="AO46819" s="7"/>
    </row>
    <row r="46820" spans="41:41" ht="12.75" x14ac:dyDescent="0.2">
      <c r="AO46820" s="7"/>
    </row>
    <row r="46821" spans="41:41" ht="12.75" x14ac:dyDescent="0.2">
      <c r="AO46821" s="7"/>
    </row>
    <row r="46822" spans="41:41" ht="12.75" x14ac:dyDescent="0.2">
      <c r="AO46822" s="7"/>
    </row>
    <row r="46823" spans="41:41" ht="12.75" x14ac:dyDescent="0.2">
      <c r="AO46823" s="7"/>
    </row>
    <row r="46824" spans="41:41" ht="12.75" x14ac:dyDescent="0.2">
      <c r="AO46824" s="7"/>
    </row>
    <row r="46825" spans="41:41" ht="12.75" x14ac:dyDescent="0.2">
      <c r="AO46825" s="7"/>
    </row>
    <row r="46826" spans="41:41" ht="12.75" x14ac:dyDescent="0.2">
      <c r="AO46826" s="7"/>
    </row>
    <row r="46827" spans="41:41" ht="12.75" x14ac:dyDescent="0.2">
      <c r="AO46827" s="7"/>
    </row>
    <row r="46828" spans="41:41" ht="12.75" x14ac:dyDescent="0.2">
      <c r="AO46828" s="7"/>
    </row>
    <row r="46829" spans="41:41" ht="12.75" x14ac:dyDescent="0.2">
      <c r="AO46829" s="7"/>
    </row>
    <row r="46830" spans="41:41" ht="12.75" x14ac:dyDescent="0.2">
      <c r="AO46830" s="7"/>
    </row>
    <row r="46831" spans="41:41" ht="12.75" x14ac:dyDescent="0.2">
      <c r="AO46831" s="7"/>
    </row>
    <row r="46832" spans="41:41" ht="12.75" x14ac:dyDescent="0.2">
      <c r="AO46832" s="7"/>
    </row>
    <row r="46833" spans="41:41" ht="12.75" x14ac:dyDescent="0.2">
      <c r="AO46833" s="7"/>
    </row>
    <row r="46834" spans="41:41" ht="12.75" x14ac:dyDescent="0.2">
      <c r="AO46834" s="7"/>
    </row>
    <row r="46835" spans="41:41" ht="12.75" x14ac:dyDescent="0.2">
      <c r="AO46835" s="7"/>
    </row>
    <row r="46836" spans="41:41" ht="12.75" x14ac:dyDescent="0.2">
      <c r="AO46836" s="7"/>
    </row>
    <row r="46837" spans="41:41" ht="12.75" x14ac:dyDescent="0.2">
      <c r="AO46837" s="7"/>
    </row>
    <row r="46838" spans="41:41" ht="12.75" x14ac:dyDescent="0.2">
      <c r="AO46838" s="7"/>
    </row>
    <row r="46839" spans="41:41" ht="12.75" x14ac:dyDescent="0.2">
      <c r="AO46839" s="7"/>
    </row>
    <row r="46840" spans="41:41" ht="12.75" x14ac:dyDescent="0.2">
      <c r="AO46840" s="7"/>
    </row>
    <row r="46841" spans="41:41" ht="12.75" x14ac:dyDescent="0.2">
      <c r="AO46841" s="7"/>
    </row>
    <row r="46842" spans="41:41" ht="12.75" x14ac:dyDescent="0.2">
      <c r="AO46842" s="7"/>
    </row>
    <row r="46843" spans="41:41" ht="12.75" x14ac:dyDescent="0.2">
      <c r="AO46843" s="7"/>
    </row>
    <row r="46844" spans="41:41" ht="12.75" x14ac:dyDescent="0.2">
      <c r="AO46844" s="7"/>
    </row>
    <row r="46845" spans="41:41" ht="12.75" x14ac:dyDescent="0.2">
      <c r="AO46845" s="7"/>
    </row>
    <row r="46846" spans="41:41" ht="12.75" x14ac:dyDescent="0.2">
      <c r="AO46846" s="7"/>
    </row>
    <row r="46847" spans="41:41" ht="12.75" x14ac:dyDescent="0.2">
      <c r="AO46847" s="7"/>
    </row>
    <row r="46848" spans="41:41" ht="12.75" x14ac:dyDescent="0.2">
      <c r="AO46848" s="7"/>
    </row>
    <row r="46849" spans="41:41" ht="12.75" x14ac:dyDescent="0.2">
      <c r="AO46849" s="7"/>
    </row>
    <row r="46850" spans="41:41" ht="12.75" x14ac:dyDescent="0.2">
      <c r="AO46850" s="7"/>
    </row>
    <row r="46851" spans="41:41" ht="12.75" x14ac:dyDescent="0.2">
      <c r="AO46851" s="7"/>
    </row>
    <row r="46852" spans="41:41" ht="12.75" x14ac:dyDescent="0.2">
      <c r="AO46852" s="7"/>
    </row>
    <row r="46853" spans="41:41" ht="12.75" x14ac:dyDescent="0.2">
      <c r="AO46853" s="7"/>
    </row>
    <row r="46854" spans="41:41" ht="12.75" x14ac:dyDescent="0.2">
      <c r="AO46854" s="7"/>
    </row>
    <row r="46855" spans="41:41" ht="12.75" x14ac:dyDescent="0.2">
      <c r="AO46855" s="7"/>
    </row>
    <row r="46856" spans="41:41" ht="12.75" x14ac:dyDescent="0.2">
      <c r="AO46856" s="7"/>
    </row>
    <row r="46857" spans="41:41" ht="12.75" x14ac:dyDescent="0.2">
      <c r="AO46857" s="7"/>
    </row>
    <row r="46858" spans="41:41" ht="12.75" x14ac:dyDescent="0.2">
      <c r="AO46858" s="7"/>
    </row>
    <row r="46859" spans="41:41" ht="12.75" x14ac:dyDescent="0.2">
      <c r="AO46859" s="7"/>
    </row>
    <row r="46860" spans="41:41" ht="12.75" x14ac:dyDescent="0.2">
      <c r="AO46860" s="7"/>
    </row>
    <row r="46861" spans="41:41" ht="12.75" x14ac:dyDescent="0.2">
      <c r="AO46861" s="7"/>
    </row>
    <row r="46862" spans="41:41" ht="12.75" x14ac:dyDescent="0.2">
      <c r="AO46862" s="7"/>
    </row>
    <row r="46863" spans="41:41" ht="12.75" x14ac:dyDescent="0.2">
      <c r="AO46863" s="7"/>
    </row>
    <row r="46864" spans="41:41" ht="12.75" x14ac:dyDescent="0.2">
      <c r="AO46864" s="7"/>
    </row>
    <row r="46865" spans="41:41" ht="12.75" x14ac:dyDescent="0.2">
      <c r="AO46865" s="7"/>
    </row>
    <row r="46866" spans="41:41" ht="12.75" x14ac:dyDescent="0.2">
      <c r="AO46866" s="7"/>
    </row>
    <row r="46867" spans="41:41" ht="12.75" x14ac:dyDescent="0.2">
      <c r="AO46867" s="7"/>
    </row>
    <row r="46868" spans="41:41" ht="12.75" x14ac:dyDescent="0.2">
      <c r="AO46868" s="7"/>
    </row>
    <row r="46869" spans="41:41" ht="12.75" x14ac:dyDescent="0.2">
      <c r="AO46869" s="7"/>
    </row>
    <row r="46870" spans="41:41" ht="12.75" x14ac:dyDescent="0.2">
      <c r="AO46870" s="7"/>
    </row>
    <row r="46871" spans="41:41" ht="12.75" x14ac:dyDescent="0.2">
      <c r="AO46871" s="7"/>
    </row>
    <row r="46872" spans="41:41" ht="12.75" x14ac:dyDescent="0.2">
      <c r="AO46872" s="7"/>
    </row>
    <row r="46873" spans="41:41" ht="12.75" x14ac:dyDescent="0.2">
      <c r="AO46873" s="7"/>
    </row>
    <row r="46874" spans="41:41" ht="12.75" x14ac:dyDescent="0.2">
      <c r="AO46874" s="7"/>
    </row>
    <row r="46875" spans="41:41" ht="12.75" x14ac:dyDescent="0.2">
      <c r="AO46875" s="7"/>
    </row>
    <row r="46876" spans="41:41" ht="12.75" x14ac:dyDescent="0.2">
      <c r="AO46876" s="7"/>
    </row>
    <row r="46877" spans="41:41" ht="12.75" x14ac:dyDescent="0.2">
      <c r="AO46877" s="7"/>
    </row>
    <row r="46878" spans="41:41" ht="12.75" x14ac:dyDescent="0.2">
      <c r="AO46878" s="7"/>
    </row>
    <row r="46879" spans="41:41" ht="12.75" x14ac:dyDescent="0.2">
      <c r="AO46879" s="7"/>
    </row>
    <row r="46880" spans="41:41" ht="12.75" x14ac:dyDescent="0.2">
      <c r="AO46880" s="7"/>
    </row>
    <row r="46881" spans="41:41" ht="12.75" x14ac:dyDescent="0.2">
      <c r="AO46881" s="7"/>
    </row>
    <row r="46882" spans="41:41" ht="12.75" x14ac:dyDescent="0.2">
      <c r="AO46882" s="7"/>
    </row>
    <row r="46883" spans="41:41" ht="12.75" x14ac:dyDescent="0.2">
      <c r="AO46883" s="7"/>
    </row>
    <row r="46884" spans="41:41" ht="12.75" x14ac:dyDescent="0.2">
      <c r="AO46884" s="7"/>
    </row>
    <row r="46885" spans="41:41" ht="12.75" x14ac:dyDescent="0.2">
      <c r="AO46885" s="7"/>
    </row>
    <row r="46886" spans="41:41" ht="12.75" x14ac:dyDescent="0.2">
      <c r="AO46886" s="7"/>
    </row>
    <row r="46887" spans="41:41" ht="12.75" x14ac:dyDescent="0.2">
      <c r="AO46887" s="7"/>
    </row>
    <row r="46888" spans="41:41" ht="12.75" x14ac:dyDescent="0.2">
      <c r="AO46888" s="7"/>
    </row>
    <row r="46889" spans="41:41" ht="12.75" x14ac:dyDescent="0.2">
      <c r="AO46889" s="7"/>
    </row>
    <row r="46890" spans="41:41" ht="12.75" x14ac:dyDescent="0.2">
      <c r="AO46890" s="7"/>
    </row>
    <row r="46891" spans="41:41" ht="12.75" x14ac:dyDescent="0.2">
      <c r="AO46891" s="7"/>
    </row>
    <row r="46892" spans="41:41" ht="12.75" x14ac:dyDescent="0.2">
      <c r="AO46892" s="7"/>
    </row>
    <row r="46893" spans="41:41" ht="12.75" x14ac:dyDescent="0.2">
      <c r="AO46893" s="7"/>
    </row>
    <row r="46894" spans="41:41" ht="12.75" x14ac:dyDescent="0.2">
      <c r="AO46894" s="7"/>
    </row>
    <row r="46895" spans="41:41" ht="12.75" x14ac:dyDescent="0.2">
      <c r="AO46895" s="7"/>
    </row>
    <row r="46896" spans="41:41" ht="12.75" x14ac:dyDescent="0.2">
      <c r="AO46896" s="7"/>
    </row>
    <row r="46897" spans="41:41" ht="12.75" x14ac:dyDescent="0.2">
      <c r="AO46897" s="7"/>
    </row>
    <row r="46898" spans="41:41" ht="12.75" x14ac:dyDescent="0.2">
      <c r="AO46898" s="7"/>
    </row>
    <row r="46899" spans="41:41" ht="12.75" x14ac:dyDescent="0.2">
      <c r="AO46899" s="7"/>
    </row>
    <row r="46900" spans="41:41" ht="12.75" x14ac:dyDescent="0.2">
      <c r="AO46900" s="7"/>
    </row>
    <row r="46901" spans="41:41" ht="12.75" x14ac:dyDescent="0.2">
      <c r="AO46901" s="7"/>
    </row>
    <row r="46902" spans="41:41" ht="12.75" x14ac:dyDescent="0.2">
      <c r="AO46902" s="7"/>
    </row>
    <row r="46903" spans="41:41" ht="12.75" x14ac:dyDescent="0.2">
      <c r="AO46903" s="7"/>
    </row>
    <row r="46904" spans="41:41" ht="12.75" x14ac:dyDescent="0.2">
      <c r="AO46904" s="7"/>
    </row>
    <row r="46905" spans="41:41" ht="12.75" x14ac:dyDescent="0.2">
      <c r="AO46905" s="7"/>
    </row>
    <row r="46906" spans="41:41" ht="12.75" x14ac:dyDescent="0.2">
      <c r="AO46906" s="7"/>
    </row>
    <row r="46907" spans="41:41" ht="12.75" x14ac:dyDescent="0.2">
      <c r="AO46907" s="7"/>
    </row>
    <row r="46908" spans="41:41" ht="12.75" x14ac:dyDescent="0.2">
      <c r="AO46908" s="7"/>
    </row>
    <row r="46909" spans="41:41" ht="12.75" x14ac:dyDescent="0.2">
      <c r="AO46909" s="7"/>
    </row>
    <row r="46910" spans="41:41" ht="12.75" x14ac:dyDescent="0.2">
      <c r="AO46910" s="7"/>
    </row>
    <row r="46911" spans="41:41" ht="12.75" x14ac:dyDescent="0.2">
      <c r="AO46911" s="7"/>
    </row>
    <row r="46912" spans="41:41" ht="12.75" x14ac:dyDescent="0.2">
      <c r="AO46912" s="7"/>
    </row>
    <row r="46913" spans="41:41" ht="12.75" x14ac:dyDescent="0.2">
      <c r="AO46913" s="7"/>
    </row>
    <row r="46914" spans="41:41" ht="12.75" x14ac:dyDescent="0.2">
      <c r="AO46914" s="7"/>
    </row>
    <row r="46915" spans="41:41" ht="12.75" x14ac:dyDescent="0.2">
      <c r="AO46915" s="7"/>
    </row>
    <row r="46916" spans="41:41" ht="12.75" x14ac:dyDescent="0.2">
      <c r="AO46916" s="7"/>
    </row>
    <row r="46917" spans="41:41" ht="12.75" x14ac:dyDescent="0.2">
      <c r="AO46917" s="7"/>
    </row>
    <row r="46918" spans="41:41" ht="12.75" x14ac:dyDescent="0.2">
      <c r="AO46918" s="7"/>
    </row>
    <row r="46919" spans="41:41" ht="12.75" x14ac:dyDescent="0.2">
      <c r="AO46919" s="7"/>
    </row>
    <row r="46920" spans="41:41" ht="12.75" x14ac:dyDescent="0.2">
      <c r="AO46920" s="7"/>
    </row>
    <row r="46921" spans="41:41" ht="12.75" x14ac:dyDescent="0.2">
      <c r="AO46921" s="7"/>
    </row>
    <row r="46922" spans="41:41" ht="12.75" x14ac:dyDescent="0.2">
      <c r="AO46922" s="7"/>
    </row>
    <row r="46923" spans="41:41" ht="12.75" x14ac:dyDescent="0.2">
      <c r="AO46923" s="7"/>
    </row>
    <row r="46924" spans="41:41" ht="12.75" x14ac:dyDescent="0.2">
      <c r="AO46924" s="7"/>
    </row>
    <row r="46925" spans="41:41" ht="12.75" x14ac:dyDescent="0.2">
      <c r="AO46925" s="7"/>
    </row>
    <row r="46926" spans="41:41" ht="12.75" x14ac:dyDescent="0.2">
      <c r="AO46926" s="7"/>
    </row>
    <row r="46927" spans="41:41" ht="12.75" x14ac:dyDescent="0.2">
      <c r="AO46927" s="7"/>
    </row>
    <row r="46928" spans="41:41" ht="12.75" x14ac:dyDescent="0.2">
      <c r="AO46928" s="7"/>
    </row>
    <row r="46929" spans="41:41" ht="12.75" x14ac:dyDescent="0.2">
      <c r="AO46929" s="7"/>
    </row>
    <row r="46930" spans="41:41" ht="12.75" x14ac:dyDescent="0.2">
      <c r="AO46930" s="7"/>
    </row>
    <row r="46931" spans="41:41" ht="12.75" x14ac:dyDescent="0.2">
      <c r="AO46931" s="7"/>
    </row>
    <row r="46932" spans="41:41" ht="12.75" x14ac:dyDescent="0.2">
      <c r="AO46932" s="7"/>
    </row>
    <row r="46933" spans="41:41" ht="12.75" x14ac:dyDescent="0.2">
      <c r="AO46933" s="7"/>
    </row>
    <row r="46934" spans="41:41" ht="12.75" x14ac:dyDescent="0.2">
      <c r="AO46934" s="7"/>
    </row>
    <row r="46935" spans="41:41" ht="12.75" x14ac:dyDescent="0.2">
      <c r="AO46935" s="7"/>
    </row>
    <row r="46936" spans="41:41" ht="12.75" x14ac:dyDescent="0.2">
      <c r="AO46936" s="7"/>
    </row>
    <row r="46937" spans="41:41" ht="12.75" x14ac:dyDescent="0.2">
      <c r="AO46937" s="7"/>
    </row>
    <row r="46938" spans="41:41" ht="12.75" x14ac:dyDescent="0.2">
      <c r="AO46938" s="7"/>
    </row>
    <row r="46939" spans="41:41" ht="12.75" x14ac:dyDescent="0.2">
      <c r="AO46939" s="7"/>
    </row>
    <row r="46940" spans="41:41" ht="12.75" x14ac:dyDescent="0.2">
      <c r="AO46940" s="7"/>
    </row>
    <row r="46941" spans="41:41" ht="12.75" x14ac:dyDescent="0.2">
      <c r="AO46941" s="7"/>
    </row>
    <row r="46942" spans="41:41" ht="12.75" x14ac:dyDescent="0.2">
      <c r="AO46942" s="7"/>
    </row>
    <row r="46943" spans="41:41" ht="12.75" x14ac:dyDescent="0.2">
      <c r="AO46943" s="7"/>
    </row>
    <row r="46944" spans="41:41" ht="12.75" x14ac:dyDescent="0.2">
      <c r="AO46944" s="7"/>
    </row>
    <row r="46945" spans="41:41" ht="12.75" x14ac:dyDescent="0.2">
      <c r="AO46945" s="7"/>
    </row>
    <row r="46946" spans="41:41" ht="12.75" x14ac:dyDescent="0.2">
      <c r="AO46946" s="7"/>
    </row>
    <row r="46947" spans="41:41" ht="12.75" x14ac:dyDescent="0.2">
      <c r="AO46947" s="7"/>
    </row>
    <row r="46948" spans="41:41" ht="12.75" x14ac:dyDescent="0.2">
      <c r="AO46948" s="7"/>
    </row>
    <row r="46949" spans="41:41" ht="12.75" x14ac:dyDescent="0.2">
      <c r="AO46949" s="7"/>
    </row>
    <row r="46950" spans="41:41" ht="12.75" x14ac:dyDescent="0.2">
      <c r="AO46950" s="7"/>
    </row>
    <row r="46951" spans="41:41" ht="12.75" x14ac:dyDescent="0.2">
      <c r="AO46951" s="7"/>
    </row>
    <row r="46952" spans="41:41" ht="12.75" x14ac:dyDescent="0.2">
      <c r="AO46952" s="7"/>
    </row>
    <row r="46953" spans="41:41" ht="12.75" x14ac:dyDescent="0.2">
      <c r="AO46953" s="7"/>
    </row>
    <row r="46954" spans="41:41" ht="12.75" x14ac:dyDescent="0.2">
      <c r="AO46954" s="7"/>
    </row>
    <row r="46955" spans="41:41" ht="12.75" x14ac:dyDescent="0.2">
      <c r="AO46955" s="7"/>
    </row>
    <row r="46956" spans="41:41" ht="12.75" x14ac:dyDescent="0.2">
      <c r="AO46956" s="7"/>
    </row>
    <row r="46957" spans="41:41" ht="12.75" x14ac:dyDescent="0.2">
      <c r="AO46957" s="7"/>
    </row>
    <row r="46958" spans="41:41" ht="12.75" x14ac:dyDescent="0.2">
      <c r="AO46958" s="7"/>
    </row>
    <row r="46959" spans="41:41" ht="12.75" x14ac:dyDescent="0.2">
      <c r="AO46959" s="7"/>
    </row>
    <row r="46960" spans="41:41" ht="12.75" x14ac:dyDescent="0.2">
      <c r="AO46960" s="7"/>
    </row>
    <row r="46961" spans="41:41" ht="12.75" x14ac:dyDescent="0.2">
      <c r="AO46961" s="7"/>
    </row>
    <row r="46962" spans="41:41" ht="12.75" x14ac:dyDescent="0.2">
      <c r="AO46962" s="7"/>
    </row>
    <row r="46963" spans="41:41" ht="12.75" x14ac:dyDescent="0.2">
      <c r="AO46963" s="7"/>
    </row>
    <row r="46964" spans="41:41" ht="12.75" x14ac:dyDescent="0.2">
      <c r="AO46964" s="7"/>
    </row>
    <row r="46965" spans="41:41" ht="12.75" x14ac:dyDescent="0.2">
      <c r="AO46965" s="7"/>
    </row>
    <row r="46966" spans="41:41" ht="12.75" x14ac:dyDescent="0.2">
      <c r="AO46966" s="7"/>
    </row>
    <row r="46967" spans="41:41" ht="12.75" x14ac:dyDescent="0.2">
      <c r="AO46967" s="7"/>
    </row>
    <row r="46968" spans="41:41" ht="12.75" x14ac:dyDescent="0.2">
      <c r="AO46968" s="7"/>
    </row>
    <row r="46969" spans="41:41" ht="12.75" x14ac:dyDescent="0.2">
      <c r="AO46969" s="7"/>
    </row>
    <row r="46970" spans="41:41" ht="12.75" x14ac:dyDescent="0.2">
      <c r="AO46970" s="7"/>
    </row>
    <row r="46971" spans="41:41" ht="12.75" x14ac:dyDescent="0.2">
      <c r="AO46971" s="7"/>
    </row>
    <row r="46972" spans="41:41" ht="12.75" x14ac:dyDescent="0.2">
      <c r="AO46972" s="7"/>
    </row>
    <row r="46973" spans="41:41" ht="12.75" x14ac:dyDescent="0.2">
      <c r="AO46973" s="7"/>
    </row>
    <row r="46974" spans="41:41" ht="12.75" x14ac:dyDescent="0.2">
      <c r="AO46974" s="7"/>
    </row>
    <row r="46975" spans="41:41" ht="12.75" x14ac:dyDescent="0.2">
      <c r="AO46975" s="7"/>
    </row>
    <row r="46976" spans="41:41" ht="12.75" x14ac:dyDescent="0.2">
      <c r="AO46976" s="7"/>
    </row>
    <row r="46977" spans="41:41" ht="12.75" x14ac:dyDescent="0.2">
      <c r="AO46977" s="7"/>
    </row>
    <row r="46978" spans="41:41" ht="12.75" x14ac:dyDescent="0.2">
      <c r="AO46978" s="7"/>
    </row>
    <row r="46979" spans="41:41" ht="12.75" x14ac:dyDescent="0.2">
      <c r="AO46979" s="7"/>
    </row>
    <row r="46980" spans="41:41" ht="12.75" x14ac:dyDescent="0.2">
      <c r="AO46980" s="7"/>
    </row>
    <row r="46981" spans="41:41" ht="12.75" x14ac:dyDescent="0.2">
      <c r="AO46981" s="7"/>
    </row>
    <row r="46982" spans="41:41" ht="12.75" x14ac:dyDescent="0.2">
      <c r="AO46982" s="7"/>
    </row>
    <row r="46983" spans="41:41" ht="12.75" x14ac:dyDescent="0.2">
      <c r="AO46983" s="7"/>
    </row>
    <row r="46984" spans="41:41" ht="12.75" x14ac:dyDescent="0.2">
      <c r="AO46984" s="7"/>
    </row>
    <row r="46985" spans="41:41" ht="12.75" x14ac:dyDescent="0.2">
      <c r="AO46985" s="7"/>
    </row>
    <row r="46986" spans="41:41" ht="12.75" x14ac:dyDescent="0.2">
      <c r="AO46986" s="7"/>
    </row>
    <row r="46987" spans="41:41" ht="12.75" x14ac:dyDescent="0.2">
      <c r="AO46987" s="7"/>
    </row>
    <row r="46988" spans="41:41" ht="12.75" x14ac:dyDescent="0.2">
      <c r="AO46988" s="7"/>
    </row>
    <row r="46989" spans="41:41" ht="12.75" x14ac:dyDescent="0.2">
      <c r="AO46989" s="7"/>
    </row>
    <row r="46990" spans="41:41" ht="12.75" x14ac:dyDescent="0.2">
      <c r="AO46990" s="7"/>
    </row>
    <row r="46991" spans="41:41" ht="12.75" x14ac:dyDescent="0.2">
      <c r="AO46991" s="7"/>
    </row>
    <row r="46992" spans="41:41" ht="12.75" x14ac:dyDescent="0.2">
      <c r="AO46992" s="7"/>
    </row>
    <row r="46993" spans="41:41" ht="12.75" x14ac:dyDescent="0.2">
      <c r="AO46993" s="7"/>
    </row>
    <row r="46994" spans="41:41" ht="12.75" x14ac:dyDescent="0.2">
      <c r="AO46994" s="7"/>
    </row>
    <row r="46995" spans="41:41" ht="12.75" x14ac:dyDescent="0.2">
      <c r="AO46995" s="7"/>
    </row>
    <row r="46996" spans="41:41" ht="12.75" x14ac:dyDescent="0.2">
      <c r="AO46996" s="7"/>
    </row>
    <row r="46997" spans="41:41" ht="12.75" x14ac:dyDescent="0.2">
      <c r="AO46997" s="7"/>
    </row>
    <row r="46998" spans="41:41" ht="12.75" x14ac:dyDescent="0.2">
      <c r="AO46998" s="7"/>
    </row>
    <row r="46999" spans="41:41" ht="12.75" x14ac:dyDescent="0.2">
      <c r="AO46999" s="7"/>
    </row>
    <row r="47000" spans="41:41" ht="12.75" x14ac:dyDescent="0.2">
      <c r="AO47000" s="7"/>
    </row>
    <row r="47001" spans="41:41" ht="12.75" x14ac:dyDescent="0.2">
      <c r="AO47001" s="7"/>
    </row>
    <row r="47002" spans="41:41" ht="12.75" x14ac:dyDescent="0.2">
      <c r="AO47002" s="7"/>
    </row>
    <row r="47003" spans="41:41" ht="12.75" x14ac:dyDescent="0.2">
      <c r="AO47003" s="7"/>
    </row>
    <row r="47004" spans="41:41" ht="12.75" x14ac:dyDescent="0.2">
      <c r="AO47004" s="7"/>
    </row>
    <row r="47005" spans="41:41" ht="12.75" x14ac:dyDescent="0.2">
      <c r="AO47005" s="7"/>
    </row>
    <row r="47006" spans="41:41" ht="12.75" x14ac:dyDescent="0.2">
      <c r="AO47006" s="7"/>
    </row>
    <row r="47007" spans="41:41" ht="12.75" x14ac:dyDescent="0.2">
      <c r="AO47007" s="7"/>
    </row>
    <row r="47008" spans="41:41" ht="12.75" x14ac:dyDescent="0.2">
      <c r="AO47008" s="7"/>
    </row>
    <row r="47009" spans="41:41" ht="12.75" x14ac:dyDescent="0.2">
      <c r="AO47009" s="7"/>
    </row>
    <row r="47010" spans="41:41" ht="12.75" x14ac:dyDescent="0.2">
      <c r="AO47010" s="7"/>
    </row>
    <row r="47011" spans="41:41" ht="12.75" x14ac:dyDescent="0.2">
      <c r="AO47011" s="7"/>
    </row>
    <row r="47012" spans="41:41" ht="12.75" x14ac:dyDescent="0.2">
      <c r="AO47012" s="7"/>
    </row>
    <row r="47013" spans="41:41" ht="12.75" x14ac:dyDescent="0.2">
      <c r="AO47013" s="7"/>
    </row>
    <row r="47014" spans="41:41" ht="12.75" x14ac:dyDescent="0.2">
      <c r="AO47014" s="7"/>
    </row>
    <row r="47015" spans="41:41" ht="12.75" x14ac:dyDescent="0.2">
      <c r="AO47015" s="7"/>
    </row>
    <row r="47016" spans="41:41" ht="12.75" x14ac:dyDescent="0.2">
      <c r="AO47016" s="7"/>
    </row>
    <row r="47017" spans="41:41" ht="12.75" x14ac:dyDescent="0.2">
      <c r="AO47017" s="7"/>
    </row>
    <row r="47018" spans="41:41" ht="12.75" x14ac:dyDescent="0.2">
      <c r="AO47018" s="7"/>
    </row>
    <row r="47019" spans="41:41" ht="12.75" x14ac:dyDescent="0.2">
      <c r="AO47019" s="7"/>
    </row>
    <row r="47020" spans="41:41" ht="12.75" x14ac:dyDescent="0.2">
      <c r="AO47020" s="7"/>
    </row>
    <row r="47021" spans="41:41" ht="12.75" x14ac:dyDescent="0.2">
      <c r="AO47021" s="7"/>
    </row>
    <row r="47022" spans="41:41" ht="12.75" x14ac:dyDescent="0.2">
      <c r="AO47022" s="7"/>
    </row>
    <row r="47023" spans="41:41" ht="12.75" x14ac:dyDescent="0.2">
      <c r="AO47023" s="7"/>
    </row>
    <row r="47024" spans="41:41" ht="12.75" x14ac:dyDescent="0.2">
      <c r="AO47024" s="7"/>
    </row>
    <row r="47025" spans="41:41" ht="12.75" x14ac:dyDescent="0.2">
      <c r="AO47025" s="7"/>
    </row>
    <row r="47026" spans="41:41" ht="12.75" x14ac:dyDescent="0.2">
      <c r="AO47026" s="7"/>
    </row>
    <row r="47027" spans="41:41" ht="12.75" x14ac:dyDescent="0.2">
      <c r="AO47027" s="7"/>
    </row>
    <row r="47028" spans="41:41" ht="12.75" x14ac:dyDescent="0.2">
      <c r="AO47028" s="7"/>
    </row>
    <row r="47029" spans="41:41" ht="12.75" x14ac:dyDescent="0.2">
      <c r="AO47029" s="7"/>
    </row>
    <row r="47030" spans="41:41" ht="12.75" x14ac:dyDescent="0.2">
      <c r="AO47030" s="7"/>
    </row>
    <row r="47031" spans="41:41" ht="12.75" x14ac:dyDescent="0.2">
      <c r="AO47031" s="7"/>
    </row>
    <row r="47032" spans="41:41" ht="12.75" x14ac:dyDescent="0.2">
      <c r="AO47032" s="7"/>
    </row>
    <row r="47033" spans="41:41" ht="12.75" x14ac:dyDescent="0.2">
      <c r="AO47033" s="7"/>
    </row>
    <row r="47034" spans="41:41" ht="12.75" x14ac:dyDescent="0.2">
      <c r="AO47034" s="7"/>
    </row>
    <row r="47035" spans="41:41" ht="12.75" x14ac:dyDescent="0.2">
      <c r="AO47035" s="7"/>
    </row>
    <row r="47036" spans="41:41" ht="12.75" x14ac:dyDescent="0.2">
      <c r="AO47036" s="7"/>
    </row>
    <row r="47037" spans="41:41" ht="12.75" x14ac:dyDescent="0.2">
      <c r="AO47037" s="7"/>
    </row>
    <row r="47038" spans="41:41" ht="12.75" x14ac:dyDescent="0.2">
      <c r="AO47038" s="7"/>
    </row>
    <row r="47039" spans="41:41" ht="12.75" x14ac:dyDescent="0.2">
      <c r="AO47039" s="7"/>
    </row>
    <row r="47040" spans="41:41" ht="12.75" x14ac:dyDescent="0.2">
      <c r="AO47040" s="7"/>
    </row>
    <row r="47041" spans="41:41" ht="12.75" x14ac:dyDescent="0.2">
      <c r="AO47041" s="7"/>
    </row>
    <row r="47042" spans="41:41" ht="12.75" x14ac:dyDescent="0.2">
      <c r="AO47042" s="7"/>
    </row>
    <row r="47043" spans="41:41" ht="12.75" x14ac:dyDescent="0.2">
      <c r="AO47043" s="7"/>
    </row>
    <row r="47044" spans="41:41" ht="12.75" x14ac:dyDescent="0.2">
      <c r="AO47044" s="7"/>
    </row>
    <row r="47045" spans="41:41" ht="12.75" x14ac:dyDescent="0.2">
      <c r="AO47045" s="7"/>
    </row>
    <row r="47046" spans="41:41" ht="12.75" x14ac:dyDescent="0.2">
      <c r="AO47046" s="7"/>
    </row>
    <row r="47047" spans="41:41" ht="12.75" x14ac:dyDescent="0.2">
      <c r="AO47047" s="7"/>
    </row>
    <row r="47048" spans="41:41" ht="12.75" x14ac:dyDescent="0.2">
      <c r="AO47048" s="7"/>
    </row>
    <row r="47049" spans="41:41" ht="12.75" x14ac:dyDescent="0.2">
      <c r="AO47049" s="7"/>
    </row>
    <row r="47050" spans="41:41" ht="12.75" x14ac:dyDescent="0.2">
      <c r="AO47050" s="7"/>
    </row>
    <row r="47051" spans="41:41" ht="12.75" x14ac:dyDescent="0.2">
      <c r="AO47051" s="7"/>
    </row>
    <row r="47052" spans="41:41" ht="12.75" x14ac:dyDescent="0.2">
      <c r="AO47052" s="7"/>
    </row>
    <row r="47053" spans="41:41" ht="12.75" x14ac:dyDescent="0.2">
      <c r="AO47053" s="7"/>
    </row>
    <row r="47054" spans="41:41" ht="12.75" x14ac:dyDescent="0.2">
      <c r="AO47054" s="7"/>
    </row>
    <row r="47055" spans="41:41" ht="12.75" x14ac:dyDescent="0.2">
      <c r="AO47055" s="7"/>
    </row>
    <row r="47056" spans="41:41" ht="12.75" x14ac:dyDescent="0.2">
      <c r="AO47056" s="7"/>
    </row>
    <row r="47057" spans="41:41" ht="12.75" x14ac:dyDescent="0.2">
      <c r="AO47057" s="7"/>
    </row>
    <row r="47058" spans="41:41" ht="12.75" x14ac:dyDescent="0.2">
      <c r="AO47058" s="7"/>
    </row>
    <row r="47059" spans="41:41" ht="12.75" x14ac:dyDescent="0.2">
      <c r="AO47059" s="7"/>
    </row>
    <row r="47060" spans="41:41" ht="12.75" x14ac:dyDescent="0.2">
      <c r="AO47060" s="7"/>
    </row>
    <row r="47061" spans="41:41" ht="12.75" x14ac:dyDescent="0.2">
      <c r="AO47061" s="7"/>
    </row>
    <row r="47062" spans="41:41" ht="12.75" x14ac:dyDescent="0.2">
      <c r="AO47062" s="7"/>
    </row>
    <row r="47063" spans="41:41" ht="12.75" x14ac:dyDescent="0.2">
      <c r="AO47063" s="7"/>
    </row>
    <row r="47064" spans="41:41" ht="12.75" x14ac:dyDescent="0.2">
      <c r="AO47064" s="7"/>
    </row>
    <row r="47065" spans="41:41" ht="12.75" x14ac:dyDescent="0.2">
      <c r="AO47065" s="7"/>
    </row>
    <row r="47066" spans="41:41" ht="12.75" x14ac:dyDescent="0.2">
      <c r="AO47066" s="7"/>
    </row>
    <row r="47067" spans="41:41" ht="12.75" x14ac:dyDescent="0.2">
      <c r="AO47067" s="7"/>
    </row>
    <row r="47068" spans="41:41" ht="12.75" x14ac:dyDescent="0.2">
      <c r="AO47068" s="7"/>
    </row>
    <row r="47069" spans="41:41" ht="12.75" x14ac:dyDescent="0.2">
      <c r="AO47069" s="7"/>
    </row>
    <row r="47070" spans="41:41" ht="12.75" x14ac:dyDescent="0.2">
      <c r="AO47070" s="7"/>
    </row>
    <row r="47071" spans="41:41" ht="12.75" x14ac:dyDescent="0.2">
      <c r="AO47071" s="7"/>
    </row>
    <row r="47072" spans="41:41" ht="12.75" x14ac:dyDescent="0.2">
      <c r="AO47072" s="7"/>
    </row>
    <row r="47073" spans="41:41" ht="12.75" x14ac:dyDescent="0.2">
      <c r="AO47073" s="7"/>
    </row>
    <row r="47074" spans="41:41" ht="12.75" x14ac:dyDescent="0.2">
      <c r="AO47074" s="7"/>
    </row>
    <row r="47075" spans="41:41" ht="12.75" x14ac:dyDescent="0.2">
      <c r="AO47075" s="7"/>
    </row>
    <row r="47076" spans="41:41" ht="12.75" x14ac:dyDescent="0.2">
      <c r="AO47076" s="7"/>
    </row>
    <row r="47077" spans="41:41" ht="12.75" x14ac:dyDescent="0.2">
      <c r="AO47077" s="7"/>
    </row>
    <row r="47078" spans="41:41" ht="12.75" x14ac:dyDescent="0.2">
      <c r="AO47078" s="7"/>
    </row>
    <row r="47079" spans="41:41" ht="12.75" x14ac:dyDescent="0.2">
      <c r="AO47079" s="7"/>
    </row>
    <row r="47080" spans="41:41" ht="12.75" x14ac:dyDescent="0.2">
      <c r="AO47080" s="7"/>
    </row>
    <row r="47081" spans="41:41" ht="12.75" x14ac:dyDescent="0.2">
      <c r="AO47081" s="7"/>
    </row>
    <row r="47082" spans="41:41" ht="12.75" x14ac:dyDescent="0.2">
      <c r="AO47082" s="7"/>
    </row>
    <row r="47083" spans="41:41" ht="12.75" x14ac:dyDescent="0.2">
      <c r="AO47083" s="7"/>
    </row>
    <row r="47084" spans="41:41" ht="12.75" x14ac:dyDescent="0.2">
      <c r="AO47084" s="7"/>
    </row>
    <row r="47085" spans="41:41" ht="12.75" x14ac:dyDescent="0.2">
      <c r="AO47085" s="7"/>
    </row>
    <row r="47086" spans="41:41" ht="12.75" x14ac:dyDescent="0.2">
      <c r="AO47086" s="7"/>
    </row>
    <row r="47087" spans="41:41" ht="12.75" x14ac:dyDescent="0.2">
      <c r="AO47087" s="7"/>
    </row>
    <row r="47088" spans="41:41" ht="12.75" x14ac:dyDescent="0.2">
      <c r="AO47088" s="7"/>
    </row>
    <row r="47089" spans="41:41" ht="12.75" x14ac:dyDescent="0.2">
      <c r="AO47089" s="7"/>
    </row>
    <row r="47090" spans="41:41" ht="12.75" x14ac:dyDescent="0.2">
      <c r="AO47090" s="7"/>
    </row>
    <row r="47091" spans="41:41" ht="12.75" x14ac:dyDescent="0.2">
      <c r="AO47091" s="7"/>
    </row>
    <row r="47092" spans="41:41" ht="12.75" x14ac:dyDescent="0.2">
      <c r="AO47092" s="7"/>
    </row>
    <row r="47093" spans="41:41" ht="12.75" x14ac:dyDescent="0.2">
      <c r="AO47093" s="7"/>
    </row>
    <row r="47094" spans="41:41" ht="12.75" x14ac:dyDescent="0.2">
      <c r="AO47094" s="7"/>
    </row>
    <row r="47095" spans="41:41" ht="12.75" x14ac:dyDescent="0.2">
      <c r="AO47095" s="7"/>
    </row>
    <row r="47096" spans="41:41" ht="12.75" x14ac:dyDescent="0.2">
      <c r="AO47096" s="7"/>
    </row>
    <row r="47097" spans="41:41" ht="12.75" x14ac:dyDescent="0.2">
      <c r="AO47097" s="7"/>
    </row>
    <row r="47098" spans="41:41" ht="12.75" x14ac:dyDescent="0.2">
      <c r="AO47098" s="7"/>
    </row>
    <row r="47099" spans="41:41" ht="12.75" x14ac:dyDescent="0.2">
      <c r="AO47099" s="7"/>
    </row>
    <row r="47100" spans="41:41" ht="12.75" x14ac:dyDescent="0.2">
      <c r="AO47100" s="7"/>
    </row>
    <row r="47101" spans="41:41" ht="12.75" x14ac:dyDescent="0.2">
      <c r="AO47101" s="7"/>
    </row>
    <row r="47102" spans="41:41" ht="12.75" x14ac:dyDescent="0.2">
      <c r="AO47102" s="7"/>
    </row>
    <row r="47103" spans="41:41" ht="12.75" x14ac:dyDescent="0.2">
      <c r="AO47103" s="7"/>
    </row>
    <row r="47104" spans="41:41" ht="12.75" x14ac:dyDescent="0.2">
      <c r="AO47104" s="7"/>
    </row>
    <row r="47105" spans="41:41" ht="12.75" x14ac:dyDescent="0.2">
      <c r="AO47105" s="7"/>
    </row>
    <row r="47106" spans="41:41" ht="12.75" x14ac:dyDescent="0.2">
      <c r="AO47106" s="7"/>
    </row>
    <row r="47107" spans="41:41" ht="12.75" x14ac:dyDescent="0.2">
      <c r="AO47107" s="7"/>
    </row>
    <row r="47108" spans="41:41" ht="12.75" x14ac:dyDescent="0.2">
      <c r="AO47108" s="7"/>
    </row>
    <row r="47109" spans="41:41" ht="12.75" x14ac:dyDescent="0.2">
      <c r="AO47109" s="7"/>
    </row>
    <row r="47110" spans="41:41" ht="12.75" x14ac:dyDescent="0.2">
      <c r="AO47110" s="7"/>
    </row>
    <row r="47111" spans="41:41" ht="12.75" x14ac:dyDescent="0.2">
      <c r="AO47111" s="7"/>
    </row>
    <row r="47112" spans="41:41" ht="12.75" x14ac:dyDescent="0.2">
      <c r="AO47112" s="7"/>
    </row>
    <row r="47113" spans="41:41" ht="12.75" x14ac:dyDescent="0.2">
      <c r="AO47113" s="7"/>
    </row>
    <row r="47114" spans="41:41" ht="12.75" x14ac:dyDescent="0.2">
      <c r="AO47114" s="7"/>
    </row>
    <row r="47115" spans="41:41" ht="12.75" x14ac:dyDescent="0.2">
      <c r="AO47115" s="7"/>
    </row>
    <row r="47116" spans="41:41" ht="12.75" x14ac:dyDescent="0.2">
      <c r="AO47116" s="7"/>
    </row>
    <row r="47117" spans="41:41" ht="12.75" x14ac:dyDescent="0.2">
      <c r="AO47117" s="7"/>
    </row>
    <row r="47118" spans="41:41" ht="12.75" x14ac:dyDescent="0.2">
      <c r="AO47118" s="7"/>
    </row>
    <row r="47119" spans="41:41" ht="12.75" x14ac:dyDescent="0.2">
      <c r="AO47119" s="7"/>
    </row>
    <row r="47120" spans="41:41" ht="12.75" x14ac:dyDescent="0.2">
      <c r="AO47120" s="7"/>
    </row>
    <row r="47121" spans="41:41" ht="12.75" x14ac:dyDescent="0.2">
      <c r="AO47121" s="7"/>
    </row>
    <row r="47122" spans="41:41" ht="12.75" x14ac:dyDescent="0.2">
      <c r="AO47122" s="7"/>
    </row>
    <row r="47123" spans="41:41" ht="12.75" x14ac:dyDescent="0.2">
      <c r="AO47123" s="7"/>
    </row>
    <row r="47124" spans="41:41" ht="12.75" x14ac:dyDescent="0.2">
      <c r="AO47124" s="7"/>
    </row>
    <row r="47125" spans="41:41" ht="12.75" x14ac:dyDescent="0.2">
      <c r="AO47125" s="7"/>
    </row>
    <row r="47126" spans="41:41" ht="12.75" x14ac:dyDescent="0.2">
      <c r="AO47126" s="7"/>
    </row>
    <row r="47127" spans="41:41" ht="12.75" x14ac:dyDescent="0.2">
      <c r="AO47127" s="7"/>
    </row>
    <row r="47128" spans="41:41" ht="12.75" x14ac:dyDescent="0.2">
      <c r="AO47128" s="7"/>
    </row>
    <row r="47129" spans="41:41" ht="12.75" x14ac:dyDescent="0.2">
      <c r="AO47129" s="7"/>
    </row>
    <row r="47130" spans="41:41" ht="12.75" x14ac:dyDescent="0.2">
      <c r="AO47130" s="7"/>
    </row>
    <row r="47131" spans="41:41" ht="12.75" x14ac:dyDescent="0.2">
      <c r="AO47131" s="7"/>
    </row>
    <row r="47132" spans="41:41" ht="12.75" x14ac:dyDescent="0.2">
      <c r="AO47132" s="7"/>
    </row>
    <row r="47133" spans="41:41" ht="12.75" x14ac:dyDescent="0.2">
      <c r="AO47133" s="7"/>
    </row>
    <row r="47134" spans="41:41" ht="12.75" x14ac:dyDescent="0.2">
      <c r="AO47134" s="7"/>
    </row>
    <row r="47135" spans="41:41" ht="12.75" x14ac:dyDescent="0.2">
      <c r="AO47135" s="7"/>
    </row>
    <row r="47136" spans="41:41" ht="12.75" x14ac:dyDescent="0.2">
      <c r="AO47136" s="7"/>
    </row>
    <row r="47137" spans="41:41" ht="12.75" x14ac:dyDescent="0.2">
      <c r="AO47137" s="7"/>
    </row>
    <row r="47138" spans="41:41" ht="12.75" x14ac:dyDescent="0.2">
      <c r="AO47138" s="7"/>
    </row>
    <row r="47139" spans="41:41" ht="12.75" x14ac:dyDescent="0.2">
      <c r="AO47139" s="7"/>
    </row>
    <row r="47140" spans="41:41" ht="12.75" x14ac:dyDescent="0.2">
      <c r="AO47140" s="7"/>
    </row>
    <row r="47141" spans="41:41" ht="12.75" x14ac:dyDescent="0.2">
      <c r="AO47141" s="7"/>
    </row>
    <row r="47142" spans="41:41" ht="12.75" x14ac:dyDescent="0.2">
      <c r="AO47142" s="7"/>
    </row>
    <row r="47143" spans="41:41" ht="12.75" x14ac:dyDescent="0.2">
      <c r="AO47143" s="7"/>
    </row>
    <row r="47144" spans="41:41" ht="12.75" x14ac:dyDescent="0.2">
      <c r="AO47144" s="7"/>
    </row>
    <row r="47145" spans="41:41" ht="12.75" x14ac:dyDescent="0.2">
      <c r="AO47145" s="7"/>
    </row>
    <row r="47146" spans="41:41" ht="12.75" x14ac:dyDescent="0.2">
      <c r="AO47146" s="7"/>
    </row>
    <row r="47147" spans="41:41" ht="12.75" x14ac:dyDescent="0.2">
      <c r="AO47147" s="7"/>
    </row>
    <row r="47148" spans="41:41" ht="12.75" x14ac:dyDescent="0.2">
      <c r="AO47148" s="7"/>
    </row>
    <row r="47149" spans="41:41" ht="12.75" x14ac:dyDescent="0.2">
      <c r="AO47149" s="7"/>
    </row>
    <row r="47150" spans="41:41" ht="12.75" x14ac:dyDescent="0.2">
      <c r="AO47150" s="7"/>
    </row>
    <row r="47151" spans="41:41" ht="12.75" x14ac:dyDescent="0.2">
      <c r="AO47151" s="7"/>
    </row>
    <row r="47152" spans="41:41" ht="12.75" x14ac:dyDescent="0.2">
      <c r="AO47152" s="7"/>
    </row>
    <row r="47153" spans="41:41" ht="12.75" x14ac:dyDescent="0.2">
      <c r="AO47153" s="7"/>
    </row>
    <row r="47154" spans="41:41" ht="12.75" x14ac:dyDescent="0.2">
      <c r="AO47154" s="7"/>
    </row>
    <row r="47155" spans="41:41" ht="12.75" x14ac:dyDescent="0.2">
      <c r="AO47155" s="7"/>
    </row>
    <row r="47156" spans="41:41" ht="12.75" x14ac:dyDescent="0.2">
      <c r="AO47156" s="7"/>
    </row>
    <row r="47157" spans="41:41" ht="12.75" x14ac:dyDescent="0.2">
      <c r="AO47157" s="7"/>
    </row>
    <row r="47158" spans="41:41" ht="12.75" x14ac:dyDescent="0.2">
      <c r="AO47158" s="7"/>
    </row>
    <row r="47159" spans="41:41" ht="12.75" x14ac:dyDescent="0.2">
      <c r="AO47159" s="7"/>
    </row>
    <row r="47160" spans="41:41" ht="12.75" x14ac:dyDescent="0.2">
      <c r="AO47160" s="7"/>
    </row>
    <row r="47161" spans="41:41" ht="12.75" x14ac:dyDescent="0.2">
      <c r="AO47161" s="7"/>
    </row>
    <row r="47162" spans="41:41" ht="12.75" x14ac:dyDescent="0.2">
      <c r="AO47162" s="7"/>
    </row>
    <row r="47163" spans="41:41" ht="12.75" x14ac:dyDescent="0.2">
      <c r="AO47163" s="7"/>
    </row>
    <row r="47164" spans="41:41" ht="12.75" x14ac:dyDescent="0.2">
      <c r="AO47164" s="7"/>
    </row>
    <row r="47165" spans="41:41" ht="12.75" x14ac:dyDescent="0.2">
      <c r="AO47165" s="7"/>
    </row>
    <row r="47166" spans="41:41" ht="12.75" x14ac:dyDescent="0.2">
      <c r="AO47166" s="7"/>
    </row>
    <row r="47167" spans="41:41" ht="12.75" x14ac:dyDescent="0.2">
      <c r="AO47167" s="7"/>
    </row>
    <row r="47168" spans="41:41" ht="12.75" x14ac:dyDescent="0.2">
      <c r="AO47168" s="7"/>
    </row>
    <row r="47169" spans="41:41" ht="12.75" x14ac:dyDescent="0.2">
      <c r="AO47169" s="7"/>
    </row>
    <row r="47170" spans="41:41" ht="12.75" x14ac:dyDescent="0.2">
      <c r="AO47170" s="7"/>
    </row>
    <row r="47171" spans="41:41" ht="12.75" x14ac:dyDescent="0.2">
      <c r="AO47171" s="7"/>
    </row>
    <row r="47172" spans="41:41" ht="12.75" x14ac:dyDescent="0.2">
      <c r="AO47172" s="7"/>
    </row>
    <row r="47173" spans="41:41" ht="12.75" x14ac:dyDescent="0.2">
      <c r="AO47173" s="7"/>
    </row>
    <row r="47174" spans="41:41" ht="12.75" x14ac:dyDescent="0.2">
      <c r="AO47174" s="7"/>
    </row>
    <row r="47175" spans="41:41" ht="12.75" x14ac:dyDescent="0.2">
      <c r="AO47175" s="7"/>
    </row>
    <row r="47176" spans="41:41" ht="12.75" x14ac:dyDescent="0.2">
      <c r="AO47176" s="7"/>
    </row>
    <row r="47177" spans="41:41" ht="12.75" x14ac:dyDescent="0.2">
      <c r="AO47177" s="7"/>
    </row>
    <row r="47178" spans="41:41" ht="12.75" x14ac:dyDescent="0.2">
      <c r="AO47178" s="7"/>
    </row>
    <row r="47179" spans="41:41" ht="12.75" x14ac:dyDescent="0.2">
      <c r="AO47179" s="7"/>
    </row>
    <row r="47180" spans="41:41" ht="12.75" x14ac:dyDescent="0.2">
      <c r="AO47180" s="7"/>
    </row>
    <row r="47181" spans="41:41" ht="12.75" x14ac:dyDescent="0.2">
      <c r="AO47181" s="7"/>
    </row>
    <row r="47182" spans="41:41" ht="12.75" x14ac:dyDescent="0.2">
      <c r="AO47182" s="7"/>
    </row>
    <row r="47183" spans="41:41" ht="12.75" x14ac:dyDescent="0.2">
      <c r="AO47183" s="7"/>
    </row>
    <row r="47184" spans="41:41" ht="12.75" x14ac:dyDescent="0.2">
      <c r="AO47184" s="7"/>
    </row>
    <row r="47185" spans="41:41" ht="12.75" x14ac:dyDescent="0.2">
      <c r="AO47185" s="7"/>
    </row>
    <row r="47186" spans="41:41" ht="12.75" x14ac:dyDescent="0.2">
      <c r="AO47186" s="7"/>
    </row>
    <row r="47187" spans="41:41" ht="12.75" x14ac:dyDescent="0.2">
      <c r="AO47187" s="7"/>
    </row>
    <row r="47188" spans="41:41" ht="12.75" x14ac:dyDescent="0.2">
      <c r="AO47188" s="7"/>
    </row>
    <row r="47189" spans="41:41" ht="12.75" x14ac:dyDescent="0.2">
      <c r="AO47189" s="7"/>
    </row>
    <row r="47190" spans="41:41" ht="12.75" x14ac:dyDescent="0.2">
      <c r="AO47190" s="7"/>
    </row>
    <row r="47191" spans="41:41" ht="12.75" x14ac:dyDescent="0.2">
      <c r="AO47191" s="7"/>
    </row>
    <row r="47192" spans="41:41" ht="12.75" x14ac:dyDescent="0.2">
      <c r="AO47192" s="7"/>
    </row>
    <row r="47193" spans="41:41" ht="12.75" x14ac:dyDescent="0.2">
      <c r="AO47193" s="7"/>
    </row>
    <row r="47194" spans="41:41" ht="12.75" x14ac:dyDescent="0.2">
      <c r="AO47194" s="7"/>
    </row>
    <row r="47195" spans="41:41" ht="12.75" x14ac:dyDescent="0.2">
      <c r="AO47195" s="7"/>
    </row>
    <row r="47196" spans="41:41" ht="12.75" x14ac:dyDescent="0.2">
      <c r="AO47196" s="7"/>
    </row>
    <row r="47197" spans="41:41" ht="12.75" x14ac:dyDescent="0.2">
      <c r="AO47197" s="7"/>
    </row>
    <row r="47198" spans="41:41" ht="12.75" x14ac:dyDescent="0.2">
      <c r="AO47198" s="7"/>
    </row>
    <row r="47199" spans="41:41" ht="12.75" x14ac:dyDescent="0.2">
      <c r="AO47199" s="7"/>
    </row>
    <row r="47200" spans="41:41" ht="12.75" x14ac:dyDescent="0.2">
      <c r="AO47200" s="7"/>
    </row>
    <row r="47201" spans="41:41" ht="12.75" x14ac:dyDescent="0.2">
      <c r="AO47201" s="7"/>
    </row>
    <row r="47202" spans="41:41" ht="12.75" x14ac:dyDescent="0.2">
      <c r="AO47202" s="7"/>
    </row>
    <row r="47203" spans="41:41" ht="12.75" x14ac:dyDescent="0.2">
      <c r="AO47203" s="7"/>
    </row>
    <row r="47204" spans="41:41" ht="12.75" x14ac:dyDescent="0.2">
      <c r="AO47204" s="7"/>
    </row>
    <row r="47205" spans="41:41" ht="12.75" x14ac:dyDescent="0.2">
      <c r="AO47205" s="7"/>
    </row>
    <row r="47206" spans="41:41" ht="12.75" x14ac:dyDescent="0.2">
      <c r="AO47206" s="7"/>
    </row>
    <row r="47207" spans="41:41" ht="12.75" x14ac:dyDescent="0.2">
      <c r="AO47207" s="7"/>
    </row>
    <row r="47208" spans="41:41" ht="12.75" x14ac:dyDescent="0.2">
      <c r="AO47208" s="7"/>
    </row>
    <row r="47209" spans="41:41" ht="12.75" x14ac:dyDescent="0.2">
      <c r="AO47209" s="7"/>
    </row>
    <row r="47210" spans="41:41" ht="12.75" x14ac:dyDescent="0.2">
      <c r="AO47210" s="7"/>
    </row>
    <row r="47211" spans="41:41" ht="12.75" x14ac:dyDescent="0.2">
      <c r="AO47211" s="7"/>
    </row>
    <row r="47212" spans="41:41" ht="12.75" x14ac:dyDescent="0.2">
      <c r="AO47212" s="7"/>
    </row>
    <row r="47213" spans="41:41" ht="12.75" x14ac:dyDescent="0.2">
      <c r="AO47213" s="7"/>
    </row>
    <row r="47214" spans="41:41" ht="12.75" x14ac:dyDescent="0.2">
      <c r="AO47214" s="7"/>
    </row>
    <row r="47215" spans="41:41" ht="12.75" x14ac:dyDescent="0.2">
      <c r="AO47215" s="7"/>
    </row>
    <row r="47216" spans="41:41" ht="12.75" x14ac:dyDescent="0.2">
      <c r="AO47216" s="7"/>
    </row>
    <row r="47217" spans="41:41" ht="12.75" x14ac:dyDescent="0.2">
      <c r="AO47217" s="7"/>
    </row>
    <row r="47218" spans="41:41" ht="12.75" x14ac:dyDescent="0.2">
      <c r="AO47218" s="7"/>
    </row>
    <row r="47219" spans="41:41" ht="12.75" x14ac:dyDescent="0.2">
      <c r="AO47219" s="7"/>
    </row>
    <row r="47220" spans="41:41" ht="12.75" x14ac:dyDescent="0.2">
      <c r="AO47220" s="7"/>
    </row>
    <row r="47221" spans="41:41" ht="12.75" x14ac:dyDescent="0.2">
      <c r="AO47221" s="7"/>
    </row>
    <row r="47222" spans="41:41" ht="12.75" x14ac:dyDescent="0.2">
      <c r="AO47222" s="7"/>
    </row>
    <row r="47223" spans="41:41" ht="12.75" x14ac:dyDescent="0.2">
      <c r="AO47223" s="7"/>
    </row>
    <row r="47224" spans="41:41" ht="12.75" x14ac:dyDescent="0.2">
      <c r="AO47224" s="7"/>
    </row>
    <row r="47225" spans="41:41" ht="12.75" x14ac:dyDescent="0.2">
      <c r="AO47225" s="7"/>
    </row>
    <row r="47226" spans="41:41" ht="12.75" x14ac:dyDescent="0.2">
      <c r="AO47226" s="7"/>
    </row>
    <row r="47227" spans="41:41" ht="12.75" x14ac:dyDescent="0.2">
      <c r="AO47227" s="7"/>
    </row>
    <row r="47228" spans="41:41" ht="12.75" x14ac:dyDescent="0.2">
      <c r="AO47228" s="7"/>
    </row>
    <row r="47229" spans="41:41" ht="12.75" x14ac:dyDescent="0.2">
      <c r="AO47229" s="7"/>
    </row>
    <row r="47230" spans="41:41" ht="12.75" x14ac:dyDescent="0.2">
      <c r="AO47230" s="7"/>
    </row>
    <row r="47231" spans="41:41" ht="12.75" x14ac:dyDescent="0.2">
      <c r="AO47231" s="7"/>
    </row>
    <row r="47232" spans="41:41" ht="12.75" x14ac:dyDescent="0.2">
      <c r="AO47232" s="7"/>
    </row>
    <row r="47233" spans="41:41" ht="12.75" x14ac:dyDescent="0.2">
      <c r="AO47233" s="7"/>
    </row>
    <row r="47234" spans="41:41" ht="12.75" x14ac:dyDescent="0.2">
      <c r="AO47234" s="7"/>
    </row>
    <row r="47235" spans="41:41" ht="12.75" x14ac:dyDescent="0.2">
      <c r="AO47235" s="7"/>
    </row>
    <row r="47236" spans="41:41" ht="12.75" x14ac:dyDescent="0.2">
      <c r="AO47236" s="7"/>
    </row>
    <row r="47237" spans="41:41" ht="12.75" x14ac:dyDescent="0.2">
      <c r="AO47237" s="7"/>
    </row>
    <row r="47238" spans="41:41" ht="12.75" x14ac:dyDescent="0.2">
      <c r="AO47238" s="7"/>
    </row>
    <row r="47239" spans="41:41" ht="12.75" x14ac:dyDescent="0.2">
      <c r="AO47239" s="7"/>
    </row>
    <row r="47240" spans="41:41" ht="12.75" x14ac:dyDescent="0.2">
      <c r="AO47240" s="7"/>
    </row>
    <row r="47241" spans="41:41" ht="12.75" x14ac:dyDescent="0.2">
      <c r="AO47241" s="7"/>
    </row>
    <row r="47242" spans="41:41" ht="12.75" x14ac:dyDescent="0.2">
      <c r="AO47242" s="7"/>
    </row>
    <row r="47243" spans="41:41" ht="12.75" x14ac:dyDescent="0.2">
      <c r="AO47243" s="7"/>
    </row>
    <row r="47244" spans="41:41" ht="12.75" x14ac:dyDescent="0.2">
      <c r="AO47244" s="7"/>
    </row>
    <row r="47245" spans="41:41" ht="12.75" x14ac:dyDescent="0.2">
      <c r="AO47245" s="7"/>
    </row>
    <row r="47246" spans="41:41" ht="12.75" x14ac:dyDescent="0.2">
      <c r="AO47246" s="7"/>
    </row>
    <row r="47247" spans="41:41" ht="12.75" x14ac:dyDescent="0.2">
      <c r="AO47247" s="7"/>
    </row>
    <row r="47248" spans="41:41" ht="12.75" x14ac:dyDescent="0.2">
      <c r="AO47248" s="7"/>
    </row>
    <row r="47249" spans="41:41" ht="12.75" x14ac:dyDescent="0.2">
      <c r="AO47249" s="7"/>
    </row>
    <row r="47250" spans="41:41" ht="12.75" x14ac:dyDescent="0.2">
      <c r="AO47250" s="7"/>
    </row>
    <row r="47251" spans="41:41" ht="12.75" x14ac:dyDescent="0.2">
      <c r="AO47251" s="7"/>
    </row>
    <row r="47252" spans="41:41" ht="12.75" x14ac:dyDescent="0.2">
      <c r="AO47252" s="7"/>
    </row>
    <row r="47253" spans="41:41" ht="12.75" x14ac:dyDescent="0.2">
      <c r="AO47253" s="7"/>
    </row>
    <row r="47254" spans="41:41" ht="12.75" x14ac:dyDescent="0.2">
      <c r="AO47254" s="7"/>
    </row>
    <row r="47255" spans="41:41" ht="12.75" x14ac:dyDescent="0.2">
      <c r="AO47255" s="7"/>
    </row>
    <row r="47256" spans="41:41" ht="12.75" x14ac:dyDescent="0.2">
      <c r="AO47256" s="7"/>
    </row>
    <row r="47257" spans="41:41" ht="12.75" x14ac:dyDescent="0.2">
      <c r="AO47257" s="7"/>
    </row>
    <row r="47258" spans="41:41" ht="12.75" x14ac:dyDescent="0.2">
      <c r="AO47258" s="7"/>
    </row>
    <row r="47259" spans="41:41" ht="12.75" x14ac:dyDescent="0.2">
      <c r="AO47259" s="7"/>
    </row>
    <row r="47260" spans="41:41" ht="12.75" x14ac:dyDescent="0.2">
      <c r="AO47260" s="7"/>
    </row>
    <row r="47261" spans="41:41" ht="12.75" x14ac:dyDescent="0.2">
      <c r="AO47261" s="7"/>
    </row>
    <row r="47262" spans="41:41" ht="12.75" x14ac:dyDescent="0.2">
      <c r="AO47262" s="7"/>
    </row>
    <row r="47263" spans="41:41" ht="12.75" x14ac:dyDescent="0.2">
      <c r="AO47263" s="7"/>
    </row>
    <row r="47264" spans="41:41" ht="12.75" x14ac:dyDescent="0.2">
      <c r="AO47264" s="7"/>
    </row>
    <row r="47265" spans="41:41" ht="12.75" x14ac:dyDescent="0.2">
      <c r="AO47265" s="7"/>
    </row>
    <row r="47266" spans="41:41" ht="12.75" x14ac:dyDescent="0.2">
      <c r="AO47266" s="7"/>
    </row>
    <row r="47267" spans="41:41" ht="12.75" x14ac:dyDescent="0.2">
      <c r="AO47267" s="7"/>
    </row>
    <row r="47268" spans="41:41" ht="12.75" x14ac:dyDescent="0.2">
      <c r="AO47268" s="7"/>
    </row>
    <row r="47269" spans="41:41" ht="12.75" x14ac:dyDescent="0.2">
      <c r="AO47269" s="7"/>
    </row>
    <row r="47270" spans="41:41" ht="12.75" x14ac:dyDescent="0.2">
      <c r="AO47270" s="7"/>
    </row>
    <row r="47271" spans="41:41" ht="12.75" x14ac:dyDescent="0.2">
      <c r="AO47271" s="7"/>
    </row>
    <row r="47272" spans="41:41" ht="12.75" x14ac:dyDescent="0.2">
      <c r="AO47272" s="7"/>
    </row>
    <row r="47273" spans="41:41" ht="12.75" x14ac:dyDescent="0.2">
      <c r="AO47273" s="7"/>
    </row>
    <row r="47274" spans="41:41" ht="12.75" x14ac:dyDescent="0.2">
      <c r="AO47274" s="7"/>
    </row>
    <row r="47275" spans="41:41" ht="12.75" x14ac:dyDescent="0.2">
      <c r="AO47275" s="7"/>
    </row>
    <row r="47276" spans="41:41" ht="12.75" x14ac:dyDescent="0.2">
      <c r="AO47276" s="7"/>
    </row>
    <row r="47277" spans="41:41" ht="12.75" x14ac:dyDescent="0.2">
      <c r="AO47277" s="7"/>
    </row>
    <row r="47278" spans="41:41" ht="12.75" x14ac:dyDescent="0.2">
      <c r="AO47278" s="7"/>
    </row>
    <row r="47279" spans="41:41" ht="12.75" x14ac:dyDescent="0.2">
      <c r="AO47279" s="7"/>
    </row>
    <row r="47280" spans="41:41" ht="12.75" x14ac:dyDescent="0.2">
      <c r="AO47280" s="7"/>
    </row>
    <row r="47281" spans="41:41" ht="12.75" x14ac:dyDescent="0.2">
      <c r="AO47281" s="7"/>
    </row>
    <row r="47282" spans="41:41" ht="12.75" x14ac:dyDescent="0.2">
      <c r="AO47282" s="7"/>
    </row>
    <row r="47283" spans="41:41" ht="12.75" x14ac:dyDescent="0.2">
      <c r="AO47283" s="7"/>
    </row>
    <row r="47284" spans="41:41" ht="12.75" x14ac:dyDescent="0.2">
      <c r="AO47284" s="7"/>
    </row>
    <row r="47285" spans="41:41" ht="12.75" x14ac:dyDescent="0.2">
      <c r="AO47285" s="7"/>
    </row>
    <row r="47286" spans="41:41" ht="12.75" x14ac:dyDescent="0.2">
      <c r="AO47286" s="7"/>
    </row>
    <row r="47287" spans="41:41" ht="12.75" x14ac:dyDescent="0.2">
      <c r="AO47287" s="7"/>
    </row>
    <row r="47288" spans="41:41" ht="12.75" x14ac:dyDescent="0.2">
      <c r="AO47288" s="7"/>
    </row>
    <row r="47289" spans="41:41" ht="12.75" x14ac:dyDescent="0.2">
      <c r="AO47289" s="7"/>
    </row>
    <row r="47290" spans="41:41" ht="12.75" x14ac:dyDescent="0.2">
      <c r="AO47290" s="7"/>
    </row>
    <row r="47291" spans="41:41" ht="12.75" x14ac:dyDescent="0.2">
      <c r="AO47291" s="7"/>
    </row>
    <row r="47292" spans="41:41" ht="12.75" x14ac:dyDescent="0.2">
      <c r="AO47292" s="7"/>
    </row>
    <row r="47293" spans="41:41" ht="12.75" x14ac:dyDescent="0.2">
      <c r="AO47293" s="7"/>
    </row>
    <row r="47294" spans="41:41" ht="12.75" x14ac:dyDescent="0.2">
      <c r="AO47294" s="7"/>
    </row>
    <row r="47295" spans="41:41" ht="12.75" x14ac:dyDescent="0.2">
      <c r="AO47295" s="7"/>
    </row>
    <row r="47296" spans="41:41" ht="12.75" x14ac:dyDescent="0.2">
      <c r="AO47296" s="7"/>
    </row>
    <row r="47297" spans="41:41" ht="12.75" x14ac:dyDescent="0.2">
      <c r="AO47297" s="7"/>
    </row>
    <row r="47298" spans="41:41" ht="12.75" x14ac:dyDescent="0.2">
      <c r="AO47298" s="7"/>
    </row>
    <row r="47299" spans="41:41" ht="12.75" x14ac:dyDescent="0.2">
      <c r="AO47299" s="7"/>
    </row>
    <row r="47300" spans="41:41" ht="12.75" x14ac:dyDescent="0.2">
      <c r="AO47300" s="7"/>
    </row>
    <row r="47301" spans="41:41" ht="12.75" x14ac:dyDescent="0.2">
      <c r="AO47301" s="7"/>
    </row>
    <row r="47302" spans="41:41" ht="12.75" x14ac:dyDescent="0.2">
      <c r="AO47302" s="7"/>
    </row>
    <row r="47303" spans="41:41" ht="12.75" x14ac:dyDescent="0.2">
      <c r="AO47303" s="7"/>
    </row>
    <row r="47304" spans="41:41" ht="12.75" x14ac:dyDescent="0.2">
      <c r="AO47304" s="7"/>
    </row>
    <row r="47305" spans="41:41" ht="12.75" x14ac:dyDescent="0.2">
      <c r="AO47305" s="7"/>
    </row>
    <row r="47306" spans="41:41" ht="12.75" x14ac:dyDescent="0.2">
      <c r="AO47306" s="7"/>
    </row>
    <row r="47307" spans="41:41" ht="12.75" x14ac:dyDescent="0.2">
      <c r="AO47307" s="7"/>
    </row>
    <row r="47308" spans="41:41" ht="12.75" x14ac:dyDescent="0.2">
      <c r="AO47308" s="7"/>
    </row>
    <row r="47309" spans="41:41" ht="12.75" x14ac:dyDescent="0.2">
      <c r="AO47309" s="7"/>
    </row>
    <row r="47310" spans="41:41" ht="12.75" x14ac:dyDescent="0.2">
      <c r="AO47310" s="7"/>
    </row>
    <row r="47311" spans="41:41" ht="12.75" x14ac:dyDescent="0.2">
      <c r="AO47311" s="7"/>
    </row>
    <row r="47312" spans="41:41" ht="12.75" x14ac:dyDescent="0.2">
      <c r="AO47312" s="7"/>
    </row>
    <row r="47313" spans="41:41" ht="12.75" x14ac:dyDescent="0.2">
      <c r="AO47313" s="7"/>
    </row>
    <row r="47314" spans="41:41" ht="12.75" x14ac:dyDescent="0.2">
      <c r="AO47314" s="7"/>
    </row>
    <row r="47315" spans="41:41" ht="12.75" x14ac:dyDescent="0.2">
      <c r="AO47315" s="7"/>
    </row>
    <row r="47316" spans="41:41" ht="12.75" x14ac:dyDescent="0.2">
      <c r="AO47316" s="7"/>
    </row>
    <row r="47317" spans="41:41" ht="12.75" x14ac:dyDescent="0.2">
      <c r="AO47317" s="7"/>
    </row>
    <row r="47318" spans="41:41" ht="12.75" x14ac:dyDescent="0.2">
      <c r="AO47318" s="7"/>
    </row>
    <row r="47319" spans="41:41" ht="12.75" x14ac:dyDescent="0.2">
      <c r="AO47319" s="7"/>
    </row>
    <row r="47320" spans="41:41" ht="12.75" x14ac:dyDescent="0.2">
      <c r="AO47320" s="7"/>
    </row>
    <row r="47321" spans="41:41" ht="12.75" x14ac:dyDescent="0.2">
      <c r="AO47321" s="7"/>
    </row>
    <row r="47322" spans="41:41" ht="12.75" x14ac:dyDescent="0.2">
      <c r="AO47322" s="7"/>
    </row>
    <row r="47323" spans="41:41" ht="12.75" x14ac:dyDescent="0.2">
      <c r="AO47323" s="7"/>
    </row>
    <row r="47324" spans="41:41" ht="12.75" x14ac:dyDescent="0.2">
      <c r="AO47324" s="7"/>
    </row>
    <row r="47325" spans="41:41" ht="12.75" x14ac:dyDescent="0.2">
      <c r="AO47325" s="7"/>
    </row>
    <row r="47326" spans="41:41" ht="12.75" x14ac:dyDescent="0.2">
      <c r="AO47326" s="7"/>
    </row>
    <row r="47327" spans="41:41" ht="12.75" x14ac:dyDescent="0.2">
      <c r="AO47327" s="7"/>
    </row>
    <row r="47328" spans="41:41" ht="12.75" x14ac:dyDescent="0.2">
      <c r="AO47328" s="7"/>
    </row>
    <row r="47329" spans="41:41" ht="12.75" x14ac:dyDescent="0.2">
      <c r="AO47329" s="7"/>
    </row>
    <row r="47330" spans="41:41" ht="12.75" x14ac:dyDescent="0.2">
      <c r="AO47330" s="7"/>
    </row>
    <row r="47331" spans="41:41" ht="12.75" x14ac:dyDescent="0.2">
      <c r="AO47331" s="7"/>
    </row>
    <row r="47332" spans="41:41" ht="12.75" x14ac:dyDescent="0.2">
      <c r="AO47332" s="7"/>
    </row>
    <row r="47333" spans="41:41" ht="12.75" x14ac:dyDescent="0.2">
      <c r="AO47333" s="7"/>
    </row>
    <row r="47334" spans="41:41" ht="12.75" x14ac:dyDescent="0.2">
      <c r="AO47334" s="7"/>
    </row>
    <row r="47335" spans="41:41" ht="12.75" x14ac:dyDescent="0.2">
      <c r="AO47335" s="7"/>
    </row>
    <row r="47336" spans="41:41" ht="12.75" x14ac:dyDescent="0.2">
      <c r="AO47336" s="7"/>
    </row>
    <row r="47337" spans="41:41" ht="12.75" x14ac:dyDescent="0.2">
      <c r="AO47337" s="7"/>
    </row>
    <row r="47338" spans="41:41" ht="12.75" x14ac:dyDescent="0.2">
      <c r="AO47338" s="7"/>
    </row>
    <row r="47339" spans="41:41" ht="12.75" x14ac:dyDescent="0.2">
      <c r="AO47339" s="7"/>
    </row>
    <row r="47340" spans="41:41" ht="12.75" x14ac:dyDescent="0.2">
      <c r="AO47340" s="7"/>
    </row>
    <row r="47341" spans="41:41" ht="12.75" x14ac:dyDescent="0.2">
      <c r="AO47341" s="7"/>
    </row>
    <row r="47342" spans="41:41" ht="12.75" x14ac:dyDescent="0.2">
      <c r="AO47342" s="7"/>
    </row>
    <row r="47343" spans="41:41" ht="12.75" x14ac:dyDescent="0.2">
      <c r="AO47343" s="7"/>
    </row>
    <row r="47344" spans="41:41" ht="12.75" x14ac:dyDescent="0.2">
      <c r="AO47344" s="7"/>
    </row>
    <row r="47345" spans="41:41" ht="12.75" x14ac:dyDescent="0.2">
      <c r="AO47345" s="7"/>
    </row>
    <row r="47346" spans="41:41" ht="12.75" x14ac:dyDescent="0.2">
      <c r="AO47346" s="7"/>
    </row>
    <row r="47347" spans="41:41" ht="12.75" x14ac:dyDescent="0.2">
      <c r="AO47347" s="7"/>
    </row>
    <row r="47348" spans="41:41" ht="12.75" x14ac:dyDescent="0.2">
      <c r="AO47348" s="7"/>
    </row>
    <row r="47349" spans="41:41" ht="12.75" x14ac:dyDescent="0.2">
      <c r="AO47349" s="7"/>
    </row>
    <row r="47350" spans="41:41" ht="12.75" x14ac:dyDescent="0.2">
      <c r="AO47350" s="7"/>
    </row>
    <row r="47351" spans="41:41" ht="12.75" x14ac:dyDescent="0.2">
      <c r="AO47351" s="7"/>
    </row>
    <row r="47352" spans="41:41" ht="12.75" x14ac:dyDescent="0.2">
      <c r="AO47352" s="7"/>
    </row>
    <row r="47353" spans="41:41" ht="12.75" x14ac:dyDescent="0.2">
      <c r="AO47353" s="7"/>
    </row>
    <row r="47354" spans="41:41" ht="12.75" x14ac:dyDescent="0.2">
      <c r="AO47354" s="7"/>
    </row>
    <row r="47355" spans="41:41" ht="12.75" x14ac:dyDescent="0.2">
      <c r="AO47355" s="7"/>
    </row>
    <row r="47356" spans="41:41" ht="12.75" x14ac:dyDescent="0.2">
      <c r="AO47356" s="7"/>
    </row>
    <row r="47357" spans="41:41" ht="12.75" x14ac:dyDescent="0.2">
      <c r="AO47357" s="7"/>
    </row>
    <row r="47358" spans="41:41" ht="12.75" x14ac:dyDescent="0.2">
      <c r="AO47358" s="7"/>
    </row>
    <row r="47359" spans="41:41" ht="12.75" x14ac:dyDescent="0.2">
      <c r="AO47359" s="7"/>
    </row>
    <row r="47360" spans="41:41" ht="12.75" x14ac:dyDescent="0.2">
      <c r="AO47360" s="7"/>
    </row>
    <row r="47361" spans="41:41" ht="12.75" x14ac:dyDescent="0.2">
      <c r="AO47361" s="7"/>
    </row>
    <row r="47362" spans="41:41" ht="12.75" x14ac:dyDescent="0.2">
      <c r="AO47362" s="7"/>
    </row>
    <row r="47363" spans="41:41" ht="12.75" x14ac:dyDescent="0.2">
      <c r="AO47363" s="7"/>
    </row>
    <row r="47364" spans="41:41" ht="12.75" x14ac:dyDescent="0.2">
      <c r="AO47364" s="7"/>
    </row>
    <row r="47365" spans="41:41" ht="12.75" x14ac:dyDescent="0.2">
      <c r="AO47365" s="7"/>
    </row>
    <row r="47366" spans="41:41" ht="12.75" x14ac:dyDescent="0.2">
      <c r="AO47366" s="7"/>
    </row>
    <row r="47367" spans="41:41" ht="12.75" x14ac:dyDescent="0.2">
      <c r="AO47367" s="7"/>
    </row>
    <row r="47368" spans="41:41" ht="12.75" x14ac:dyDescent="0.2">
      <c r="AO47368" s="7"/>
    </row>
    <row r="47369" spans="41:41" ht="12.75" x14ac:dyDescent="0.2">
      <c r="AO47369" s="7"/>
    </row>
    <row r="47370" spans="41:41" ht="12.75" x14ac:dyDescent="0.2">
      <c r="AO47370" s="7"/>
    </row>
    <row r="47371" spans="41:41" ht="12.75" x14ac:dyDescent="0.2">
      <c r="AO47371" s="7"/>
    </row>
    <row r="47372" spans="41:41" ht="12.75" x14ac:dyDescent="0.2">
      <c r="AO47372" s="7"/>
    </row>
    <row r="47373" spans="41:41" ht="12.75" x14ac:dyDescent="0.2">
      <c r="AO47373" s="7"/>
    </row>
    <row r="47374" spans="41:41" ht="12.75" x14ac:dyDescent="0.2">
      <c r="AO47374" s="7"/>
    </row>
    <row r="47375" spans="41:41" ht="12.75" x14ac:dyDescent="0.2">
      <c r="AO47375" s="7"/>
    </row>
    <row r="47376" spans="41:41" ht="12.75" x14ac:dyDescent="0.2">
      <c r="AO47376" s="7"/>
    </row>
    <row r="47377" spans="41:41" ht="12.75" x14ac:dyDescent="0.2">
      <c r="AO47377" s="7"/>
    </row>
    <row r="47378" spans="41:41" ht="12.75" x14ac:dyDescent="0.2">
      <c r="AO47378" s="7"/>
    </row>
    <row r="47379" spans="41:41" ht="12.75" x14ac:dyDescent="0.2">
      <c r="AO47379" s="7"/>
    </row>
    <row r="47380" spans="41:41" ht="12.75" x14ac:dyDescent="0.2">
      <c r="AO47380" s="7"/>
    </row>
    <row r="47381" spans="41:41" ht="12.75" x14ac:dyDescent="0.2">
      <c r="AO47381" s="7"/>
    </row>
    <row r="47382" spans="41:41" ht="12.75" x14ac:dyDescent="0.2">
      <c r="AO47382" s="7"/>
    </row>
    <row r="47383" spans="41:41" ht="12.75" x14ac:dyDescent="0.2">
      <c r="AO47383" s="7"/>
    </row>
    <row r="47384" spans="41:41" ht="12.75" x14ac:dyDescent="0.2">
      <c r="AO47384" s="7"/>
    </row>
    <row r="47385" spans="41:41" ht="12.75" x14ac:dyDescent="0.2">
      <c r="AO47385" s="7"/>
    </row>
    <row r="47386" spans="41:41" ht="12.75" x14ac:dyDescent="0.2">
      <c r="AO47386" s="7"/>
    </row>
    <row r="47387" spans="41:41" ht="12.75" x14ac:dyDescent="0.2">
      <c r="AO47387" s="7"/>
    </row>
    <row r="47388" spans="41:41" ht="12.75" x14ac:dyDescent="0.2">
      <c r="AO47388" s="7"/>
    </row>
    <row r="47389" spans="41:41" ht="12.75" x14ac:dyDescent="0.2">
      <c r="AO47389" s="7"/>
    </row>
    <row r="47390" spans="41:41" ht="12.75" x14ac:dyDescent="0.2">
      <c r="AO47390" s="7"/>
    </row>
    <row r="47391" spans="41:41" ht="12.75" x14ac:dyDescent="0.2">
      <c r="AO47391" s="7"/>
    </row>
    <row r="47392" spans="41:41" ht="12.75" x14ac:dyDescent="0.2">
      <c r="AO47392" s="7"/>
    </row>
    <row r="47393" spans="41:41" ht="12.75" x14ac:dyDescent="0.2">
      <c r="AO47393" s="7"/>
    </row>
    <row r="47394" spans="41:41" ht="12.75" x14ac:dyDescent="0.2">
      <c r="AO47394" s="7"/>
    </row>
    <row r="47395" spans="41:41" ht="12.75" x14ac:dyDescent="0.2">
      <c r="AO47395" s="7"/>
    </row>
    <row r="47396" spans="41:41" ht="12.75" x14ac:dyDescent="0.2">
      <c r="AO47396" s="7"/>
    </row>
    <row r="47397" spans="41:41" ht="12.75" x14ac:dyDescent="0.2">
      <c r="AO47397" s="7"/>
    </row>
    <row r="47398" spans="41:41" ht="12.75" x14ac:dyDescent="0.2">
      <c r="AO47398" s="7"/>
    </row>
    <row r="47399" spans="41:41" ht="12.75" x14ac:dyDescent="0.2">
      <c r="AO47399" s="7"/>
    </row>
    <row r="47400" spans="41:41" ht="12.75" x14ac:dyDescent="0.2">
      <c r="AO47400" s="7"/>
    </row>
    <row r="47401" spans="41:41" ht="12.75" x14ac:dyDescent="0.2">
      <c r="AO47401" s="7"/>
    </row>
    <row r="47402" spans="41:41" ht="12.75" x14ac:dyDescent="0.2">
      <c r="AO47402" s="7"/>
    </row>
    <row r="47403" spans="41:41" ht="12.75" x14ac:dyDescent="0.2">
      <c r="AO47403" s="7"/>
    </row>
    <row r="47404" spans="41:41" ht="12.75" x14ac:dyDescent="0.2">
      <c r="AO47404" s="7"/>
    </row>
    <row r="47405" spans="41:41" ht="12.75" x14ac:dyDescent="0.2">
      <c r="AO47405" s="7"/>
    </row>
    <row r="47406" spans="41:41" ht="12.75" x14ac:dyDescent="0.2">
      <c r="AO47406" s="7"/>
    </row>
    <row r="47407" spans="41:41" ht="12.75" x14ac:dyDescent="0.2">
      <c r="AO47407" s="7"/>
    </row>
    <row r="47408" spans="41:41" ht="12.75" x14ac:dyDescent="0.2">
      <c r="AO47408" s="7"/>
    </row>
    <row r="47409" spans="41:41" ht="12.75" x14ac:dyDescent="0.2">
      <c r="AO47409" s="7"/>
    </row>
    <row r="47410" spans="41:41" ht="12.75" x14ac:dyDescent="0.2">
      <c r="AO47410" s="7"/>
    </row>
    <row r="47411" spans="41:41" ht="12.75" x14ac:dyDescent="0.2">
      <c r="AO47411" s="7"/>
    </row>
    <row r="47412" spans="41:41" ht="12.75" x14ac:dyDescent="0.2">
      <c r="AO47412" s="7"/>
    </row>
    <row r="47413" spans="41:41" ht="12.75" x14ac:dyDescent="0.2">
      <c r="AO47413" s="7"/>
    </row>
    <row r="47414" spans="41:41" ht="12.75" x14ac:dyDescent="0.2">
      <c r="AO47414" s="7"/>
    </row>
    <row r="47415" spans="41:41" ht="12.75" x14ac:dyDescent="0.2">
      <c r="AO47415" s="7"/>
    </row>
    <row r="47416" spans="41:41" ht="12.75" x14ac:dyDescent="0.2">
      <c r="AO47416" s="7"/>
    </row>
    <row r="47417" spans="41:41" ht="12.75" x14ac:dyDescent="0.2">
      <c r="AO47417" s="7"/>
    </row>
    <row r="47418" spans="41:41" ht="12.75" x14ac:dyDescent="0.2">
      <c r="AO47418" s="7"/>
    </row>
    <row r="47419" spans="41:41" ht="12.75" x14ac:dyDescent="0.2">
      <c r="AO47419" s="7"/>
    </row>
    <row r="47420" spans="41:41" ht="12.75" x14ac:dyDescent="0.2">
      <c r="AO47420" s="7"/>
    </row>
    <row r="47421" spans="41:41" ht="12.75" x14ac:dyDescent="0.2">
      <c r="AO47421" s="7"/>
    </row>
    <row r="47422" spans="41:41" ht="12.75" x14ac:dyDescent="0.2">
      <c r="AO47422" s="7"/>
    </row>
    <row r="47423" spans="41:41" ht="12.75" x14ac:dyDescent="0.2">
      <c r="AO47423" s="7"/>
    </row>
    <row r="47424" spans="41:41" ht="12.75" x14ac:dyDescent="0.2">
      <c r="AO47424" s="7"/>
    </row>
    <row r="47425" spans="41:41" ht="12.75" x14ac:dyDescent="0.2">
      <c r="AO47425" s="7"/>
    </row>
    <row r="47426" spans="41:41" ht="12.75" x14ac:dyDescent="0.2">
      <c r="AO47426" s="7"/>
    </row>
    <row r="47427" spans="41:41" ht="12.75" x14ac:dyDescent="0.2">
      <c r="AO47427" s="7"/>
    </row>
    <row r="47428" spans="41:41" ht="12.75" x14ac:dyDescent="0.2">
      <c r="AO47428" s="7"/>
    </row>
    <row r="47429" spans="41:41" ht="12.75" x14ac:dyDescent="0.2">
      <c r="AO47429" s="7"/>
    </row>
    <row r="47430" spans="41:41" ht="12.75" x14ac:dyDescent="0.2">
      <c r="AO47430" s="7"/>
    </row>
    <row r="47431" spans="41:41" ht="12.75" x14ac:dyDescent="0.2">
      <c r="AO47431" s="7"/>
    </row>
    <row r="47432" spans="41:41" ht="12.75" x14ac:dyDescent="0.2">
      <c r="AO47432" s="7"/>
    </row>
    <row r="47433" spans="41:41" ht="12.75" x14ac:dyDescent="0.2">
      <c r="AO47433" s="7"/>
    </row>
    <row r="47434" spans="41:41" ht="12.75" x14ac:dyDescent="0.2">
      <c r="AO47434" s="7"/>
    </row>
    <row r="47435" spans="41:41" ht="12.75" x14ac:dyDescent="0.2">
      <c r="AO47435" s="7"/>
    </row>
    <row r="47436" spans="41:41" ht="12.75" x14ac:dyDescent="0.2">
      <c r="AO47436" s="7"/>
    </row>
    <row r="47437" spans="41:41" ht="12.75" x14ac:dyDescent="0.2">
      <c r="AO47437" s="7"/>
    </row>
    <row r="47438" spans="41:41" ht="12.75" x14ac:dyDescent="0.2">
      <c r="AO47438" s="7"/>
    </row>
    <row r="47439" spans="41:41" ht="12.75" x14ac:dyDescent="0.2">
      <c r="AO47439" s="7"/>
    </row>
    <row r="47440" spans="41:41" ht="12.75" x14ac:dyDescent="0.2">
      <c r="AO47440" s="7"/>
    </row>
    <row r="47441" spans="41:41" ht="12.75" x14ac:dyDescent="0.2">
      <c r="AO47441" s="7"/>
    </row>
    <row r="47442" spans="41:41" ht="12.75" x14ac:dyDescent="0.2">
      <c r="AO47442" s="7"/>
    </row>
    <row r="47443" spans="41:41" ht="12.75" x14ac:dyDescent="0.2">
      <c r="AO47443" s="7"/>
    </row>
    <row r="47444" spans="41:41" ht="12.75" x14ac:dyDescent="0.2">
      <c r="AO47444" s="7"/>
    </row>
    <row r="47445" spans="41:41" ht="12.75" x14ac:dyDescent="0.2">
      <c r="AO47445" s="7"/>
    </row>
    <row r="47446" spans="41:41" ht="12.75" x14ac:dyDescent="0.2">
      <c r="AO47446" s="7"/>
    </row>
    <row r="47447" spans="41:41" ht="12.75" x14ac:dyDescent="0.2">
      <c r="AO47447" s="7"/>
    </row>
    <row r="47448" spans="41:41" ht="12.75" x14ac:dyDescent="0.2">
      <c r="AO47448" s="7"/>
    </row>
    <row r="47449" spans="41:41" ht="12.75" x14ac:dyDescent="0.2">
      <c r="AO47449" s="7"/>
    </row>
    <row r="47450" spans="41:41" ht="12.75" x14ac:dyDescent="0.2">
      <c r="AO47450" s="7"/>
    </row>
    <row r="47451" spans="41:41" ht="12.75" x14ac:dyDescent="0.2">
      <c r="AO47451" s="7"/>
    </row>
    <row r="47452" spans="41:41" ht="12.75" x14ac:dyDescent="0.2">
      <c r="AO47452" s="7"/>
    </row>
    <row r="47453" spans="41:41" ht="12.75" x14ac:dyDescent="0.2">
      <c r="AO47453" s="7"/>
    </row>
    <row r="47454" spans="41:41" ht="12.75" x14ac:dyDescent="0.2">
      <c r="AO47454" s="7"/>
    </row>
    <row r="47455" spans="41:41" ht="12.75" x14ac:dyDescent="0.2">
      <c r="AO47455" s="7"/>
    </row>
    <row r="47456" spans="41:41" ht="12.75" x14ac:dyDescent="0.2">
      <c r="AO47456" s="7"/>
    </row>
    <row r="47457" spans="41:41" ht="12.75" x14ac:dyDescent="0.2">
      <c r="AO47457" s="7"/>
    </row>
    <row r="47458" spans="41:41" ht="12.75" x14ac:dyDescent="0.2">
      <c r="AO47458" s="7"/>
    </row>
    <row r="47459" spans="41:41" ht="12.75" x14ac:dyDescent="0.2">
      <c r="AO47459" s="7"/>
    </row>
    <row r="47460" spans="41:41" ht="12.75" x14ac:dyDescent="0.2">
      <c r="AO47460" s="7"/>
    </row>
    <row r="47461" spans="41:41" ht="12.75" x14ac:dyDescent="0.2">
      <c r="AO47461" s="7"/>
    </row>
    <row r="47462" spans="41:41" ht="12.75" x14ac:dyDescent="0.2">
      <c r="AO47462" s="7"/>
    </row>
    <row r="47463" spans="41:41" ht="12.75" x14ac:dyDescent="0.2">
      <c r="AO47463" s="7"/>
    </row>
    <row r="47464" spans="41:41" ht="12.75" x14ac:dyDescent="0.2">
      <c r="AO47464" s="7"/>
    </row>
    <row r="47465" spans="41:41" ht="12.75" x14ac:dyDescent="0.2">
      <c r="AO47465" s="7"/>
    </row>
    <row r="47466" spans="41:41" ht="12.75" x14ac:dyDescent="0.2">
      <c r="AO47466" s="7"/>
    </row>
    <row r="47467" spans="41:41" ht="12.75" x14ac:dyDescent="0.2">
      <c r="AO47467" s="7"/>
    </row>
    <row r="47468" spans="41:41" ht="12.75" x14ac:dyDescent="0.2">
      <c r="AO47468" s="7"/>
    </row>
    <row r="47469" spans="41:41" ht="12.75" x14ac:dyDescent="0.2">
      <c r="AO47469" s="7"/>
    </row>
    <row r="47470" spans="41:41" ht="12.75" x14ac:dyDescent="0.2">
      <c r="AO47470" s="7"/>
    </row>
    <row r="47471" spans="41:41" ht="12.75" x14ac:dyDescent="0.2">
      <c r="AO47471" s="7"/>
    </row>
    <row r="47472" spans="41:41" ht="12.75" x14ac:dyDescent="0.2">
      <c r="AO47472" s="7"/>
    </row>
    <row r="47473" spans="41:41" ht="12.75" x14ac:dyDescent="0.2">
      <c r="AO47473" s="7"/>
    </row>
    <row r="47474" spans="41:41" ht="12.75" x14ac:dyDescent="0.2">
      <c r="AO47474" s="7"/>
    </row>
    <row r="47475" spans="41:41" ht="12.75" x14ac:dyDescent="0.2">
      <c r="AO47475" s="7"/>
    </row>
    <row r="47476" spans="41:41" ht="12.75" x14ac:dyDescent="0.2">
      <c r="AO47476" s="7"/>
    </row>
    <row r="47477" spans="41:41" ht="12.75" x14ac:dyDescent="0.2">
      <c r="AO47477" s="7"/>
    </row>
    <row r="47478" spans="41:41" ht="12.75" x14ac:dyDescent="0.2">
      <c r="AO47478" s="7"/>
    </row>
    <row r="47479" spans="41:41" ht="12.75" x14ac:dyDescent="0.2">
      <c r="AO47479" s="7"/>
    </row>
    <row r="47480" spans="41:41" ht="12.75" x14ac:dyDescent="0.2">
      <c r="AO47480" s="7"/>
    </row>
    <row r="47481" spans="41:41" ht="12.75" x14ac:dyDescent="0.2">
      <c r="AO47481" s="7"/>
    </row>
    <row r="47482" spans="41:41" ht="12.75" x14ac:dyDescent="0.2">
      <c r="AO47482" s="7"/>
    </row>
    <row r="47483" spans="41:41" ht="12.75" x14ac:dyDescent="0.2">
      <c r="AO47483" s="7"/>
    </row>
    <row r="47484" spans="41:41" ht="12.75" x14ac:dyDescent="0.2">
      <c r="AO47484" s="7"/>
    </row>
    <row r="47485" spans="41:41" ht="12.75" x14ac:dyDescent="0.2">
      <c r="AO47485" s="7"/>
    </row>
    <row r="47486" spans="41:41" ht="12.75" x14ac:dyDescent="0.2">
      <c r="AO47486" s="7"/>
    </row>
    <row r="47487" spans="41:41" ht="12.75" x14ac:dyDescent="0.2">
      <c r="AO47487" s="7"/>
    </row>
    <row r="47488" spans="41:41" ht="12.75" x14ac:dyDescent="0.2">
      <c r="AO47488" s="7"/>
    </row>
    <row r="47489" spans="41:41" ht="12.75" x14ac:dyDescent="0.2">
      <c r="AO47489" s="7"/>
    </row>
    <row r="47490" spans="41:41" ht="12.75" x14ac:dyDescent="0.2">
      <c r="AO47490" s="7"/>
    </row>
    <row r="47491" spans="41:41" ht="12.75" x14ac:dyDescent="0.2">
      <c r="AO47491" s="7"/>
    </row>
    <row r="47492" spans="41:41" ht="12.75" x14ac:dyDescent="0.2">
      <c r="AO47492" s="7"/>
    </row>
    <row r="47493" spans="41:41" ht="12.75" x14ac:dyDescent="0.2">
      <c r="AO47493" s="7"/>
    </row>
    <row r="47494" spans="41:41" ht="12.75" x14ac:dyDescent="0.2">
      <c r="AO47494" s="7"/>
    </row>
    <row r="47495" spans="41:41" ht="12.75" x14ac:dyDescent="0.2">
      <c r="AO47495" s="7"/>
    </row>
    <row r="47496" spans="41:41" ht="12.75" x14ac:dyDescent="0.2">
      <c r="AO47496" s="7"/>
    </row>
    <row r="47497" spans="41:41" ht="12.75" x14ac:dyDescent="0.2">
      <c r="AO47497" s="7"/>
    </row>
    <row r="47498" spans="41:41" ht="12.75" x14ac:dyDescent="0.2">
      <c r="AO47498" s="7"/>
    </row>
    <row r="47499" spans="41:41" ht="12.75" x14ac:dyDescent="0.2">
      <c r="AO47499" s="7"/>
    </row>
    <row r="47500" spans="41:41" ht="12.75" x14ac:dyDescent="0.2">
      <c r="AO47500" s="7"/>
    </row>
    <row r="47501" spans="41:41" ht="12.75" x14ac:dyDescent="0.2">
      <c r="AO47501" s="7"/>
    </row>
    <row r="47502" spans="41:41" ht="12.75" x14ac:dyDescent="0.2">
      <c r="AO47502" s="7"/>
    </row>
    <row r="47503" spans="41:41" ht="12.75" x14ac:dyDescent="0.2">
      <c r="AO47503" s="7"/>
    </row>
    <row r="47504" spans="41:41" ht="12.75" x14ac:dyDescent="0.2">
      <c r="AO47504" s="7"/>
    </row>
    <row r="47505" spans="41:41" ht="12.75" x14ac:dyDescent="0.2">
      <c r="AO47505" s="7"/>
    </row>
    <row r="47506" spans="41:41" ht="12.75" x14ac:dyDescent="0.2">
      <c r="AO47506" s="7"/>
    </row>
    <row r="47507" spans="41:41" ht="12.75" x14ac:dyDescent="0.2">
      <c r="AO47507" s="7"/>
    </row>
    <row r="47508" spans="41:41" ht="12.75" x14ac:dyDescent="0.2">
      <c r="AO47508" s="7"/>
    </row>
    <row r="47509" spans="41:41" ht="12.75" x14ac:dyDescent="0.2">
      <c r="AO47509" s="7"/>
    </row>
    <row r="47510" spans="41:41" ht="12.75" x14ac:dyDescent="0.2">
      <c r="AO47510" s="7"/>
    </row>
    <row r="47511" spans="41:41" ht="12.75" x14ac:dyDescent="0.2">
      <c r="AO47511" s="7"/>
    </row>
    <row r="47512" spans="41:41" ht="12.75" x14ac:dyDescent="0.2">
      <c r="AO47512" s="7"/>
    </row>
    <row r="47513" spans="41:41" ht="12.75" x14ac:dyDescent="0.2">
      <c r="AO47513" s="7"/>
    </row>
    <row r="47514" spans="41:41" ht="12.75" x14ac:dyDescent="0.2">
      <c r="AO47514" s="7"/>
    </row>
    <row r="47515" spans="41:41" ht="12.75" x14ac:dyDescent="0.2">
      <c r="AO47515" s="7"/>
    </row>
    <row r="47516" spans="41:41" ht="12.75" x14ac:dyDescent="0.2">
      <c r="AO47516" s="7"/>
    </row>
    <row r="47517" spans="41:41" ht="12.75" x14ac:dyDescent="0.2">
      <c r="AO47517" s="7"/>
    </row>
    <row r="47518" spans="41:41" ht="12.75" x14ac:dyDescent="0.2">
      <c r="AO47518" s="7"/>
    </row>
    <row r="47519" spans="41:41" ht="12.75" x14ac:dyDescent="0.2">
      <c r="AO47519" s="7"/>
    </row>
    <row r="47520" spans="41:41" ht="12.75" x14ac:dyDescent="0.2">
      <c r="AO47520" s="7"/>
    </row>
    <row r="47521" spans="41:41" ht="12.75" x14ac:dyDescent="0.2">
      <c r="AO47521" s="7"/>
    </row>
    <row r="47522" spans="41:41" ht="12.75" x14ac:dyDescent="0.2">
      <c r="AO47522" s="7"/>
    </row>
    <row r="47523" spans="41:41" ht="12.75" x14ac:dyDescent="0.2">
      <c r="AO47523" s="7"/>
    </row>
    <row r="47524" spans="41:41" ht="12.75" x14ac:dyDescent="0.2">
      <c r="AO47524" s="7"/>
    </row>
    <row r="47525" spans="41:41" ht="12.75" x14ac:dyDescent="0.2">
      <c r="AO47525" s="7"/>
    </row>
    <row r="47526" spans="41:41" ht="12.75" x14ac:dyDescent="0.2">
      <c r="AO47526" s="7"/>
    </row>
    <row r="47527" spans="41:41" ht="12.75" x14ac:dyDescent="0.2">
      <c r="AO47527" s="7"/>
    </row>
    <row r="47528" spans="41:41" ht="12.75" x14ac:dyDescent="0.2">
      <c r="AO47528" s="7"/>
    </row>
    <row r="47529" spans="41:41" ht="12.75" x14ac:dyDescent="0.2">
      <c r="AO47529" s="7"/>
    </row>
    <row r="47530" spans="41:41" ht="12.75" x14ac:dyDescent="0.2">
      <c r="AO47530" s="7"/>
    </row>
    <row r="47531" spans="41:41" ht="12.75" x14ac:dyDescent="0.2">
      <c r="AO47531" s="7"/>
    </row>
    <row r="47532" spans="41:41" ht="12.75" x14ac:dyDescent="0.2">
      <c r="AO47532" s="7"/>
    </row>
    <row r="47533" spans="41:41" ht="12.75" x14ac:dyDescent="0.2">
      <c r="AO47533" s="7"/>
    </row>
    <row r="47534" spans="41:41" ht="12.75" x14ac:dyDescent="0.2">
      <c r="AO47534" s="7"/>
    </row>
    <row r="47535" spans="41:41" ht="12.75" x14ac:dyDescent="0.2">
      <c r="AO47535" s="7"/>
    </row>
    <row r="47536" spans="41:41" ht="12.75" x14ac:dyDescent="0.2">
      <c r="AO47536" s="7"/>
    </row>
    <row r="47537" spans="41:41" ht="12.75" x14ac:dyDescent="0.2">
      <c r="AO47537" s="7"/>
    </row>
    <row r="47538" spans="41:41" ht="12.75" x14ac:dyDescent="0.2">
      <c r="AO47538" s="7"/>
    </row>
    <row r="47539" spans="41:41" ht="12.75" x14ac:dyDescent="0.2">
      <c r="AO47539" s="7"/>
    </row>
    <row r="47540" spans="41:41" ht="12.75" x14ac:dyDescent="0.2">
      <c r="AO47540" s="7"/>
    </row>
    <row r="47541" spans="41:41" ht="12.75" x14ac:dyDescent="0.2">
      <c r="AO47541" s="7"/>
    </row>
    <row r="47542" spans="41:41" ht="12.75" x14ac:dyDescent="0.2">
      <c r="AO47542" s="7"/>
    </row>
    <row r="47543" spans="41:41" ht="12.75" x14ac:dyDescent="0.2">
      <c r="AO47543" s="7"/>
    </row>
    <row r="47544" spans="41:41" ht="12.75" x14ac:dyDescent="0.2">
      <c r="AO47544" s="7"/>
    </row>
    <row r="47545" spans="41:41" ht="12.75" x14ac:dyDescent="0.2">
      <c r="AO47545" s="7"/>
    </row>
    <row r="47546" spans="41:41" ht="12.75" x14ac:dyDescent="0.2">
      <c r="AO47546" s="7"/>
    </row>
    <row r="47547" spans="41:41" ht="12.75" x14ac:dyDescent="0.2">
      <c r="AO47547" s="7"/>
    </row>
    <row r="47548" spans="41:41" ht="12.75" x14ac:dyDescent="0.2">
      <c r="AO47548" s="7"/>
    </row>
    <row r="47549" spans="41:41" ht="12.75" x14ac:dyDescent="0.2">
      <c r="AO47549" s="7"/>
    </row>
    <row r="47550" spans="41:41" ht="12.75" x14ac:dyDescent="0.2">
      <c r="AO47550" s="7"/>
    </row>
    <row r="47551" spans="41:41" ht="12.75" x14ac:dyDescent="0.2">
      <c r="AO47551" s="7"/>
    </row>
    <row r="47552" spans="41:41" ht="12.75" x14ac:dyDescent="0.2">
      <c r="AO47552" s="7"/>
    </row>
    <row r="47553" spans="41:41" ht="12.75" x14ac:dyDescent="0.2">
      <c r="AO47553" s="7"/>
    </row>
    <row r="47554" spans="41:41" ht="12.75" x14ac:dyDescent="0.2">
      <c r="AO47554" s="7"/>
    </row>
    <row r="47555" spans="41:41" ht="12.75" x14ac:dyDescent="0.2">
      <c r="AO47555" s="7"/>
    </row>
    <row r="47556" spans="41:41" ht="12.75" x14ac:dyDescent="0.2">
      <c r="AO47556" s="7"/>
    </row>
    <row r="47557" spans="41:41" ht="12.75" x14ac:dyDescent="0.2">
      <c r="AO47557" s="7"/>
    </row>
    <row r="47558" spans="41:41" ht="12.75" x14ac:dyDescent="0.2">
      <c r="AO47558" s="7"/>
    </row>
    <row r="47559" spans="41:41" ht="12.75" x14ac:dyDescent="0.2">
      <c r="AO47559" s="7"/>
    </row>
    <row r="47560" spans="41:41" ht="12.75" x14ac:dyDescent="0.2">
      <c r="AO47560" s="7"/>
    </row>
    <row r="47561" spans="41:41" ht="12.75" x14ac:dyDescent="0.2">
      <c r="AO47561" s="7"/>
    </row>
    <row r="47562" spans="41:41" ht="12.75" x14ac:dyDescent="0.2">
      <c r="AO47562" s="7"/>
    </row>
    <row r="47563" spans="41:41" ht="12.75" x14ac:dyDescent="0.2">
      <c r="AO47563" s="7"/>
    </row>
    <row r="47564" spans="41:41" ht="12.75" x14ac:dyDescent="0.2">
      <c r="AO47564" s="7"/>
    </row>
    <row r="47565" spans="41:41" ht="12.75" x14ac:dyDescent="0.2">
      <c r="AO47565" s="7"/>
    </row>
    <row r="47566" spans="41:41" ht="12.75" x14ac:dyDescent="0.2">
      <c r="AO47566" s="7"/>
    </row>
    <row r="47567" spans="41:41" ht="12.75" x14ac:dyDescent="0.2">
      <c r="AO47567" s="7"/>
    </row>
    <row r="47568" spans="41:41" ht="12.75" x14ac:dyDescent="0.2">
      <c r="AO47568" s="7"/>
    </row>
    <row r="47569" spans="41:41" ht="12.75" x14ac:dyDescent="0.2">
      <c r="AO47569" s="7"/>
    </row>
    <row r="47570" spans="41:41" ht="12.75" x14ac:dyDescent="0.2">
      <c r="AO47570" s="7"/>
    </row>
    <row r="47571" spans="41:41" ht="12.75" x14ac:dyDescent="0.2">
      <c r="AO47571" s="7"/>
    </row>
    <row r="47572" spans="41:41" ht="12.75" x14ac:dyDescent="0.2">
      <c r="AO47572" s="7"/>
    </row>
    <row r="47573" spans="41:41" ht="12.75" x14ac:dyDescent="0.2">
      <c r="AO47573" s="7"/>
    </row>
    <row r="47574" spans="41:41" ht="12.75" x14ac:dyDescent="0.2">
      <c r="AO47574" s="7"/>
    </row>
    <row r="47575" spans="41:41" ht="12.75" x14ac:dyDescent="0.2">
      <c r="AO47575" s="7"/>
    </row>
    <row r="47576" spans="41:41" ht="12.75" x14ac:dyDescent="0.2">
      <c r="AO47576" s="7"/>
    </row>
    <row r="47577" spans="41:41" ht="12.75" x14ac:dyDescent="0.2">
      <c r="AO47577" s="7"/>
    </row>
    <row r="47578" spans="41:41" ht="12.75" x14ac:dyDescent="0.2">
      <c r="AO47578" s="7"/>
    </row>
    <row r="47579" spans="41:41" ht="12.75" x14ac:dyDescent="0.2">
      <c r="AO47579" s="7"/>
    </row>
    <row r="47580" spans="41:41" ht="12.75" x14ac:dyDescent="0.2">
      <c r="AO47580" s="7"/>
    </row>
    <row r="47581" spans="41:41" ht="12.75" x14ac:dyDescent="0.2">
      <c r="AO47581" s="7"/>
    </row>
    <row r="47582" spans="41:41" ht="12.75" x14ac:dyDescent="0.2">
      <c r="AO47582" s="7"/>
    </row>
    <row r="47583" spans="41:41" ht="12.75" x14ac:dyDescent="0.2">
      <c r="AO47583" s="7"/>
    </row>
    <row r="47584" spans="41:41" ht="12.75" x14ac:dyDescent="0.2">
      <c r="AO47584" s="7"/>
    </row>
    <row r="47585" spans="41:41" ht="12.75" x14ac:dyDescent="0.2">
      <c r="AO47585" s="7"/>
    </row>
    <row r="47586" spans="41:41" ht="12.75" x14ac:dyDescent="0.2">
      <c r="AO47586" s="7"/>
    </row>
    <row r="47587" spans="41:41" ht="12.75" x14ac:dyDescent="0.2">
      <c r="AO47587" s="7"/>
    </row>
    <row r="47588" spans="41:41" ht="12.75" x14ac:dyDescent="0.2">
      <c r="AO47588" s="7"/>
    </row>
    <row r="47589" spans="41:41" ht="12.75" x14ac:dyDescent="0.2">
      <c r="AO47589" s="7"/>
    </row>
    <row r="47590" spans="41:41" ht="12.75" x14ac:dyDescent="0.2">
      <c r="AO47590" s="7"/>
    </row>
    <row r="47591" spans="41:41" ht="12.75" x14ac:dyDescent="0.2">
      <c r="AO47591" s="7"/>
    </row>
    <row r="47592" spans="41:41" ht="12.75" x14ac:dyDescent="0.2">
      <c r="AO47592" s="7"/>
    </row>
    <row r="47593" spans="41:41" ht="12.75" x14ac:dyDescent="0.2">
      <c r="AO47593" s="7"/>
    </row>
    <row r="47594" spans="41:41" ht="12.75" x14ac:dyDescent="0.2">
      <c r="AO47594" s="7"/>
    </row>
    <row r="47595" spans="41:41" ht="12.75" x14ac:dyDescent="0.2">
      <c r="AO47595" s="7"/>
    </row>
    <row r="47596" spans="41:41" ht="12.75" x14ac:dyDescent="0.2">
      <c r="AO47596" s="7"/>
    </row>
    <row r="47597" spans="41:41" ht="12.75" x14ac:dyDescent="0.2">
      <c r="AO47597" s="7"/>
    </row>
    <row r="47598" spans="41:41" ht="12.75" x14ac:dyDescent="0.2">
      <c r="AO47598" s="7"/>
    </row>
    <row r="47599" spans="41:41" ht="12.75" x14ac:dyDescent="0.2">
      <c r="AO47599" s="7"/>
    </row>
    <row r="47600" spans="41:41" ht="12.75" x14ac:dyDescent="0.2">
      <c r="AO47600" s="7"/>
    </row>
    <row r="47601" spans="41:41" ht="12.75" x14ac:dyDescent="0.2">
      <c r="AO47601" s="7"/>
    </row>
    <row r="47602" spans="41:41" ht="12.75" x14ac:dyDescent="0.2">
      <c r="AO47602" s="7"/>
    </row>
    <row r="47603" spans="41:41" ht="12.75" x14ac:dyDescent="0.2">
      <c r="AO47603" s="7"/>
    </row>
    <row r="47604" spans="41:41" ht="12.75" x14ac:dyDescent="0.2">
      <c r="AO47604" s="7"/>
    </row>
    <row r="47605" spans="41:41" ht="12.75" x14ac:dyDescent="0.2">
      <c r="AO47605" s="7"/>
    </row>
    <row r="47606" spans="41:41" ht="12.75" x14ac:dyDescent="0.2">
      <c r="AO47606" s="7"/>
    </row>
    <row r="47607" spans="41:41" ht="12.75" x14ac:dyDescent="0.2">
      <c r="AO47607" s="7"/>
    </row>
    <row r="47608" spans="41:41" ht="12.75" x14ac:dyDescent="0.2">
      <c r="AO47608" s="7"/>
    </row>
    <row r="47609" spans="41:41" ht="12.75" x14ac:dyDescent="0.2">
      <c r="AO47609" s="7"/>
    </row>
    <row r="47610" spans="41:41" ht="12.75" x14ac:dyDescent="0.2">
      <c r="AO47610" s="7"/>
    </row>
    <row r="47611" spans="41:41" ht="12.75" x14ac:dyDescent="0.2">
      <c r="AO47611" s="7"/>
    </row>
    <row r="47612" spans="41:41" ht="12.75" x14ac:dyDescent="0.2">
      <c r="AO47612" s="7"/>
    </row>
    <row r="47613" spans="41:41" ht="12.75" x14ac:dyDescent="0.2">
      <c r="AO47613" s="7"/>
    </row>
    <row r="47614" spans="41:41" ht="12.75" x14ac:dyDescent="0.2">
      <c r="AO47614" s="7"/>
    </row>
    <row r="47615" spans="41:41" ht="12.75" x14ac:dyDescent="0.2">
      <c r="AO47615" s="7"/>
    </row>
    <row r="47616" spans="41:41" ht="12.75" x14ac:dyDescent="0.2">
      <c r="AO47616" s="7"/>
    </row>
    <row r="47617" spans="41:41" ht="12.75" x14ac:dyDescent="0.2">
      <c r="AO47617" s="7"/>
    </row>
    <row r="47618" spans="41:41" ht="12.75" x14ac:dyDescent="0.2">
      <c r="AO47618" s="7"/>
    </row>
    <row r="47619" spans="41:41" ht="12.75" x14ac:dyDescent="0.2">
      <c r="AO47619" s="7"/>
    </row>
    <row r="47620" spans="41:41" ht="12.75" x14ac:dyDescent="0.2">
      <c r="AO47620" s="7"/>
    </row>
    <row r="47621" spans="41:41" ht="12.75" x14ac:dyDescent="0.2">
      <c r="AO47621" s="7"/>
    </row>
    <row r="47622" spans="41:41" ht="12.75" x14ac:dyDescent="0.2">
      <c r="AO47622" s="7"/>
    </row>
    <row r="47623" spans="41:41" ht="12.75" x14ac:dyDescent="0.2">
      <c r="AO47623" s="7"/>
    </row>
    <row r="47624" spans="41:41" ht="12.75" x14ac:dyDescent="0.2">
      <c r="AO47624" s="7"/>
    </row>
    <row r="47625" spans="41:41" ht="12.75" x14ac:dyDescent="0.2">
      <c r="AO47625" s="7"/>
    </row>
    <row r="47626" spans="41:41" ht="12.75" x14ac:dyDescent="0.2">
      <c r="AO47626" s="7"/>
    </row>
    <row r="47627" spans="41:41" ht="12.75" x14ac:dyDescent="0.2">
      <c r="AO47627" s="7"/>
    </row>
    <row r="47628" spans="41:41" ht="12.75" x14ac:dyDescent="0.2">
      <c r="AO47628" s="7"/>
    </row>
    <row r="47629" spans="41:41" ht="12.75" x14ac:dyDescent="0.2">
      <c r="AO47629" s="7"/>
    </row>
    <row r="47630" spans="41:41" ht="12.75" x14ac:dyDescent="0.2">
      <c r="AO47630" s="7"/>
    </row>
    <row r="47631" spans="41:41" ht="12.75" x14ac:dyDescent="0.2">
      <c r="AO47631" s="7"/>
    </row>
    <row r="47632" spans="41:41" ht="12.75" x14ac:dyDescent="0.2">
      <c r="AO47632" s="7"/>
    </row>
    <row r="47633" spans="41:41" ht="12.75" x14ac:dyDescent="0.2">
      <c r="AO47633" s="7"/>
    </row>
    <row r="47634" spans="41:41" ht="12.75" x14ac:dyDescent="0.2">
      <c r="AO47634" s="7"/>
    </row>
    <row r="47635" spans="41:41" ht="12.75" x14ac:dyDescent="0.2">
      <c r="AO47635" s="7"/>
    </row>
    <row r="47636" spans="41:41" ht="12.75" x14ac:dyDescent="0.2">
      <c r="AO47636" s="7"/>
    </row>
    <row r="47637" spans="41:41" ht="12.75" x14ac:dyDescent="0.2">
      <c r="AO47637" s="7"/>
    </row>
    <row r="47638" spans="41:41" ht="12.75" x14ac:dyDescent="0.2">
      <c r="AO47638" s="7"/>
    </row>
    <row r="47639" spans="41:41" ht="12.75" x14ac:dyDescent="0.2">
      <c r="AO47639" s="7"/>
    </row>
    <row r="47640" spans="41:41" ht="12.75" x14ac:dyDescent="0.2">
      <c r="AO47640" s="7"/>
    </row>
    <row r="47641" spans="41:41" ht="12.75" x14ac:dyDescent="0.2">
      <c r="AO47641" s="7"/>
    </row>
    <row r="47642" spans="41:41" ht="12.75" x14ac:dyDescent="0.2">
      <c r="AO47642" s="7"/>
    </row>
    <row r="47643" spans="41:41" ht="12.75" x14ac:dyDescent="0.2">
      <c r="AO47643" s="7"/>
    </row>
    <row r="47644" spans="41:41" ht="12.75" x14ac:dyDescent="0.2">
      <c r="AO47644" s="7"/>
    </row>
    <row r="47645" spans="41:41" ht="12.75" x14ac:dyDescent="0.2">
      <c r="AO47645" s="7"/>
    </row>
    <row r="47646" spans="41:41" ht="12.75" x14ac:dyDescent="0.2">
      <c r="AO47646" s="7"/>
    </row>
    <row r="47647" spans="41:41" ht="12.75" x14ac:dyDescent="0.2">
      <c r="AO47647" s="7"/>
    </row>
    <row r="47648" spans="41:41" ht="12.75" x14ac:dyDescent="0.2">
      <c r="AO47648" s="7"/>
    </row>
    <row r="47649" spans="41:41" ht="12.75" x14ac:dyDescent="0.2">
      <c r="AO47649" s="7"/>
    </row>
    <row r="47650" spans="41:41" ht="12.75" x14ac:dyDescent="0.2">
      <c r="AO47650" s="7"/>
    </row>
    <row r="47651" spans="41:41" ht="12.75" x14ac:dyDescent="0.2">
      <c r="AO47651" s="7"/>
    </row>
    <row r="47652" spans="41:41" ht="12.75" x14ac:dyDescent="0.2">
      <c r="AO47652" s="7"/>
    </row>
    <row r="47653" spans="41:41" ht="12.75" x14ac:dyDescent="0.2">
      <c r="AO47653" s="7"/>
    </row>
    <row r="47654" spans="41:41" ht="12.75" x14ac:dyDescent="0.2">
      <c r="AO47654" s="7"/>
    </row>
    <row r="47655" spans="41:41" ht="12.75" x14ac:dyDescent="0.2">
      <c r="AO47655" s="7"/>
    </row>
    <row r="47656" spans="41:41" ht="12.75" x14ac:dyDescent="0.2">
      <c r="AO47656" s="7"/>
    </row>
    <row r="47657" spans="41:41" ht="12.75" x14ac:dyDescent="0.2">
      <c r="AO47657" s="7"/>
    </row>
    <row r="47658" spans="41:41" ht="12.75" x14ac:dyDescent="0.2">
      <c r="AO47658" s="7"/>
    </row>
    <row r="47659" spans="41:41" ht="12.75" x14ac:dyDescent="0.2">
      <c r="AO47659" s="7"/>
    </row>
    <row r="47660" spans="41:41" ht="12.75" x14ac:dyDescent="0.2">
      <c r="AO47660" s="7"/>
    </row>
    <row r="47661" spans="41:41" ht="12.75" x14ac:dyDescent="0.2">
      <c r="AO47661" s="7"/>
    </row>
    <row r="47662" spans="41:41" ht="12.75" x14ac:dyDescent="0.2">
      <c r="AO47662" s="7"/>
    </row>
    <row r="47663" spans="41:41" ht="12.75" x14ac:dyDescent="0.2">
      <c r="AO47663" s="7"/>
    </row>
    <row r="47664" spans="41:41" ht="12.75" x14ac:dyDescent="0.2">
      <c r="AO47664" s="7"/>
    </row>
    <row r="47665" spans="41:41" ht="12.75" x14ac:dyDescent="0.2">
      <c r="AO47665" s="7"/>
    </row>
    <row r="47666" spans="41:41" ht="12.75" x14ac:dyDescent="0.2">
      <c r="AO47666" s="7"/>
    </row>
    <row r="47667" spans="41:41" ht="12.75" x14ac:dyDescent="0.2">
      <c r="AO47667" s="7"/>
    </row>
    <row r="47668" spans="41:41" ht="12.75" x14ac:dyDescent="0.2">
      <c r="AO47668" s="7"/>
    </row>
    <row r="47669" spans="41:41" ht="12.75" x14ac:dyDescent="0.2">
      <c r="AO47669" s="7"/>
    </row>
    <row r="47670" spans="41:41" ht="12.75" x14ac:dyDescent="0.2">
      <c r="AO47670" s="7"/>
    </row>
    <row r="47671" spans="41:41" ht="12.75" x14ac:dyDescent="0.2">
      <c r="AO47671" s="7"/>
    </row>
    <row r="47672" spans="41:41" ht="12.75" x14ac:dyDescent="0.2">
      <c r="AO47672" s="7"/>
    </row>
    <row r="47673" spans="41:41" ht="12.75" x14ac:dyDescent="0.2">
      <c r="AO47673" s="7"/>
    </row>
    <row r="47674" spans="41:41" ht="12.75" x14ac:dyDescent="0.2">
      <c r="AO47674" s="7"/>
    </row>
    <row r="47675" spans="41:41" ht="12.75" x14ac:dyDescent="0.2">
      <c r="AO47675" s="7"/>
    </row>
    <row r="47676" spans="41:41" ht="12.75" x14ac:dyDescent="0.2">
      <c r="AO47676" s="7"/>
    </row>
    <row r="47677" spans="41:41" ht="12.75" x14ac:dyDescent="0.2">
      <c r="AO47677" s="7"/>
    </row>
    <row r="47678" spans="41:41" ht="12.75" x14ac:dyDescent="0.2">
      <c r="AO47678" s="7"/>
    </row>
    <row r="47679" spans="41:41" ht="12.75" x14ac:dyDescent="0.2">
      <c r="AO47679" s="7"/>
    </row>
    <row r="47680" spans="41:41" ht="12.75" x14ac:dyDescent="0.2">
      <c r="AO47680" s="7"/>
    </row>
    <row r="47681" spans="41:41" ht="12.75" x14ac:dyDescent="0.2">
      <c r="AO47681" s="7"/>
    </row>
    <row r="47682" spans="41:41" ht="12.75" x14ac:dyDescent="0.2">
      <c r="AO47682" s="7"/>
    </row>
    <row r="47683" spans="41:41" ht="12.75" x14ac:dyDescent="0.2">
      <c r="AO47683" s="7"/>
    </row>
    <row r="47684" spans="41:41" ht="12.75" x14ac:dyDescent="0.2">
      <c r="AO47684" s="7"/>
    </row>
    <row r="47685" spans="41:41" ht="12.75" x14ac:dyDescent="0.2">
      <c r="AO47685" s="7"/>
    </row>
    <row r="47686" spans="41:41" ht="12.75" x14ac:dyDescent="0.2">
      <c r="AO47686" s="7"/>
    </row>
    <row r="47687" spans="41:41" ht="12.75" x14ac:dyDescent="0.2">
      <c r="AO47687" s="7"/>
    </row>
    <row r="47688" spans="41:41" ht="12.75" x14ac:dyDescent="0.2">
      <c r="AO47688" s="7"/>
    </row>
    <row r="47689" spans="41:41" ht="12.75" x14ac:dyDescent="0.2">
      <c r="AO47689" s="7"/>
    </row>
    <row r="47690" spans="41:41" ht="12.75" x14ac:dyDescent="0.2">
      <c r="AO47690" s="7"/>
    </row>
    <row r="47691" spans="41:41" ht="12.75" x14ac:dyDescent="0.2">
      <c r="AO47691" s="7"/>
    </row>
    <row r="47692" spans="41:41" ht="12.75" x14ac:dyDescent="0.2">
      <c r="AO47692" s="7"/>
    </row>
    <row r="47693" spans="41:41" ht="12.75" x14ac:dyDescent="0.2">
      <c r="AO47693" s="7"/>
    </row>
    <row r="47694" spans="41:41" ht="12.75" x14ac:dyDescent="0.2">
      <c r="AO47694" s="7"/>
    </row>
    <row r="47695" spans="41:41" ht="12.75" x14ac:dyDescent="0.2">
      <c r="AO47695" s="7"/>
    </row>
    <row r="47696" spans="41:41" ht="12.75" x14ac:dyDescent="0.2">
      <c r="AO47696" s="7"/>
    </row>
    <row r="47697" spans="41:41" ht="12.75" x14ac:dyDescent="0.2">
      <c r="AO47697" s="7"/>
    </row>
    <row r="47698" spans="41:41" ht="12.75" x14ac:dyDescent="0.2">
      <c r="AO47698" s="7"/>
    </row>
    <row r="47699" spans="41:41" ht="12.75" x14ac:dyDescent="0.2">
      <c r="AO47699" s="7"/>
    </row>
    <row r="47700" spans="41:41" ht="12.75" x14ac:dyDescent="0.2">
      <c r="AO47700" s="7"/>
    </row>
    <row r="47701" spans="41:41" ht="12.75" x14ac:dyDescent="0.2">
      <c r="AO47701" s="7"/>
    </row>
    <row r="47702" spans="41:41" ht="12.75" x14ac:dyDescent="0.2">
      <c r="AO47702" s="7"/>
    </row>
    <row r="47703" spans="41:41" ht="12.75" x14ac:dyDescent="0.2">
      <c r="AO47703" s="7"/>
    </row>
    <row r="47704" spans="41:41" ht="12.75" x14ac:dyDescent="0.2">
      <c r="AO47704" s="7"/>
    </row>
    <row r="47705" spans="41:41" ht="12.75" x14ac:dyDescent="0.2">
      <c r="AO47705" s="7"/>
    </row>
    <row r="47706" spans="41:41" ht="12.75" x14ac:dyDescent="0.2">
      <c r="AO47706" s="7"/>
    </row>
    <row r="47707" spans="41:41" ht="12.75" x14ac:dyDescent="0.2">
      <c r="AO47707" s="7"/>
    </row>
    <row r="47708" spans="41:41" ht="12.75" x14ac:dyDescent="0.2">
      <c r="AO47708" s="7"/>
    </row>
    <row r="47709" spans="41:41" ht="12.75" x14ac:dyDescent="0.2">
      <c r="AO47709" s="7"/>
    </row>
    <row r="47710" spans="41:41" ht="12.75" x14ac:dyDescent="0.2">
      <c r="AO47710" s="7"/>
    </row>
    <row r="47711" spans="41:41" ht="12.75" x14ac:dyDescent="0.2">
      <c r="AO47711" s="7"/>
    </row>
    <row r="47712" spans="41:41" ht="12.75" x14ac:dyDescent="0.2">
      <c r="AO47712" s="7"/>
    </row>
    <row r="47713" spans="41:41" ht="12.75" x14ac:dyDescent="0.2">
      <c r="AO47713" s="7"/>
    </row>
    <row r="47714" spans="41:41" ht="12.75" x14ac:dyDescent="0.2">
      <c r="AO47714" s="7"/>
    </row>
    <row r="47715" spans="41:41" ht="12.75" x14ac:dyDescent="0.2">
      <c r="AO47715" s="7"/>
    </row>
    <row r="47716" spans="41:41" ht="12.75" x14ac:dyDescent="0.2">
      <c r="AO47716" s="7"/>
    </row>
    <row r="47717" spans="41:41" ht="12.75" x14ac:dyDescent="0.2">
      <c r="AO47717" s="7"/>
    </row>
    <row r="47718" spans="41:41" ht="12.75" x14ac:dyDescent="0.2">
      <c r="AO47718" s="7"/>
    </row>
    <row r="47719" spans="41:41" ht="12.75" x14ac:dyDescent="0.2">
      <c r="AO47719" s="7"/>
    </row>
    <row r="47720" spans="41:41" ht="12.75" x14ac:dyDescent="0.2">
      <c r="AO47720" s="7"/>
    </row>
    <row r="47721" spans="41:41" ht="12.75" x14ac:dyDescent="0.2">
      <c r="AO47721" s="7"/>
    </row>
    <row r="47722" spans="41:41" ht="12.75" x14ac:dyDescent="0.2">
      <c r="AO47722" s="7"/>
    </row>
    <row r="47723" spans="41:41" ht="12.75" x14ac:dyDescent="0.2">
      <c r="AO47723" s="7"/>
    </row>
    <row r="47724" spans="41:41" ht="12.75" x14ac:dyDescent="0.2">
      <c r="AO47724" s="7"/>
    </row>
    <row r="47725" spans="41:41" ht="12.75" x14ac:dyDescent="0.2">
      <c r="AO47725" s="7"/>
    </row>
    <row r="47726" spans="41:41" ht="12.75" x14ac:dyDescent="0.2">
      <c r="AO47726" s="7"/>
    </row>
    <row r="47727" spans="41:41" ht="12.75" x14ac:dyDescent="0.2">
      <c r="AO47727" s="7"/>
    </row>
    <row r="47728" spans="41:41" ht="12.75" x14ac:dyDescent="0.2">
      <c r="AO47728" s="7"/>
    </row>
    <row r="47729" spans="41:41" ht="12.75" x14ac:dyDescent="0.2">
      <c r="AO47729" s="7"/>
    </row>
    <row r="47730" spans="41:41" ht="12.75" x14ac:dyDescent="0.2">
      <c r="AO47730" s="7"/>
    </row>
    <row r="47731" spans="41:41" ht="12.75" x14ac:dyDescent="0.2">
      <c r="AO47731" s="7"/>
    </row>
    <row r="47732" spans="41:41" ht="12.75" x14ac:dyDescent="0.2">
      <c r="AO47732" s="7"/>
    </row>
    <row r="47733" spans="41:41" ht="12.75" x14ac:dyDescent="0.2">
      <c r="AO47733" s="7"/>
    </row>
    <row r="47734" spans="41:41" ht="12.75" x14ac:dyDescent="0.2">
      <c r="AO47734" s="7"/>
    </row>
    <row r="47735" spans="41:41" ht="12.75" x14ac:dyDescent="0.2">
      <c r="AO47735" s="7"/>
    </row>
    <row r="47736" spans="41:41" ht="12.75" x14ac:dyDescent="0.2">
      <c r="AO47736" s="7"/>
    </row>
    <row r="47737" spans="41:41" ht="12.75" x14ac:dyDescent="0.2">
      <c r="AO47737" s="7"/>
    </row>
    <row r="47738" spans="41:41" ht="12.75" x14ac:dyDescent="0.2">
      <c r="AO47738" s="7"/>
    </row>
    <row r="47739" spans="41:41" ht="12.75" x14ac:dyDescent="0.2">
      <c r="AO47739" s="7"/>
    </row>
    <row r="47740" spans="41:41" ht="12.75" x14ac:dyDescent="0.2">
      <c r="AO47740" s="7"/>
    </row>
    <row r="47741" spans="41:41" ht="12.75" x14ac:dyDescent="0.2">
      <c r="AO47741" s="7"/>
    </row>
    <row r="47742" spans="41:41" ht="12.75" x14ac:dyDescent="0.2">
      <c r="AO47742" s="7"/>
    </row>
    <row r="47743" spans="41:41" ht="12.75" x14ac:dyDescent="0.2">
      <c r="AO47743" s="7"/>
    </row>
    <row r="47744" spans="41:41" ht="12.75" x14ac:dyDescent="0.2">
      <c r="AO47744" s="7"/>
    </row>
    <row r="47745" spans="41:41" ht="12.75" x14ac:dyDescent="0.2">
      <c r="AO47745" s="7"/>
    </row>
    <row r="47746" spans="41:41" ht="12.75" x14ac:dyDescent="0.2">
      <c r="AO47746" s="7"/>
    </row>
    <row r="47747" spans="41:41" ht="12.75" x14ac:dyDescent="0.2">
      <c r="AO47747" s="7"/>
    </row>
    <row r="47748" spans="41:41" ht="12.75" x14ac:dyDescent="0.2">
      <c r="AO47748" s="7"/>
    </row>
    <row r="47749" spans="41:41" ht="12.75" x14ac:dyDescent="0.2">
      <c r="AO47749" s="7"/>
    </row>
    <row r="47750" spans="41:41" ht="12.75" x14ac:dyDescent="0.2">
      <c r="AO47750" s="7"/>
    </row>
    <row r="47751" spans="41:41" ht="12.75" x14ac:dyDescent="0.2">
      <c r="AO47751" s="7"/>
    </row>
    <row r="47752" spans="41:41" ht="12.75" x14ac:dyDescent="0.2">
      <c r="AO47752" s="7"/>
    </row>
    <row r="47753" spans="41:41" ht="12.75" x14ac:dyDescent="0.2">
      <c r="AO47753" s="7"/>
    </row>
    <row r="47754" spans="41:41" ht="12.75" x14ac:dyDescent="0.2">
      <c r="AO47754" s="7"/>
    </row>
    <row r="47755" spans="41:41" ht="12.75" x14ac:dyDescent="0.2">
      <c r="AO47755" s="7"/>
    </row>
    <row r="47756" spans="41:41" ht="12.75" x14ac:dyDescent="0.2">
      <c r="AO47756" s="7"/>
    </row>
    <row r="47757" spans="41:41" ht="12.75" x14ac:dyDescent="0.2">
      <c r="AO47757" s="7"/>
    </row>
    <row r="47758" spans="41:41" ht="12.75" x14ac:dyDescent="0.2">
      <c r="AO47758" s="7"/>
    </row>
    <row r="47759" spans="41:41" ht="12.75" x14ac:dyDescent="0.2">
      <c r="AO47759" s="7"/>
    </row>
    <row r="47760" spans="41:41" ht="12.75" x14ac:dyDescent="0.2">
      <c r="AO47760" s="7"/>
    </row>
    <row r="47761" spans="41:41" ht="12.75" x14ac:dyDescent="0.2">
      <c r="AO47761" s="7"/>
    </row>
    <row r="47762" spans="41:41" ht="12.75" x14ac:dyDescent="0.2">
      <c r="AO47762" s="7"/>
    </row>
    <row r="47763" spans="41:41" ht="12.75" x14ac:dyDescent="0.2">
      <c r="AO47763" s="7"/>
    </row>
    <row r="47764" spans="41:41" ht="12.75" x14ac:dyDescent="0.2">
      <c r="AO47764" s="7"/>
    </row>
    <row r="47765" spans="41:41" ht="12.75" x14ac:dyDescent="0.2">
      <c r="AO47765" s="7"/>
    </row>
    <row r="47766" spans="41:41" ht="12.75" x14ac:dyDescent="0.2">
      <c r="AO47766" s="7"/>
    </row>
    <row r="47767" spans="41:41" ht="12.75" x14ac:dyDescent="0.2">
      <c r="AO47767" s="7"/>
    </row>
    <row r="47768" spans="41:41" ht="12.75" x14ac:dyDescent="0.2">
      <c r="AO47768" s="7"/>
    </row>
    <row r="47769" spans="41:41" ht="12.75" x14ac:dyDescent="0.2">
      <c r="AO47769" s="7"/>
    </row>
    <row r="47770" spans="41:41" ht="12.75" x14ac:dyDescent="0.2">
      <c r="AO47770" s="7"/>
    </row>
    <row r="47771" spans="41:41" ht="12.75" x14ac:dyDescent="0.2">
      <c r="AO47771" s="7"/>
    </row>
    <row r="47772" spans="41:41" ht="12.75" x14ac:dyDescent="0.2">
      <c r="AO47772" s="7"/>
    </row>
    <row r="47773" spans="41:41" ht="12.75" x14ac:dyDescent="0.2">
      <c r="AO47773" s="7"/>
    </row>
    <row r="47774" spans="41:41" ht="12.75" x14ac:dyDescent="0.2">
      <c r="AO47774" s="7"/>
    </row>
    <row r="47775" spans="41:41" ht="12.75" x14ac:dyDescent="0.2">
      <c r="AO47775" s="7"/>
    </row>
    <row r="47776" spans="41:41" ht="12.75" x14ac:dyDescent="0.2">
      <c r="AO47776" s="7"/>
    </row>
    <row r="47777" spans="41:41" ht="12.75" x14ac:dyDescent="0.2">
      <c r="AO47777" s="7"/>
    </row>
    <row r="47778" spans="41:41" ht="12.75" x14ac:dyDescent="0.2">
      <c r="AO47778" s="7"/>
    </row>
    <row r="47779" spans="41:41" ht="12.75" x14ac:dyDescent="0.2">
      <c r="AO47779" s="7"/>
    </row>
    <row r="47780" spans="41:41" ht="12.75" x14ac:dyDescent="0.2">
      <c r="AO47780" s="7"/>
    </row>
    <row r="47781" spans="41:41" ht="12.75" x14ac:dyDescent="0.2">
      <c r="AO47781" s="7"/>
    </row>
    <row r="47782" spans="41:41" ht="12.75" x14ac:dyDescent="0.2">
      <c r="AO47782" s="7"/>
    </row>
    <row r="47783" spans="41:41" ht="12.75" x14ac:dyDescent="0.2">
      <c r="AO47783" s="7"/>
    </row>
    <row r="47784" spans="41:41" ht="12.75" x14ac:dyDescent="0.2">
      <c r="AO47784" s="7"/>
    </row>
    <row r="47785" spans="41:41" ht="12.75" x14ac:dyDescent="0.2">
      <c r="AO47785" s="7"/>
    </row>
    <row r="47786" spans="41:41" ht="12.75" x14ac:dyDescent="0.2">
      <c r="AO47786" s="7"/>
    </row>
    <row r="47787" spans="41:41" ht="12.75" x14ac:dyDescent="0.2">
      <c r="AO47787" s="7"/>
    </row>
    <row r="47788" spans="41:41" ht="12.75" x14ac:dyDescent="0.2">
      <c r="AO47788" s="7"/>
    </row>
    <row r="47789" spans="41:41" ht="12.75" x14ac:dyDescent="0.2">
      <c r="AO47789" s="7"/>
    </row>
    <row r="47790" spans="41:41" ht="12.75" x14ac:dyDescent="0.2">
      <c r="AO47790" s="7"/>
    </row>
    <row r="47791" spans="41:41" ht="12.75" x14ac:dyDescent="0.2">
      <c r="AO47791" s="7"/>
    </row>
    <row r="47792" spans="41:41" ht="12.75" x14ac:dyDescent="0.2">
      <c r="AO47792" s="7"/>
    </row>
    <row r="47793" spans="41:41" ht="12.75" x14ac:dyDescent="0.2">
      <c r="AO47793" s="7"/>
    </row>
    <row r="47794" spans="41:41" ht="12.75" x14ac:dyDescent="0.2">
      <c r="AO47794" s="7"/>
    </row>
    <row r="47795" spans="41:41" ht="12.75" x14ac:dyDescent="0.2">
      <c r="AO47795" s="7"/>
    </row>
    <row r="47796" spans="41:41" ht="12.75" x14ac:dyDescent="0.2">
      <c r="AO47796" s="7"/>
    </row>
    <row r="47797" spans="41:41" ht="12.75" x14ac:dyDescent="0.2">
      <c r="AO47797" s="7"/>
    </row>
    <row r="47798" spans="41:41" ht="12.75" x14ac:dyDescent="0.2">
      <c r="AO47798" s="7"/>
    </row>
    <row r="47799" spans="41:41" ht="12.75" x14ac:dyDescent="0.2">
      <c r="AO47799" s="7"/>
    </row>
    <row r="47800" spans="41:41" ht="12.75" x14ac:dyDescent="0.2">
      <c r="AO47800" s="7"/>
    </row>
    <row r="47801" spans="41:41" ht="12.75" x14ac:dyDescent="0.2">
      <c r="AO47801" s="7"/>
    </row>
    <row r="47802" spans="41:41" ht="12.75" x14ac:dyDescent="0.2">
      <c r="AO47802" s="7"/>
    </row>
    <row r="47803" spans="41:41" ht="12.75" x14ac:dyDescent="0.2">
      <c r="AO47803" s="7"/>
    </row>
    <row r="47804" spans="41:41" ht="12.75" x14ac:dyDescent="0.2">
      <c r="AO47804" s="7"/>
    </row>
    <row r="47805" spans="41:41" ht="12.75" x14ac:dyDescent="0.2">
      <c r="AO47805" s="7"/>
    </row>
    <row r="47806" spans="41:41" ht="12.75" x14ac:dyDescent="0.2">
      <c r="AO47806" s="7"/>
    </row>
    <row r="47807" spans="41:41" ht="12.75" x14ac:dyDescent="0.2">
      <c r="AO47807" s="7"/>
    </row>
    <row r="47808" spans="41:41" ht="12.75" x14ac:dyDescent="0.2">
      <c r="AO47808" s="7"/>
    </row>
    <row r="47809" spans="41:41" ht="12.75" x14ac:dyDescent="0.2">
      <c r="AO47809" s="7"/>
    </row>
    <row r="47810" spans="41:41" ht="12.75" x14ac:dyDescent="0.2">
      <c r="AO47810" s="7"/>
    </row>
    <row r="47811" spans="41:41" ht="12.75" x14ac:dyDescent="0.2">
      <c r="AO47811" s="7"/>
    </row>
    <row r="47812" spans="41:41" ht="12.75" x14ac:dyDescent="0.2">
      <c r="AO47812" s="7"/>
    </row>
    <row r="47813" spans="41:41" ht="12.75" x14ac:dyDescent="0.2">
      <c r="AO47813" s="7"/>
    </row>
    <row r="47814" spans="41:41" ht="12.75" x14ac:dyDescent="0.2">
      <c r="AO47814" s="7"/>
    </row>
    <row r="47815" spans="41:41" ht="12.75" x14ac:dyDescent="0.2">
      <c r="AO47815" s="7"/>
    </row>
    <row r="47816" spans="41:41" ht="12.75" x14ac:dyDescent="0.2">
      <c r="AO47816" s="7"/>
    </row>
    <row r="47817" spans="41:41" ht="12.75" x14ac:dyDescent="0.2">
      <c r="AO47817" s="7"/>
    </row>
    <row r="47818" spans="41:41" ht="12.75" x14ac:dyDescent="0.2">
      <c r="AO47818" s="7"/>
    </row>
    <row r="47819" spans="41:41" ht="12.75" x14ac:dyDescent="0.2">
      <c r="AO47819" s="7"/>
    </row>
    <row r="47820" spans="41:41" ht="12.75" x14ac:dyDescent="0.2">
      <c r="AO47820" s="7"/>
    </row>
    <row r="47821" spans="41:41" ht="12.75" x14ac:dyDescent="0.2">
      <c r="AO47821" s="7"/>
    </row>
    <row r="47822" spans="41:41" ht="12.75" x14ac:dyDescent="0.2">
      <c r="AO47822" s="7"/>
    </row>
    <row r="47823" spans="41:41" ht="12.75" x14ac:dyDescent="0.2">
      <c r="AO47823" s="7"/>
    </row>
    <row r="47824" spans="41:41" ht="12.75" x14ac:dyDescent="0.2">
      <c r="AO47824" s="7"/>
    </row>
    <row r="47825" spans="41:41" ht="12.75" x14ac:dyDescent="0.2">
      <c r="AO47825" s="7"/>
    </row>
    <row r="47826" spans="41:41" ht="12.75" x14ac:dyDescent="0.2">
      <c r="AO47826" s="7"/>
    </row>
    <row r="47827" spans="41:41" ht="12.75" x14ac:dyDescent="0.2">
      <c r="AO47827" s="7"/>
    </row>
    <row r="47828" spans="41:41" ht="12.75" x14ac:dyDescent="0.2">
      <c r="AO47828" s="7"/>
    </row>
    <row r="47829" spans="41:41" ht="12.75" x14ac:dyDescent="0.2">
      <c r="AO47829" s="7"/>
    </row>
    <row r="47830" spans="41:41" ht="12.75" x14ac:dyDescent="0.2">
      <c r="AO47830" s="7"/>
    </row>
    <row r="47831" spans="41:41" ht="12.75" x14ac:dyDescent="0.2">
      <c r="AO47831" s="7"/>
    </row>
    <row r="47832" spans="41:41" ht="12.75" x14ac:dyDescent="0.2">
      <c r="AO47832" s="7"/>
    </row>
    <row r="47833" spans="41:41" ht="12.75" x14ac:dyDescent="0.2">
      <c r="AO47833" s="7"/>
    </row>
    <row r="47834" spans="41:41" ht="12.75" x14ac:dyDescent="0.2">
      <c r="AO47834" s="7"/>
    </row>
    <row r="47835" spans="41:41" ht="12.75" x14ac:dyDescent="0.2">
      <c r="AO47835" s="7"/>
    </row>
    <row r="47836" spans="41:41" ht="12.75" x14ac:dyDescent="0.2">
      <c r="AO47836" s="7"/>
    </row>
    <row r="47837" spans="41:41" ht="12.75" x14ac:dyDescent="0.2">
      <c r="AO47837" s="7"/>
    </row>
    <row r="47838" spans="41:41" ht="12.75" x14ac:dyDescent="0.2">
      <c r="AO47838" s="7"/>
    </row>
    <row r="47839" spans="41:41" ht="12.75" x14ac:dyDescent="0.2">
      <c r="AO47839" s="7"/>
    </row>
    <row r="47840" spans="41:41" ht="12.75" x14ac:dyDescent="0.2">
      <c r="AO47840" s="7"/>
    </row>
    <row r="47841" spans="41:41" ht="12.75" x14ac:dyDescent="0.2">
      <c r="AO47841" s="7"/>
    </row>
    <row r="47842" spans="41:41" ht="12.75" x14ac:dyDescent="0.2">
      <c r="AO47842" s="7"/>
    </row>
    <row r="47843" spans="41:41" ht="12.75" x14ac:dyDescent="0.2">
      <c r="AO47843" s="7"/>
    </row>
    <row r="47844" spans="41:41" ht="12.75" x14ac:dyDescent="0.2">
      <c r="AO47844" s="7"/>
    </row>
    <row r="47845" spans="41:41" ht="12.75" x14ac:dyDescent="0.2">
      <c r="AO47845" s="7"/>
    </row>
    <row r="47846" spans="41:41" ht="12.75" x14ac:dyDescent="0.2">
      <c r="AO47846" s="7"/>
    </row>
    <row r="47847" spans="41:41" ht="12.75" x14ac:dyDescent="0.2">
      <c r="AO47847" s="7"/>
    </row>
    <row r="47848" spans="41:41" ht="12.75" x14ac:dyDescent="0.2">
      <c r="AO47848" s="7"/>
    </row>
    <row r="47849" spans="41:41" ht="12.75" x14ac:dyDescent="0.2">
      <c r="AO47849" s="7"/>
    </row>
    <row r="47850" spans="41:41" ht="12.75" x14ac:dyDescent="0.2">
      <c r="AO47850" s="7"/>
    </row>
    <row r="47851" spans="41:41" ht="12.75" x14ac:dyDescent="0.2">
      <c r="AO47851" s="7"/>
    </row>
    <row r="47852" spans="41:41" ht="12.75" x14ac:dyDescent="0.2">
      <c r="AO47852" s="7"/>
    </row>
    <row r="47853" spans="41:41" ht="12.75" x14ac:dyDescent="0.2">
      <c r="AO47853" s="7"/>
    </row>
    <row r="47854" spans="41:41" ht="12.75" x14ac:dyDescent="0.2">
      <c r="AO47854" s="7"/>
    </row>
    <row r="47855" spans="41:41" ht="12.75" x14ac:dyDescent="0.2">
      <c r="AO47855" s="7"/>
    </row>
    <row r="47856" spans="41:41" ht="12.75" x14ac:dyDescent="0.2">
      <c r="AO47856" s="7"/>
    </row>
    <row r="47857" spans="41:41" ht="12.75" x14ac:dyDescent="0.2">
      <c r="AO47857" s="7"/>
    </row>
    <row r="47858" spans="41:41" ht="12.75" x14ac:dyDescent="0.2">
      <c r="AO47858" s="7"/>
    </row>
    <row r="47859" spans="41:41" ht="12.75" x14ac:dyDescent="0.2">
      <c r="AO47859" s="7"/>
    </row>
    <row r="47860" spans="41:41" ht="12.75" x14ac:dyDescent="0.2">
      <c r="AO47860" s="7"/>
    </row>
    <row r="47861" spans="41:41" ht="12.75" x14ac:dyDescent="0.2">
      <c r="AO47861" s="7"/>
    </row>
    <row r="47862" spans="41:41" ht="12.75" x14ac:dyDescent="0.2">
      <c r="AO47862" s="7"/>
    </row>
    <row r="47863" spans="41:41" ht="12.75" x14ac:dyDescent="0.2">
      <c r="AO47863" s="7"/>
    </row>
    <row r="47864" spans="41:41" ht="12.75" x14ac:dyDescent="0.2">
      <c r="AO47864" s="7"/>
    </row>
    <row r="47865" spans="41:41" ht="12.75" x14ac:dyDescent="0.2">
      <c r="AO47865" s="7"/>
    </row>
    <row r="47866" spans="41:41" ht="12.75" x14ac:dyDescent="0.2">
      <c r="AO47866" s="7"/>
    </row>
    <row r="47867" spans="41:41" ht="12.75" x14ac:dyDescent="0.2">
      <c r="AO47867" s="7"/>
    </row>
    <row r="47868" spans="41:41" ht="12.75" x14ac:dyDescent="0.2">
      <c r="AO47868" s="7"/>
    </row>
    <row r="47869" spans="41:41" ht="12.75" x14ac:dyDescent="0.2">
      <c r="AO47869" s="7"/>
    </row>
    <row r="47870" spans="41:41" ht="12.75" x14ac:dyDescent="0.2">
      <c r="AO47870" s="7"/>
    </row>
    <row r="47871" spans="41:41" ht="12.75" x14ac:dyDescent="0.2">
      <c r="AO47871" s="7"/>
    </row>
    <row r="47872" spans="41:41" ht="12.75" x14ac:dyDescent="0.2">
      <c r="AO47872" s="7"/>
    </row>
    <row r="47873" spans="41:41" ht="12.75" x14ac:dyDescent="0.2">
      <c r="AO47873" s="7"/>
    </row>
    <row r="47874" spans="41:41" ht="12.75" x14ac:dyDescent="0.2">
      <c r="AO47874" s="7"/>
    </row>
    <row r="47875" spans="41:41" ht="12.75" x14ac:dyDescent="0.2">
      <c r="AO47875" s="7"/>
    </row>
    <row r="47876" spans="41:41" ht="12.75" x14ac:dyDescent="0.2">
      <c r="AO47876" s="7"/>
    </row>
    <row r="47877" spans="41:41" ht="12.75" x14ac:dyDescent="0.2">
      <c r="AO47877" s="7"/>
    </row>
    <row r="47878" spans="41:41" ht="12.75" x14ac:dyDescent="0.2">
      <c r="AO47878" s="7"/>
    </row>
    <row r="47879" spans="41:41" ht="12.75" x14ac:dyDescent="0.2">
      <c r="AO47879" s="7"/>
    </row>
    <row r="47880" spans="41:41" ht="12.75" x14ac:dyDescent="0.2">
      <c r="AO47880" s="7"/>
    </row>
    <row r="47881" spans="41:41" ht="12.75" x14ac:dyDescent="0.2">
      <c r="AO47881" s="7"/>
    </row>
    <row r="47882" spans="41:41" ht="12.75" x14ac:dyDescent="0.2">
      <c r="AO47882" s="7"/>
    </row>
    <row r="47883" spans="41:41" ht="12.75" x14ac:dyDescent="0.2">
      <c r="AO47883" s="7"/>
    </row>
    <row r="47884" spans="41:41" ht="12.75" x14ac:dyDescent="0.2">
      <c r="AO47884" s="7"/>
    </row>
    <row r="47885" spans="41:41" ht="12.75" x14ac:dyDescent="0.2">
      <c r="AO47885" s="7"/>
    </row>
    <row r="47886" spans="41:41" ht="12.75" x14ac:dyDescent="0.2">
      <c r="AO47886" s="7"/>
    </row>
    <row r="47887" spans="41:41" ht="12.75" x14ac:dyDescent="0.2">
      <c r="AO47887" s="7"/>
    </row>
    <row r="47888" spans="41:41" ht="12.75" x14ac:dyDescent="0.2">
      <c r="AO47888" s="7"/>
    </row>
    <row r="47889" spans="41:41" ht="12.75" x14ac:dyDescent="0.2">
      <c r="AO47889" s="7"/>
    </row>
    <row r="47890" spans="41:41" ht="12.75" x14ac:dyDescent="0.2">
      <c r="AO47890" s="7"/>
    </row>
    <row r="47891" spans="41:41" ht="12.75" x14ac:dyDescent="0.2">
      <c r="AO47891" s="7"/>
    </row>
    <row r="47892" spans="41:41" ht="12.75" x14ac:dyDescent="0.2">
      <c r="AO47892" s="7"/>
    </row>
    <row r="47893" spans="41:41" ht="12.75" x14ac:dyDescent="0.2">
      <c r="AO47893" s="7"/>
    </row>
    <row r="47894" spans="41:41" ht="12.75" x14ac:dyDescent="0.2">
      <c r="AO47894" s="7"/>
    </row>
    <row r="47895" spans="41:41" ht="12.75" x14ac:dyDescent="0.2">
      <c r="AO47895" s="7"/>
    </row>
    <row r="47896" spans="41:41" ht="12.75" x14ac:dyDescent="0.2">
      <c r="AO47896" s="7"/>
    </row>
    <row r="47897" spans="41:41" ht="12.75" x14ac:dyDescent="0.2">
      <c r="AO47897" s="7"/>
    </row>
    <row r="47898" spans="41:41" ht="12.75" x14ac:dyDescent="0.2">
      <c r="AO47898" s="7"/>
    </row>
    <row r="47899" spans="41:41" ht="12.75" x14ac:dyDescent="0.2">
      <c r="AO47899" s="7"/>
    </row>
    <row r="47900" spans="41:41" ht="12.75" x14ac:dyDescent="0.2">
      <c r="AO47900" s="7"/>
    </row>
    <row r="47901" spans="41:41" ht="12.75" x14ac:dyDescent="0.2">
      <c r="AO47901" s="7"/>
    </row>
    <row r="47902" spans="41:41" ht="12.75" x14ac:dyDescent="0.2">
      <c r="AO47902" s="7"/>
    </row>
    <row r="47903" spans="41:41" ht="12.75" x14ac:dyDescent="0.2">
      <c r="AO47903" s="7"/>
    </row>
    <row r="47904" spans="41:41" ht="12.75" x14ac:dyDescent="0.2">
      <c r="AO47904" s="7"/>
    </row>
    <row r="47905" spans="41:41" ht="12.75" x14ac:dyDescent="0.2">
      <c r="AO47905" s="7"/>
    </row>
    <row r="47906" spans="41:41" ht="12.75" x14ac:dyDescent="0.2">
      <c r="AO47906" s="7"/>
    </row>
    <row r="47907" spans="41:41" ht="12.75" x14ac:dyDescent="0.2">
      <c r="AO47907" s="7"/>
    </row>
    <row r="47908" spans="41:41" ht="12.75" x14ac:dyDescent="0.2">
      <c r="AO47908" s="7"/>
    </row>
    <row r="47909" spans="41:41" ht="12.75" x14ac:dyDescent="0.2">
      <c r="AO47909" s="7"/>
    </row>
    <row r="47910" spans="41:41" ht="12.75" x14ac:dyDescent="0.2">
      <c r="AO47910" s="7"/>
    </row>
    <row r="47911" spans="41:41" ht="12.75" x14ac:dyDescent="0.2">
      <c r="AO47911" s="7"/>
    </row>
    <row r="47912" spans="41:41" ht="12.75" x14ac:dyDescent="0.2">
      <c r="AO47912" s="7"/>
    </row>
    <row r="47913" spans="41:41" ht="12.75" x14ac:dyDescent="0.2">
      <c r="AO47913" s="7"/>
    </row>
    <row r="47914" spans="41:41" ht="12.75" x14ac:dyDescent="0.2">
      <c r="AO47914" s="7"/>
    </row>
    <row r="47915" spans="41:41" ht="12.75" x14ac:dyDescent="0.2">
      <c r="AO47915" s="7"/>
    </row>
    <row r="47916" spans="41:41" ht="12.75" x14ac:dyDescent="0.2">
      <c r="AO47916" s="7"/>
    </row>
    <row r="47917" spans="41:41" ht="12.75" x14ac:dyDescent="0.2">
      <c r="AO47917" s="7"/>
    </row>
    <row r="47918" spans="41:41" ht="12.75" x14ac:dyDescent="0.2">
      <c r="AO47918" s="7"/>
    </row>
    <row r="47919" spans="41:41" ht="12.75" x14ac:dyDescent="0.2">
      <c r="AO47919" s="7"/>
    </row>
    <row r="47920" spans="41:41" ht="12.75" x14ac:dyDescent="0.2">
      <c r="AO47920" s="7"/>
    </row>
    <row r="47921" spans="41:41" ht="12.75" x14ac:dyDescent="0.2">
      <c r="AO47921" s="7"/>
    </row>
    <row r="47922" spans="41:41" ht="12.75" x14ac:dyDescent="0.2">
      <c r="AO47922" s="7"/>
    </row>
    <row r="47923" spans="41:41" ht="12.75" x14ac:dyDescent="0.2">
      <c r="AO47923" s="7"/>
    </row>
    <row r="47924" spans="41:41" ht="12.75" x14ac:dyDescent="0.2">
      <c r="AO47924" s="7"/>
    </row>
    <row r="47925" spans="41:41" ht="12.75" x14ac:dyDescent="0.2">
      <c r="AO47925" s="7"/>
    </row>
    <row r="47926" spans="41:41" ht="12.75" x14ac:dyDescent="0.2">
      <c r="AO47926" s="7"/>
    </row>
    <row r="47927" spans="41:41" ht="12.75" x14ac:dyDescent="0.2">
      <c r="AO47927" s="7"/>
    </row>
    <row r="47928" spans="41:41" ht="12.75" x14ac:dyDescent="0.2">
      <c r="AO47928" s="7"/>
    </row>
    <row r="47929" spans="41:41" ht="12.75" x14ac:dyDescent="0.2">
      <c r="AO47929" s="7"/>
    </row>
    <row r="47930" spans="41:41" ht="12.75" x14ac:dyDescent="0.2">
      <c r="AO47930" s="7"/>
    </row>
    <row r="47931" spans="41:41" ht="12.75" x14ac:dyDescent="0.2">
      <c r="AO47931" s="7"/>
    </row>
    <row r="47932" spans="41:41" ht="12.75" x14ac:dyDescent="0.2">
      <c r="AO47932" s="7"/>
    </row>
    <row r="47933" spans="41:41" ht="12.75" x14ac:dyDescent="0.2">
      <c r="AO47933" s="7"/>
    </row>
    <row r="47934" spans="41:41" ht="12.75" x14ac:dyDescent="0.2">
      <c r="AO47934" s="7"/>
    </row>
    <row r="47935" spans="41:41" ht="12.75" x14ac:dyDescent="0.2">
      <c r="AO47935" s="7"/>
    </row>
    <row r="47936" spans="41:41" ht="12.75" x14ac:dyDescent="0.2">
      <c r="AO47936" s="7"/>
    </row>
    <row r="47937" spans="41:41" ht="12.75" x14ac:dyDescent="0.2">
      <c r="AO47937" s="7"/>
    </row>
    <row r="47938" spans="41:41" ht="12.75" x14ac:dyDescent="0.2">
      <c r="AO47938" s="7"/>
    </row>
    <row r="47939" spans="41:41" ht="12.75" x14ac:dyDescent="0.2">
      <c r="AO47939" s="7"/>
    </row>
    <row r="47940" spans="41:41" ht="12.75" x14ac:dyDescent="0.2">
      <c r="AO47940" s="7"/>
    </row>
    <row r="47941" spans="41:41" ht="12.75" x14ac:dyDescent="0.2">
      <c r="AO47941" s="7"/>
    </row>
    <row r="47942" spans="41:41" ht="12.75" x14ac:dyDescent="0.2">
      <c r="AO47942" s="7"/>
    </row>
    <row r="47943" spans="41:41" ht="12.75" x14ac:dyDescent="0.2">
      <c r="AO47943" s="7"/>
    </row>
    <row r="47944" spans="41:41" ht="12.75" x14ac:dyDescent="0.2">
      <c r="AO47944" s="7"/>
    </row>
    <row r="47945" spans="41:41" ht="12.75" x14ac:dyDescent="0.2">
      <c r="AO47945" s="7"/>
    </row>
    <row r="47946" spans="41:41" ht="12.75" x14ac:dyDescent="0.2">
      <c r="AO47946" s="7"/>
    </row>
    <row r="47947" spans="41:41" ht="12.75" x14ac:dyDescent="0.2">
      <c r="AO47947" s="7"/>
    </row>
    <row r="47948" spans="41:41" ht="12.75" x14ac:dyDescent="0.2">
      <c r="AO47948" s="7"/>
    </row>
    <row r="47949" spans="41:41" ht="12.75" x14ac:dyDescent="0.2">
      <c r="AO47949" s="7"/>
    </row>
    <row r="47950" spans="41:41" ht="12.75" x14ac:dyDescent="0.2">
      <c r="AO47950" s="7"/>
    </row>
    <row r="47951" spans="41:41" ht="12.75" x14ac:dyDescent="0.2">
      <c r="AO47951" s="7"/>
    </row>
    <row r="47952" spans="41:41" ht="12.75" x14ac:dyDescent="0.2">
      <c r="AO47952" s="7"/>
    </row>
    <row r="47953" spans="41:41" ht="12.75" x14ac:dyDescent="0.2">
      <c r="AO47953" s="7"/>
    </row>
    <row r="47954" spans="41:41" ht="12.75" x14ac:dyDescent="0.2">
      <c r="AO47954" s="7"/>
    </row>
    <row r="47955" spans="41:41" ht="12.75" x14ac:dyDescent="0.2">
      <c r="AO47955" s="7"/>
    </row>
    <row r="47956" spans="41:41" ht="12.75" x14ac:dyDescent="0.2">
      <c r="AO47956" s="7"/>
    </row>
    <row r="47957" spans="41:41" ht="12.75" x14ac:dyDescent="0.2">
      <c r="AO47957" s="7"/>
    </row>
    <row r="47958" spans="41:41" ht="12.75" x14ac:dyDescent="0.2">
      <c r="AO47958" s="7"/>
    </row>
    <row r="47959" spans="41:41" ht="12.75" x14ac:dyDescent="0.2">
      <c r="AO47959" s="7"/>
    </row>
    <row r="47960" spans="41:41" ht="12.75" x14ac:dyDescent="0.2">
      <c r="AO47960" s="7"/>
    </row>
    <row r="47961" spans="41:41" ht="12.75" x14ac:dyDescent="0.2">
      <c r="AO47961" s="7"/>
    </row>
    <row r="47962" spans="41:41" ht="12.75" x14ac:dyDescent="0.2">
      <c r="AO47962" s="7"/>
    </row>
    <row r="47963" spans="41:41" ht="12.75" x14ac:dyDescent="0.2">
      <c r="AO47963" s="7"/>
    </row>
    <row r="47964" spans="41:41" ht="12.75" x14ac:dyDescent="0.2">
      <c r="AO47964" s="7"/>
    </row>
    <row r="47965" spans="41:41" ht="12.75" x14ac:dyDescent="0.2">
      <c r="AO47965" s="7"/>
    </row>
    <row r="47966" spans="41:41" ht="12.75" x14ac:dyDescent="0.2">
      <c r="AO47966" s="7"/>
    </row>
    <row r="47967" spans="41:41" ht="12.75" x14ac:dyDescent="0.2">
      <c r="AO47967" s="7"/>
    </row>
    <row r="47968" spans="41:41" ht="12.75" x14ac:dyDescent="0.2">
      <c r="AO47968" s="7"/>
    </row>
    <row r="47969" spans="41:41" ht="12.75" x14ac:dyDescent="0.2">
      <c r="AO47969" s="7"/>
    </row>
    <row r="47970" spans="41:41" ht="12.75" x14ac:dyDescent="0.2">
      <c r="AO47970" s="7"/>
    </row>
    <row r="47971" spans="41:41" ht="12.75" x14ac:dyDescent="0.2">
      <c r="AO47971" s="7"/>
    </row>
    <row r="47972" spans="41:41" ht="12.75" x14ac:dyDescent="0.2">
      <c r="AO47972" s="7"/>
    </row>
    <row r="47973" spans="41:41" ht="12.75" x14ac:dyDescent="0.2">
      <c r="AO47973" s="7"/>
    </row>
    <row r="47974" spans="41:41" ht="12.75" x14ac:dyDescent="0.2">
      <c r="AO47974" s="7"/>
    </row>
    <row r="47975" spans="41:41" ht="12.75" x14ac:dyDescent="0.2">
      <c r="AO47975" s="7"/>
    </row>
    <row r="47976" spans="41:41" ht="12.75" x14ac:dyDescent="0.2">
      <c r="AO47976" s="7"/>
    </row>
    <row r="47977" spans="41:41" ht="12.75" x14ac:dyDescent="0.2">
      <c r="AO47977" s="7"/>
    </row>
    <row r="47978" spans="41:41" ht="12.75" x14ac:dyDescent="0.2">
      <c r="AO47978" s="7"/>
    </row>
    <row r="47979" spans="41:41" ht="12.75" x14ac:dyDescent="0.2">
      <c r="AO47979" s="7"/>
    </row>
    <row r="47980" spans="41:41" ht="12.75" x14ac:dyDescent="0.2">
      <c r="AO47980" s="7"/>
    </row>
    <row r="47981" spans="41:41" ht="12.75" x14ac:dyDescent="0.2">
      <c r="AO47981" s="7"/>
    </row>
    <row r="47982" spans="41:41" ht="12.75" x14ac:dyDescent="0.2">
      <c r="AO47982" s="7"/>
    </row>
    <row r="47983" spans="41:41" ht="12.75" x14ac:dyDescent="0.2">
      <c r="AO47983" s="7"/>
    </row>
    <row r="47984" spans="41:41" ht="12.75" x14ac:dyDescent="0.2">
      <c r="AO47984" s="7"/>
    </row>
    <row r="47985" spans="41:41" ht="12.75" x14ac:dyDescent="0.2">
      <c r="AO47985" s="7"/>
    </row>
    <row r="47986" spans="41:41" ht="12.75" x14ac:dyDescent="0.2">
      <c r="AO47986" s="7"/>
    </row>
    <row r="47987" spans="41:41" ht="12.75" x14ac:dyDescent="0.2">
      <c r="AO47987" s="7"/>
    </row>
    <row r="47988" spans="41:41" ht="12.75" x14ac:dyDescent="0.2">
      <c r="AO47988" s="7"/>
    </row>
    <row r="47989" spans="41:41" ht="12.75" x14ac:dyDescent="0.2">
      <c r="AO47989" s="7"/>
    </row>
    <row r="47990" spans="41:41" ht="12.75" x14ac:dyDescent="0.2">
      <c r="AO47990" s="7"/>
    </row>
    <row r="47991" spans="41:41" ht="12.75" x14ac:dyDescent="0.2">
      <c r="AO47991" s="7"/>
    </row>
    <row r="47992" spans="41:41" ht="12.75" x14ac:dyDescent="0.2">
      <c r="AO47992" s="7"/>
    </row>
    <row r="47993" spans="41:41" ht="12.75" x14ac:dyDescent="0.2">
      <c r="AO47993" s="7"/>
    </row>
    <row r="47994" spans="41:41" ht="12.75" x14ac:dyDescent="0.2">
      <c r="AO47994" s="7"/>
    </row>
    <row r="47995" spans="41:41" ht="12.75" x14ac:dyDescent="0.2">
      <c r="AO47995" s="7"/>
    </row>
    <row r="47996" spans="41:41" ht="12.75" x14ac:dyDescent="0.2">
      <c r="AO47996" s="7"/>
    </row>
    <row r="47997" spans="41:41" ht="12.75" x14ac:dyDescent="0.2">
      <c r="AO47997" s="7"/>
    </row>
    <row r="47998" spans="41:41" ht="12.75" x14ac:dyDescent="0.2">
      <c r="AO47998" s="7"/>
    </row>
    <row r="47999" spans="41:41" ht="12.75" x14ac:dyDescent="0.2">
      <c r="AO47999" s="7"/>
    </row>
    <row r="48000" spans="41:41" ht="12.75" x14ac:dyDescent="0.2">
      <c r="AO48000" s="7"/>
    </row>
    <row r="48001" spans="41:41" ht="12.75" x14ac:dyDescent="0.2">
      <c r="AO48001" s="7"/>
    </row>
    <row r="48002" spans="41:41" ht="12.75" x14ac:dyDescent="0.2">
      <c r="AO48002" s="7"/>
    </row>
    <row r="48003" spans="41:41" ht="12.75" x14ac:dyDescent="0.2">
      <c r="AO48003" s="7"/>
    </row>
    <row r="48004" spans="41:41" ht="12.75" x14ac:dyDescent="0.2">
      <c r="AO48004" s="7"/>
    </row>
    <row r="48005" spans="41:41" ht="12.75" x14ac:dyDescent="0.2">
      <c r="AO48005" s="7"/>
    </row>
    <row r="48006" spans="41:41" ht="12.75" x14ac:dyDescent="0.2">
      <c r="AO48006" s="7"/>
    </row>
    <row r="48007" spans="41:41" ht="12.75" x14ac:dyDescent="0.2">
      <c r="AO48007" s="7"/>
    </row>
    <row r="48008" spans="41:41" ht="12.75" x14ac:dyDescent="0.2">
      <c r="AO48008" s="7"/>
    </row>
    <row r="48009" spans="41:41" ht="12.75" x14ac:dyDescent="0.2">
      <c r="AO48009" s="7"/>
    </row>
    <row r="48010" spans="41:41" ht="12.75" x14ac:dyDescent="0.2">
      <c r="AO48010" s="7"/>
    </row>
    <row r="48011" spans="41:41" ht="12.75" x14ac:dyDescent="0.2">
      <c r="AO48011" s="7"/>
    </row>
    <row r="48012" spans="41:41" ht="12.75" x14ac:dyDescent="0.2">
      <c r="AO48012" s="7"/>
    </row>
    <row r="48013" spans="41:41" ht="12.75" x14ac:dyDescent="0.2">
      <c r="AO48013" s="7"/>
    </row>
    <row r="48014" spans="41:41" ht="12.75" x14ac:dyDescent="0.2">
      <c r="AO48014" s="7"/>
    </row>
    <row r="48015" spans="41:41" ht="12.75" x14ac:dyDescent="0.2">
      <c r="AO48015" s="7"/>
    </row>
    <row r="48016" spans="41:41" ht="12.75" x14ac:dyDescent="0.2">
      <c r="AO48016" s="7"/>
    </row>
    <row r="48017" spans="41:41" ht="12.75" x14ac:dyDescent="0.2">
      <c r="AO48017" s="7"/>
    </row>
    <row r="48018" spans="41:41" ht="12.75" x14ac:dyDescent="0.2">
      <c r="AO48018" s="7"/>
    </row>
    <row r="48019" spans="41:41" ht="12.75" x14ac:dyDescent="0.2">
      <c r="AO48019" s="7"/>
    </row>
    <row r="48020" spans="41:41" ht="12.75" x14ac:dyDescent="0.2">
      <c r="AO48020" s="7"/>
    </row>
    <row r="48021" spans="41:41" ht="12.75" x14ac:dyDescent="0.2">
      <c r="AO48021" s="7"/>
    </row>
    <row r="48022" spans="41:41" ht="12.75" x14ac:dyDescent="0.2">
      <c r="AO48022" s="7"/>
    </row>
    <row r="48023" spans="41:41" ht="12.75" x14ac:dyDescent="0.2">
      <c r="AO48023" s="7"/>
    </row>
    <row r="48024" spans="41:41" ht="12.75" x14ac:dyDescent="0.2">
      <c r="AO48024" s="7"/>
    </row>
    <row r="48025" spans="41:41" ht="12.75" x14ac:dyDescent="0.2">
      <c r="AO48025" s="7"/>
    </row>
    <row r="48026" spans="41:41" ht="12.75" x14ac:dyDescent="0.2">
      <c r="AO48026" s="7"/>
    </row>
    <row r="48027" spans="41:41" ht="12.75" x14ac:dyDescent="0.2">
      <c r="AO48027" s="7"/>
    </row>
    <row r="48028" spans="41:41" ht="12.75" x14ac:dyDescent="0.2">
      <c r="AO48028" s="7"/>
    </row>
    <row r="48029" spans="41:41" ht="12.75" x14ac:dyDescent="0.2">
      <c r="AO48029" s="7"/>
    </row>
    <row r="48030" spans="41:41" ht="12.75" x14ac:dyDescent="0.2">
      <c r="AO48030" s="7"/>
    </row>
    <row r="48031" spans="41:41" ht="12.75" x14ac:dyDescent="0.2">
      <c r="AO48031" s="7"/>
    </row>
    <row r="48032" spans="41:41" ht="12.75" x14ac:dyDescent="0.2">
      <c r="AO48032" s="7"/>
    </row>
    <row r="48033" spans="41:41" ht="12.75" x14ac:dyDescent="0.2">
      <c r="AO48033" s="7"/>
    </row>
    <row r="48034" spans="41:41" ht="12.75" x14ac:dyDescent="0.2">
      <c r="AO48034" s="7"/>
    </row>
    <row r="48035" spans="41:41" ht="12.75" x14ac:dyDescent="0.2">
      <c r="AO48035" s="7"/>
    </row>
    <row r="48036" spans="41:41" ht="12.75" x14ac:dyDescent="0.2">
      <c r="AO48036" s="7"/>
    </row>
    <row r="48037" spans="41:41" ht="12.75" x14ac:dyDescent="0.2">
      <c r="AO48037" s="7"/>
    </row>
    <row r="48038" spans="41:41" ht="12.75" x14ac:dyDescent="0.2">
      <c r="AO48038" s="7"/>
    </row>
    <row r="48039" spans="41:41" ht="12.75" x14ac:dyDescent="0.2">
      <c r="AO48039" s="7"/>
    </row>
    <row r="48040" spans="41:41" ht="12.75" x14ac:dyDescent="0.2">
      <c r="AO48040" s="7"/>
    </row>
    <row r="48041" spans="41:41" ht="12.75" x14ac:dyDescent="0.2">
      <c r="AO48041" s="7"/>
    </row>
    <row r="48042" spans="41:41" ht="12.75" x14ac:dyDescent="0.2">
      <c r="AO48042" s="7"/>
    </row>
    <row r="48043" spans="41:41" ht="12.75" x14ac:dyDescent="0.2">
      <c r="AO48043" s="7"/>
    </row>
    <row r="48044" spans="41:41" ht="12.75" x14ac:dyDescent="0.2">
      <c r="AO48044" s="7"/>
    </row>
    <row r="48045" spans="41:41" ht="12.75" x14ac:dyDescent="0.2">
      <c r="AO48045" s="7"/>
    </row>
    <row r="48046" spans="41:41" ht="12.75" x14ac:dyDescent="0.2">
      <c r="AO48046" s="7"/>
    </row>
    <row r="48047" spans="41:41" ht="12.75" x14ac:dyDescent="0.2">
      <c r="AO48047" s="7"/>
    </row>
    <row r="48048" spans="41:41" ht="12.75" x14ac:dyDescent="0.2">
      <c r="AO48048" s="7"/>
    </row>
    <row r="48049" spans="41:41" ht="12.75" x14ac:dyDescent="0.2">
      <c r="AO48049" s="7"/>
    </row>
    <row r="48050" spans="41:41" ht="12.75" x14ac:dyDescent="0.2">
      <c r="AO48050" s="7"/>
    </row>
    <row r="48051" spans="41:41" ht="12.75" x14ac:dyDescent="0.2">
      <c r="AO48051" s="7"/>
    </row>
    <row r="48052" spans="41:41" ht="12.75" x14ac:dyDescent="0.2">
      <c r="AO48052" s="7"/>
    </row>
    <row r="48053" spans="41:41" ht="12.75" x14ac:dyDescent="0.2">
      <c r="AO48053" s="7"/>
    </row>
    <row r="48054" spans="41:41" ht="12.75" x14ac:dyDescent="0.2">
      <c r="AO48054" s="7"/>
    </row>
    <row r="48055" spans="41:41" ht="12.75" x14ac:dyDescent="0.2">
      <c r="AO48055" s="7"/>
    </row>
    <row r="48056" spans="41:41" ht="12.75" x14ac:dyDescent="0.2">
      <c r="AO48056" s="7"/>
    </row>
    <row r="48057" spans="41:41" ht="12.75" x14ac:dyDescent="0.2">
      <c r="AO48057" s="7"/>
    </row>
    <row r="48058" spans="41:41" ht="12.75" x14ac:dyDescent="0.2">
      <c r="AO48058" s="7"/>
    </row>
    <row r="48059" spans="41:41" ht="12.75" x14ac:dyDescent="0.2">
      <c r="AO48059" s="7"/>
    </row>
    <row r="48060" spans="41:41" ht="12.75" x14ac:dyDescent="0.2">
      <c r="AO48060" s="7"/>
    </row>
    <row r="48061" spans="41:41" ht="12.75" x14ac:dyDescent="0.2">
      <c r="AO48061" s="7"/>
    </row>
    <row r="48062" spans="41:41" ht="12.75" x14ac:dyDescent="0.2">
      <c r="AO48062" s="7"/>
    </row>
    <row r="48063" spans="41:41" ht="12.75" x14ac:dyDescent="0.2">
      <c r="AO48063" s="7"/>
    </row>
    <row r="48064" spans="41:41" ht="12.75" x14ac:dyDescent="0.2">
      <c r="AO48064" s="7"/>
    </row>
    <row r="48065" spans="41:41" ht="12.75" x14ac:dyDescent="0.2">
      <c r="AO48065" s="7"/>
    </row>
    <row r="48066" spans="41:41" ht="12.75" x14ac:dyDescent="0.2">
      <c r="AO48066" s="7"/>
    </row>
    <row r="48067" spans="41:41" ht="12.75" x14ac:dyDescent="0.2">
      <c r="AO48067" s="7"/>
    </row>
    <row r="48068" spans="41:41" ht="12.75" x14ac:dyDescent="0.2">
      <c r="AO48068" s="7"/>
    </row>
    <row r="48069" spans="41:41" ht="12.75" x14ac:dyDescent="0.2">
      <c r="AO48069" s="7"/>
    </row>
    <row r="48070" spans="41:41" ht="12.75" x14ac:dyDescent="0.2">
      <c r="AO48070" s="7"/>
    </row>
    <row r="48071" spans="41:41" ht="12.75" x14ac:dyDescent="0.2">
      <c r="AO48071" s="7"/>
    </row>
    <row r="48072" spans="41:41" ht="12.75" x14ac:dyDescent="0.2">
      <c r="AO48072" s="7"/>
    </row>
    <row r="48073" spans="41:41" ht="12.75" x14ac:dyDescent="0.2">
      <c r="AO48073" s="7"/>
    </row>
    <row r="48074" spans="41:41" ht="12.75" x14ac:dyDescent="0.2">
      <c r="AO48074" s="7"/>
    </row>
    <row r="48075" spans="41:41" ht="12.75" x14ac:dyDescent="0.2">
      <c r="AO48075" s="7"/>
    </row>
    <row r="48076" spans="41:41" ht="12.75" x14ac:dyDescent="0.2">
      <c r="AO48076" s="7"/>
    </row>
    <row r="48077" spans="41:41" ht="12.75" x14ac:dyDescent="0.2">
      <c r="AO48077" s="7"/>
    </row>
    <row r="48078" spans="41:41" ht="12.75" x14ac:dyDescent="0.2">
      <c r="AO48078" s="7"/>
    </row>
    <row r="48079" spans="41:41" ht="12.75" x14ac:dyDescent="0.2">
      <c r="AO48079" s="7"/>
    </row>
    <row r="48080" spans="41:41" ht="12.75" x14ac:dyDescent="0.2">
      <c r="AO48080" s="7"/>
    </row>
    <row r="48081" spans="41:41" ht="12.75" x14ac:dyDescent="0.2">
      <c r="AO48081" s="7"/>
    </row>
    <row r="48082" spans="41:41" ht="12.75" x14ac:dyDescent="0.2">
      <c r="AO48082" s="7"/>
    </row>
    <row r="48083" spans="41:41" ht="12.75" x14ac:dyDescent="0.2">
      <c r="AO48083" s="7"/>
    </row>
    <row r="48084" spans="41:41" ht="12.75" x14ac:dyDescent="0.2">
      <c r="AO48084" s="7"/>
    </row>
    <row r="48085" spans="41:41" ht="12.75" x14ac:dyDescent="0.2">
      <c r="AO48085" s="7"/>
    </row>
    <row r="48086" spans="41:41" ht="12.75" x14ac:dyDescent="0.2">
      <c r="AO48086" s="7"/>
    </row>
    <row r="48087" spans="41:41" ht="12.75" x14ac:dyDescent="0.2">
      <c r="AO48087" s="7"/>
    </row>
    <row r="48088" spans="41:41" ht="12.75" x14ac:dyDescent="0.2">
      <c r="AO48088" s="7"/>
    </row>
    <row r="48089" spans="41:41" ht="12.75" x14ac:dyDescent="0.2">
      <c r="AO48089" s="7"/>
    </row>
    <row r="48090" spans="41:41" ht="12.75" x14ac:dyDescent="0.2">
      <c r="AO48090" s="7"/>
    </row>
    <row r="48091" spans="41:41" ht="12.75" x14ac:dyDescent="0.2">
      <c r="AO48091" s="7"/>
    </row>
    <row r="48092" spans="41:41" ht="12.75" x14ac:dyDescent="0.2">
      <c r="AO48092" s="7"/>
    </row>
    <row r="48093" spans="41:41" ht="12.75" x14ac:dyDescent="0.2">
      <c r="AO48093" s="7"/>
    </row>
    <row r="48094" spans="41:41" ht="12.75" x14ac:dyDescent="0.2">
      <c r="AO48094" s="7"/>
    </row>
    <row r="48095" spans="41:41" ht="12.75" x14ac:dyDescent="0.2">
      <c r="AO48095" s="7"/>
    </row>
    <row r="48096" spans="41:41" ht="12.75" x14ac:dyDescent="0.2">
      <c r="AO48096" s="7"/>
    </row>
    <row r="48097" spans="41:41" ht="12.75" x14ac:dyDescent="0.2">
      <c r="AO48097" s="7"/>
    </row>
    <row r="48098" spans="41:41" ht="12.75" x14ac:dyDescent="0.2">
      <c r="AO48098" s="7"/>
    </row>
    <row r="48099" spans="41:41" ht="12.75" x14ac:dyDescent="0.2">
      <c r="AO48099" s="7"/>
    </row>
    <row r="48100" spans="41:41" ht="12.75" x14ac:dyDescent="0.2">
      <c r="AO48100" s="7"/>
    </row>
    <row r="48101" spans="41:41" ht="12.75" x14ac:dyDescent="0.2">
      <c r="AO48101" s="7"/>
    </row>
    <row r="48102" spans="41:41" ht="12.75" x14ac:dyDescent="0.2">
      <c r="AO48102" s="7"/>
    </row>
    <row r="48103" spans="41:41" ht="12.75" x14ac:dyDescent="0.2">
      <c r="AO48103" s="7"/>
    </row>
    <row r="48104" spans="41:41" ht="12.75" x14ac:dyDescent="0.2">
      <c r="AO48104" s="7"/>
    </row>
    <row r="48105" spans="41:41" ht="12.75" x14ac:dyDescent="0.2">
      <c r="AO48105" s="7"/>
    </row>
    <row r="48106" spans="41:41" ht="12.75" x14ac:dyDescent="0.2">
      <c r="AO48106" s="7"/>
    </row>
    <row r="48107" spans="41:41" ht="12.75" x14ac:dyDescent="0.2">
      <c r="AO48107" s="7"/>
    </row>
    <row r="48108" spans="41:41" ht="12.75" x14ac:dyDescent="0.2">
      <c r="AO48108" s="7"/>
    </row>
    <row r="48109" spans="41:41" ht="12.75" x14ac:dyDescent="0.2">
      <c r="AO48109" s="7"/>
    </row>
    <row r="48110" spans="41:41" ht="12.75" x14ac:dyDescent="0.2">
      <c r="AO48110" s="7"/>
    </row>
    <row r="48111" spans="41:41" ht="12.75" x14ac:dyDescent="0.2">
      <c r="AO48111" s="7"/>
    </row>
    <row r="48112" spans="41:41" ht="12.75" x14ac:dyDescent="0.2">
      <c r="AO48112" s="7"/>
    </row>
    <row r="48113" spans="41:41" ht="12.75" x14ac:dyDescent="0.2">
      <c r="AO48113" s="7"/>
    </row>
    <row r="48114" spans="41:41" ht="12.75" x14ac:dyDescent="0.2">
      <c r="AO48114" s="7"/>
    </row>
    <row r="48115" spans="41:41" ht="12.75" x14ac:dyDescent="0.2">
      <c r="AO48115" s="7"/>
    </row>
    <row r="48116" spans="41:41" ht="12.75" x14ac:dyDescent="0.2">
      <c r="AO48116" s="7"/>
    </row>
    <row r="48117" spans="41:41" ht="12.75" x14ac:dyDescent="0.2">
      <c r="AO48117" s="7"/>
    </row>
    <row r="48118" spans="41:41" ht="12.75" x14ac:dyDescent="0.2">
      <c r="AO48118" s="7"/>
    </row>
    <row r="48119" spans="41:41" ht="12.75" x14ac:dyDescent="0.2">
      <c r="AO48119" s="7"/>
    </row>
    <row r="48120" spans="41:41" ht="12.75" x14ac:dyDescent="0.2">
      <c r="AO48120" s="7"/>
    </row>
    <row r="48121" spans="41:41" ht="12.75" x14ac:dyDescent="0.2">
      <c r="AO48121" s="7"/>
    </row>
    <row r="48122" spans="41:41" ht="12.75" x14ac:dyDescent="0.2">
      <c r="AO48122" s="7"/>
    </row>
    <row r="48123" spans="41:41" ht="12.75" x14ac:dyDescent="0.2">
      <c r="AO48123" s="7"/>
    </row>
    <row r="48124" spans="41:41" ht="12.75" x14ac:dyDescent="0.2">
      <c r="AO48124" s="7"/>
    </row>
    <row r="48125" spans="41:41" ht="12.75" x14ac:dyDescent="0.2">
      <c r="AO48125" s="7"/>
    </row>
    <row r="48126" spans="41:41" ht="12.75" x14ac:dyDescent="0.2">
      <c r="AO48126" s="7"/>
    </row>
    <row r="48127" spans="41:41" ht="12.75" x14ac:dyDescent="0.2">
      <c r="AO48127" s="7"/>
    </row>
    <row r="48128" spans="41:41" ht="12.75" x14ac:dyDescent="0.2">
      <c r="AO48128" s="7"/>
    </row>
    <row r="48129" spans="41:41" ht="12.75" x14ac:dyDescent="0.2">
      <c r="AO48129" s="7"/>
    </row>
    <row r="48130" spans="41:41" ht="12.75" x14ac:dyDescent="0.2">
      <c r="AO48130" s="7"/>
    </row>
    <row r="48131" spans="41:41" ht="12.75" x14ac:dyDescent="0.2">
      <c r="AO48131" s="7"/>
    </row>
    <row r="48132" spans="41:41" ht="12.75" x14ac:dyDescent="0.2">
      <c r="AO48132" s="7"/>
    </row>
    <row r="48133" spans="41:41" ht="12.75" x14ac:dyDescent="0.2">
      <c r="AO48133" s="7"/>
    </row>
    <row r="48134" spans="41:41" ht="12.75" x14ac:dyDescent="0.2">
      <c r="AO48134" s="7"/>
    </row>
    <row r="48135" spans="41:41" ht="12.75" x14ac:dyDescent="0.2">
      <c r="AO48135" s="7"/>
    </row>
    <row r="48136" spans="41:41" ht="12.75" x14ac:dyDescent="0.2">
      <c r="AO48136" s="7"/>
    </row>
    <row r="48137" spans="41:41" ht="12.75" x14ac:dyDescent="0.2">
      <c r="AO48137" s="7"/>
    </row>
    <row r="48138" spans="41:41" ht="12.75" x14ac:dyDescent="0.2">
      <c r="AO48138" s="7"/>
    </row>
    <row r="48139" spans="41:41" ht="12.75" x14ac:dyDescent="0.2">
      <c r="AO48139" s="7"/>
    </row>
    <row r="48140" spans="41:41" ht="12.75" x14ac:dyDescent="0.2">
      <c r="AO48140" s="7"/>
    </row>
    <row r="48141" spans="41:41" ht="12.75" x14ac:dyDescent="0.2">
      <c r="AO48141" s="7"/>
    </row>
    <row r="48142" spans="41:41" ht="12.75" x14ac:dyDescent="0.2">
      <c r="AO48142" s="7"/>
    </row>
    <row r="48143" spans="41:41" ht="12.75" x14ac:dyDescent="0.2">
      <c r="AO48143" s="7"/>
    </row>
    <row r="48144" spans="41:41" ht="12.75" x14ac:dyDescent="0.2">
      <c r="AO48144" s="7"/>
    </row>
    <row r="48145" spans="41:41" ht="12.75" x14ac:dyDescent="0.2">
      <c r="AO48145" s="7"/>
    </row>
    <row r="48146" spans="41:41" ht="12.75" x14ac:dyDescent="0.2">
      <c r="AO48146" s="7"/>
    </row>
    <row r="48147" spans="41:41" ht="12.75" x14ac:dyDescent="0.2">
      <c r="AO48147" s="7"/>
    </row>
    <row r="48148" spans="41:41" ht="12.75" x14ac:dyDescent="0.2">
      <c r="AO48148" s="7"/>
    </row>
    <row r="48149" spans="41:41" ht="12.75" x14ac:dyDescent="0.2">
      <c r="AO48149" s="7"/>
    </row>
    <row r="48150" spans="41:41" ht="12.75" x14ac:dyDescent="0.2">
      <c r="AO48150" s="7"/>
    </row>
    <row r="48151" spans="41:41" ht="12.75" x14ac:dyDescent="0.2">
      <c r="AO48151" s="7"/>
    </row>
    <row r="48152" spans="41:41" ht="12.75" x14ac:dyDescent="0.2">
      <c r="AO48152" s="7"/>
    </row>
    <row r="48153" spans="41:41" ht="12.75" x14ac:dyDescent="0.2">
      <c r="AO48153" s="7"/>
    </row>
    <row r="48154" spans="41:41" ht="12.75" x14ac:dyDescent="0.2">
      <c r="AO48154" s="7"/>
    </row>
    <row r="48155" spans="41:41" ht="12.75" x14ac:dyDescent="0.2">
      <c r="AO48155" s="7"/>
    </row>
    <row r="48156" spans="41:41" ht="12.75" x14ac:dyDescent="0.2">
      <c r="AO48156" s="7"/>
    </row>
    <row r="48157" spans="41:41" ht="12.75" x14ac:dyDescent="0.2">
      <c r="AO48157" s="7"/>
    </row>
    <row r="48158" spans="41:41" ht="12.75" x14ac:dyDescent="0.2">
      <c r="AO48158" s="7"/>
    </row>
    <row r="48159" spans="41:41" ht="12.75" x14ac:dyDescent="0.2">
      <c r="AO48159" s="7"/>
    </row>
    <row r="48160" spans="41:41" ht="12.75" x14ac:dyDescent="0.2">
      <c r="AO48160" s="7"/>
    </row>
    <row r="48161" spans="41:41" ht="12.75" x14ac:dyDescent="0.2">
      <c r="AO48161" s="7"/>
    </row>
    <row r="48162" spans="41:41" ht="12.75" x14ac:dyDescent="0.2">
      <c r="AO48162" s="7"/>
    </row>
    <row r="48163" spans="41:41" ht="12.75" x14ac:dyDescent="0.2">
      <c r="AO48163" s="7"/>
    </row>
    <row r="48164" spans="41:41" ht="12.75" x14ac:dyDescent="0.2">
      <c r="AO48164" s="7"/>
    </row>
    <row r="48165" spans="41:41" ht="12.75" x14ac:dyDescent="0.2">
      <c r="AO48165" s="7"/>
    </row>
    <row r="48166" spans="41:41" ht="12.75" x14ac:dyDescent="0.2">
      <c r="AO48166" s="7"/>
    </row>
    <row r="48167" spans="41:41" ht="12.75" x14ac:dyDescent="0.2">
      <c r="AO48167" s="7"/>
    </row>
    <row r="48168" spans="41:41" ht="12.75" x14ac:dyDescent="0.2">
      <c r="AO48168" s="7"/>
    </row>
    <row r="48169" spans="41:41" ht="12.75" x14ac:dyDescent="0.2">
      <c r="AO48169" s="7"/>
    </row>
    <row r="48170" spans="41:41" ht="12.75" x14ac:dyDescent="0.2">
      <c r="AO48170" s="7"/>
    </row>
    <row r="48171" spans="41:41" ht="12.75" x14ac:dyDescent="0.2">
      <c r="AO48171" s="7"/>
    </row>
    <row r="48172" spans="41:41" ht="12.75" x14ac:dyDescent="0.2">
      <c r="AO48172" s="7"/>
    </row>
    <row r="48173" spans="41:41" ht="12.75" x14ac:dyDescent="0.2">
      <c r="AO48173" s="7"/>
    </row>
    <row r="48174" spans="41:41" ht="12.75" x14ac:dyDescent="0.2">
      <c r="AO48174" s="7"/>
    </row>
    <row r="48175" spans="41:41" ht="12.75" x14ac:dyDescent="0.2">
      <c r="AO48175" s="7"/>
    </row>
    <row r="48176" spans="41:41" ht="12.75" x14ac:dyDescent="0.2">
      <c r="AO48176" s="7"/>
    </row>
    <row r="48177" spans="41:41" ht="12.75" x14ac:dyDescent="0.2">
      <c r="AO48177" s="7"/>
    </row>
    <row r="48178" spans="41:41" ht="12.75" x14ac:dyDescent="0.2">
      <c r="AO48178" s="7"/>
    </row>
    <row r="48179" spans="41:41" ht="12.75" x14ac:dyDescent="0.2">
      <c r="AO48179" s="7"/>
    </row>
    <row r="48180" spans="41:41" ht="12.75" x14ac:dyDescent="0.2">
      <c r="AO48180" s="7"/>
    </row>
    <row r="48181" spans="41:41" ht="12.75" x14ac:dyDescent="0.2">
      <c r="AO48181" s="7"/>
    </row>
    <row r="48182" spans="41:41" ht="12.75" x14ac:dyDescent="0.2">
      <c r="AO48182" s="7"/>
    </row>
    <row r="48183" spans="41:41" ht="12.75" x14ac:dyDescent="0.2">
      <c r="AO48183" s="7"/>
    </row>
    <row r="48184" spans="41:41" ht="12.75" x14ac:dyDescent="0.2">
      <c r="AO48184" s="7"/>
    </row>
    <row r="48185" spans="41:41" ht="12.75" x14ac:dyDescent="0.2">
      <c r="AO48185" s="7"/>
    </row>
    <row r="48186" spans="41:41" ht="12.75" x14ac:dyDescent="0.2">
      <c r="AO48186" s="7"/>
    </row>
    <row r="48187" spans="41:41" ht="12.75" x14ac:dyDescent="0.2">
      <c r="AO48187" s="7"/>
    </row>
    <row r="48188" spans="41:41" ht="12.75" x14ac:dyDescent="0.2">
      <c r="AO48188" s="7"/>
    </row>
    <row r="48189" spans="41:41" ht="12.75" x14ac:dyDescent="0.2">
      <c r="AO48189" s="7"/>
    </row>
    <row r="48190" spans="41:41" ht="12.75" x14ac:dyDescent="0.2">
      <c r="AO48190" s="7"/>
    </row>
    <row r="48191" spans="41:41" ht="12.75" x14ac:dyDescent="0.2">
      <c r="AO48191" s="7"/>
    </row>
    <row r="48192" spans="41:41" ht="12.75" x14ac:dyDescent="0.2">
      <c r="AO48192" s="7"/>
    </row>
    <row r="48193" spans="41:41" ht="12.75" x14ac:dyDescent="0.2">
      <c r="AO48193" s="7"/>
    </row>
    <row r="48194" spans="41:41" ht="12.75" x14ac:dyDescent="0.2">
      <c r="AO48194" s="7"/>
    </row>
    <row r="48195" spans="41:41" ht="12.75" x14ac:dyDescent="0.2">
      <c r="AO48195" s="7"/>
    </row>
    <row r="48196" spans="41:41" ht="12.75" x14ac:dyDescent="0.2">
      <c r="AO48196" s="7"/>
    </row>
    <row r="48197" spans="41:41" ht="12.75" x14ac:dyDescent="0.2">
      <c r="AO48197" s="7"/>
    </row>
    <row r="48198" spans="41:41" ht="12.75" x14ac:dyDescent="0.2">
      <c r="AO48198" s="7"/>
    </row>
    <row r="48199" spans="41:41" ht="12.75" x14ac:dyDescent="0.2">
      <c r="AO48199" s="7"/>
    </row>
    <row r="48200" spans="41:41" ht="12.75" x14ac:dyDescent="0.2">
      <c r="AO48200" s="7"/>
    </row>
    <row r="48201" spans="41:41" ht="12.75" x14ac:dyDescent="0.2">
      <c r="AO48201" s="7"/>
    </row>
    <row r="48202" spans="41:41" ht="12.75" x14ac:dyDescent="0.2">
      <c r="AO48202" s="7"/>
    </row>
    <row r="48203" spans="41:41" ht="12.75" x14ac:dyDescent="0.2">
      <c r="AO48203" s="7"/>
    </row>
    <row r="48204" spans="41:41" ht="12.75" x14ac:dyDescent="0.2">
      <c r="AO48204" s="7"/>
    </row>
    <row r="48205" spans="41:41" ht="12.75" x14ac:dyDescent="0.2">
      <c r="AO48205" s="7"/>
    </row>
    <row r="48206" spans="41:41" ht="12.75" x14ac:dyDescent="0.2">
      <c r="AO48206" s="7"/>
    </row>
    <row r="48207" spans="41:41" ht="12.75" x14ac:dyDescent="0.2">
      <c r="AO48207" s="7"/>
    </row>
    <row r="48208" spans="41:41" ht="12.75" x14ac:dyDescent="0.2">
      <c r="AO48208" s="7"/>
    </row>
    <row r="48209" spans="41:41" ht="12.75" x14ac:dyDescent="0.2">
      <c r="AO48209" s="7"/>
    </row>
    <row r="48210" spans="41:41" ht="12.75" x14ac:dyDescent="0.2">
      <c r="AO48210" s="7"/>
    </row>
    <row r="48211" spans="41:41" ht="12.75" x14ac:dyDescent="0.2">
      <c r="AO48211" s="7"/>
    </row>
    <row r="48212" spans="41:41" ht="12.75" x14ac:dyDescent="0.2">
      <c r="AO48212" s="7"/>
    </row>
    <row r="48213" spans="41:41" ht="12.75" x14ac:dyDescent="0.2">
      <c r="AO48213" s="7"/>
    </row>
    <row r="48214" spans="41:41" ht="12.75" x14ac:dyDescent="0.2">
      <c r="AO48214" s="7"/>
    </row>
    <row r="48215" spans="41:41" ht="12.75" x14ac:dyDescent="0.2">
      <c r="AO48215" s="7"/>
    </row>
    <row r="48216" spans="41:41" ht="12.75" x14ac:dyDescent="0.2">
      <c r="AO48216" s="7"/>
    </row>
    <row r="48217" spans="41:41" ht="12.75" x14ac:dyDescent="0.2">
      <c r="AO48217" s="7"/>
    </row>
    <row r="48218" spans="41:41" ht="12.75" x14ac:dyDescent="0.2">
      <c r="AO48218" s="7"/>
    </row>
    <row r="48219" spans="41:41" ht="12.75" x14ac:dyDescent="0.2">
      <c r="AO48219" s="7"/>
    </row>
    <row r="48220" spans="41:41" ht="12.75" x14ac:dyDescent="0.2">
      <c r="AO48220" s="7"/>
    </row>
    <row r="48221" spans="41:41" ht="12.75" x14ac:dyDescent="0.2">
      <c r="AO48221" s="7"/>
    </row>
    <row r="48222" spans="41:41" ht="12.75" x14ac:dyDescent="0.2">
      <c r="AO48222" s="7"/>
    </row>
    <row r="48223" spans="41:41" ht="12.75" x14ac:dyDescent="0.2">
      <c r="AO48223" s="7"/>
    </row>
    <row r="48224" spans="41:41" ht="12.75" x14ac:dyDescent="0.2">
      <c r="AO48224" s="7"/>
    </row>
    <row r="48225" spans="41:41" ht="12.75" x14ac:dyDescent="0.2">
      <c r="AO48225" s="7"/>
    </row>
    <row r="48226" spans="41:41" ht="12.75" x14ac:dyDescent="0.2">
      <c r="AO48226" s="7"/>
    </row>
    <row r="48227" spans="41:41" ht="12.75" x14ac:dyDescent="0.2">
      <c r="AO48227" s="7"/>
    </row>
    <row r="48228" spans="41:41" ht="12.75" x14ac:dyDescent="0.2">
      <c r="AO48228" s="7"/>
    </row>
    <row r="48229" spans="41:41" ht="12.75" x14ac:dyDescent="0.2">
      <c r="AO48229" s="7"/>
    </row>
    <row r="48230" spans="41:41" ht="12.75" x14ac:dyDescent="0.2">
      <c r="AO48230" s="7"/>
    </row>
    <row r="48231" spans="41:41" ht="12.75" x14ac:dyDescent="0.2">
      <c r="AO48231" s="7"/>
    </row>
    <row r="48232" spans="41:41" ht="12.75" x14ac:dyDescent="0.2">
      <c r="AO48232" s="7"/>
    </row>
    <row r="48233" spans="41:41" ht="12.75" x14ac:dyDescent="0.2">
      <c r="AO48233" s="7"/>
    </row>
    <row r="48234" spans="41:41" ht="12.75" x14ac:dyDescent="0.2">
      <c r="AO48234" s="7"/>
    </row>
    <row r="48235" spans="41:41" ht="12.75" x14ac:dyDescent="0.2">
      <c r="AO48235" s="7"/>
    </row>
    <row r="48236" spans="41:41" ht="12.75" x14ac:dyDescent="0.2">
      <c r="AO48236" s="7"/>
    </row>
    <row r="48237" spans="41:41" ht="12.75" x14ac:dyDescent="0.2">
      <c r="AO48237" s="7"/>
    </row>
    <row r="48238" spans="41:41" ht="12.75" x14ac:dyDescent="0.2">
      <c r="AO48238" s="7"/>
    </row>
    <row r="48239" spans="41:41" ht="12.75" x14ac:dyDescent="0.2">
      <c r="AO48239" s="7"/>
    </row>
    <row r="48240" spans="41:41" ht="12.75" x14ac:dyDescent="0.2">
      <c r="AO48240" s="7"/>
    </row>
    <row r="48241" spans="41:41" ht="12.75" x14ac:dyDescent="0.2">
      <c r="AO48241" s="7"/>
    </row>
    <row r="48242" spans="41:41" ht="12.75" x14ac:dyDescent="0.2">
      <c r="AO48242" s="7"/>
    </row>
    <row r="48243" spans="41:41" ht="12.75" x14ac:dyDescent="0.2">
      <c r="AO48243" s="7"/>
    </row>
    <row r="48244" spans="41:41" ht="12.75" x14ac:dyDescent="0.2">
      <c r="AO48244" s="7"/>
    </row>
    <row r="48245" spans="41:41" ht="12.75" x14ac:dyDescent="0.2">
      <c r="AO48245" s="7"/>
    </row>
    <row r="48246" spans="41:41" ht="12.75" x14ac:dyDescent="0.2">
      <c r="AO48246" s="7"/>
    </row>
    <row r="48247" spans="41:41" ht="12.75" x14ac:dyDescent="0.2">
      <c r="AO48247" s="7"/>
    </row>
    <row r="48248" spans="41:41" ht="12.75" x14ac:dyDescent="0.2">
      <c r="AO48248" s="7"/>
    </row>
    <row r="48249" spans="41:41" ht="12.75" x14ac:dyDescent="0.2">
      <c r="AO48249" s="7"/>
    </row>
    <row r="48250" spans="41:41" ht="12.75" x14ac:dyDescent="0.2">
      <c r="AO48250" s="7"/>
    </row>
    <row r="48251" spans="41:41" ht="12.75" x14ac:dyDescent="0.2">
      <c r="AO48251" s="7"/>
    </row>
    <row r="48252" spans="41:41" ht="12.75" x14ac:dyDescent="0.2">
      <c r="AO48252" s="7"/>
    </row>
    <row r="48253" spans="41:41" ht="12.75" x14ac:dyDescent="0.2">
      <c r="AO48253" s="7"/>
    </row>
    <row r="48254" spans="41:41" ht="12.75" x14ac:dyDescent="0.2">
      <c r="AO48254" s="7"/>
    </row>
    <row r="48255" spans="41:41" ht="12.75" x14ac:dyDescent="0.2">
      <c r="AO48255" s="7"/>
    </row>
    <row r="48256" spans="41:41" ht="12.75" x14ac:dyDescent="0.2">
      <c r="AO48256" s="7"/>
    </row>
    <row r="48257" spans="41:41" ht="12.75" x14ac:dyDescent="0.2">
      <c r="AO48257" s="7"/>
    </row>
    <row r="48258" spans="41:41" ht="12.75" x14ac:dyDescent="0.2">
      <c r="AO48258" s="7"/>
    </row>
    <row r="48259" spans="41:41" ht="12.75" x14ac:dyDescent="0.2">
      <c r="AO48259" s="7"/>
    </row>
    <row r="48260" spans="41:41" ht="12.75" x14ac:dyDescent="0.2">
      <c r="AO48260" s="7"/>
    </row>
    <row r="48261" spans="41:41" ht="12.75" x14ac:dyDescent="0.2">
      <c r="AO48261" s="7"/>
    </row>
    <row r="48262" spans="41:41" ht="12.75" x14ac:dyDescent="0.2">
      <c r="AO48262" s="7"/>
    </row>
    <row r="48263" spans="41:41" ht="12.75" x14ac:dyDescent="0.2">
      <c r="AO48263" s="7"/>
    </row>
    <row r="48264" spans="41:41" ht="12.75" x14ac:dyDescent="0.2">
      <c r="AO48264" s="7"/>
    </row>
    <row r="48265" spans="41:41" ht="12.75" x14ac:dyDescent="0.2">
      <c r="AO48265" s="7"/>
    </row>
    <row r="48266" spans="41:41" ht="12.75" x14ac:dyDescent="0.2">
      <c r="AO48266" s="7"/>
    </row>
    <row r="48267" spans="41:41" ht="12.75" x14ac:dyDescent="0.2">
      <c r="AO48267" s="7"/>
    </row>
    <row r="48268" spans="41:41" ht="12.75" x14ac:dyDescent="0.2">
      <c r="AO48268" s="7"/>
    </row>
    <row r="48269" spans="41:41" ht="12.75" x14ac:dyDescent="0.2">
      <c r="AO48269" s="7"/>
    </row>
    <row r="48270" spans="41:41" ht="12.75" x14ac:dyDescent="0.2">
      <c r="AO48270" s="7"/>
    </row>
    <row r="48271" spans="41:41" ht="12.75" x14ac:dyDescent="0.2">
      <c r="AO48271" s="7"/>
    </row>
    <row r="48272" spans="41:41" ht="12.75" x14ac:dyDescent="0.2">
      <c r="AO48272" s="7"/>
    </row>
    <row r="48273" spans="41:41" ht="12.75" x14ac:dyDescent="0.2">
      <c r="AO48273" s="7"/>
    </row>
    <row r="48274" spans="41:41" ht="12.75" x14ac:dyDescent="0.2">
      <c r="AO48274" s="7"/>
    </row>
    <row r="48275" spans="41:41" ht="12.75" x14ac:dyDescent="0.2">
      <c r="AO48275" s="7"/>
    </row>
    <row r="48276" spans="41:41" ht="12.75" x14ac:dyDescent="0.2">
      <c r="AO48276" s="7"/>
    </row>
    <row r="48277" spans="41:41" ht="12.75" x14ac:dyDescent="0.2">
      <c r="AO48277" s="7"/>
    </row>
    <row r="48278" spans="41:41" ht="12.75" x14ac:dyDescent="0.2">
      <c r="AO48278" s="7"/>
    </row>
    <row r="48279" spans="41:41" ht="12.75" x14ac:dyDescent="0.2">
      <c r="AO48279" s="7"/>
    </row>
    <row r="48280" spans="41:41" ht="12.75" x14ac:dyDescent="0.2">
      <c r="AO48280" s="7"/>
    </row>
    <row r="48281" spans="41:41" ht="12.75" x14ac:dyDescent="0.2">
      <c r="AO48281" s="7"/>
    </row>
    <row r="48282" spans="41:41" ht="12.75" x14ac:dyDescent="0.2">
      <c r="AO48282" s="7"/>
    </row>
    <row r="48283" spans="41:41" ht="12.75" x14ac:dyDescent="0.2">
      <c r="AO48283" s="7"/>
    </row>
    <row r="48284" spans="41:41" ht="12.75" x14ac:dyDescent="0.2">
      <c r="AO48284" s="7"/>
    </row>
    <row r="48285" spans="41:41" ht="12.75" x14ac:dyDescent="0.2">
      <c r="AO48285" s="7"/>
    </row>
    <row r="48286" spans="41:41" ht="12.75" x14ac:dyDescent="0.2">
      <c r="AO48286" s="7"/>
    </row>
    <row r="48287" spans="41:41" ht="12.75" x14ac:dyDescent="0.2">
      <c r="AO48287" s="7"/>
    </row>
    <row r="48288" spans="41:41" ht="12.75" x14ac:dyDescent="0.2">
      <c r="AO48288" s="7"/>
    </row>
    <row r="48289" spans="41:41" ht="12.75" x14ac:dyDescent="0.2">
      <c r="AO48289" s="7"/>
    </row>
    <row r="48290" spans="41:41" ht="12.75" x14ac:dyDescent="0.2">
      <c r="AO48290" s="7"/>
    </row>
    <row r="48291" spans="41:41" ht="12.75" x14ac:dyDescent="0.2">
      <c r="AO48291" s="7"/>
    </row>
    <row r="48292" spans="41:41" ht="12.75" x14ac:dyDescent="0.2">
      <c r="AO48292" s="7"/>
    </row>
    <row r="48293" spans="41:41" ht="12.75" x14ac:dyDescent="0.2">
      <c r="AO48293" s="7"/>
    </row>
    <row r="48294" spans="41:41" ht="12.75" x14ac:dyDescent="0.2">
      <c r="AO48294" s="7"/>
    </row>
    <row r="48295" spans="41:41" ht="12.75" x14ac:dyDescent="0.2">
      <c r="AO48295" s="7"/>
    </row>
    <row r="48296" spans="41:41" ht="12.75" x14ac:dyDescent="0.2">
      <c r="AO48296" s="7"/>
    </row>
    <row r="48297" spans="41:41" ht="12.75" x14ac:dyDescent="0.2">
      <c r="AO48297" s="7"/>
    </row>
    <row r="48298" spans="41:41" ht="12.75" x14ac:dyDescent="0.2">
      <c r="AO48298" s="7"/>
    </row>
    <row r="48299" spans="41:41" ht="12.75" x14ac:dyDescent="0.2">
      <c r="AO48299" s="7"/>
    </row>
    <row r="48300" spans="41:41" ht="12.75" x14ac:dyDescent="0.2">
      <c r="AO48300" s="7"/>
    </row>
    <row r="48301" spans="41:41" ht="12.75" x14ac:dyDescent="0.2">
      <c r="AO48301" s="7"/>
    </row>
    <row r="48302" spans="41:41" ht="12.75" x14ac:dyDescent="0.2">
      <c r="AO48302" s="7"/>
    </row>
    <row r="48303" spans="41:41" ht="12.75" x14ac:dyDescent="0.2">
      <c r="AO48303" s="7"/>
    </row>
    <row r="48304" spans="41:41" ht="12.75" x14ac:dyDescent="0.2">
      <c r="AO48304" s="7"/>
    </row>
    <row r="48305" spans="41:41" ht="12.75" x14ac:dyDescent="0.2">
      <c r="AO48305" s="7"/>
    </row>
    <row r="48306" spans="41:41" ht="12.75" x14ac:dyDescent="0.2">
      <c r="AO48306" s="7"/>
    </row>
    <row r="48307" spans="41:41" ht="12.75" x14ac:dyDescent="0.2">
      <c r="AO48307" s="7"/>
    </row>
    <row r="48308" spans="41:41" ht="12.75" x14ac:dyDescent="0.2">
      <c r="AO48308" s="7"/>
    </row>
    <row r="48309" spans="41:41" ht="12.75" x14ac:dyDescent="0.2">
      <c r="AO48309" s="7"/>
    </row>
    <row r="48310" spans="41:41" ht="12.75" x14ac:dyDescent="0.2">
      <c r="AO48310" s="7"/>
    </row>
    <row r="48311" spans="41:41" ht="12.75" x14ac:dyDescent="0.2">
      <c r="AO48311" s="7"/>
    </row>
    <row r="48312" spans="41:41" ht="12.75" x14ac:dyDescent="0.2">
      <c r="AO48312" s="7"/>
    </row>
    <row r="48313" spans="41:41" ht="12.75" x14ac:dyDescent="0.2">
      <c r="AO48313" s="7"/>
    </row>
    <row r="48314" spans="41:41" ht="12.75" x14ac:dyDescent="0.2">
      <c r="AO48314" s="7"/>
    </row>
    <row r="48315" spans="41:41" ht="12.75" x14ac:dyDescent="0.2">
      <c r="AO48315" s="7"/>
    </row>
    <row r="48316" spans="41:41" ht="12.75" x14ac:dyDescent="0.2">
      <c r="AO48316" s="7"/>
    </row>
    <row r="48317" spans="41:41" ht="12.75" x14ac:dyDescent="0.2">
      <c r="AO48317" s="7"/>
    </row>
    <row r="48318" spans="41:41" ht="12.75" x14ac:dyDescent="0.2">
      <c r="AO48318" s="7"/>
    </row>
    <row r="48319" spans="41:41" ht="12.75" x14ac:dyDescent="0.2">
      <c r="AO48319" s="7"/>
    </row>
    <row r="48320" spans="41:41" ht="12.75" x14ac:dyDescent="0.2">
      <c r="AO48320" s="7"/>
    </row>
    <row r="48321" spans="41:41" ht="12.75" x14ac:dyDescent="0.2">
      <c r="AO48321" s="7"/>
    </row>
    <row r="48322" spans="41:41" ht="12.75" x14ac:dyDescent="0.2">
      <c r="AO48322" s="7"/>
    </row>
    <row r="48323" spans="41:41" ht="12.75" x14ac:dyDescent="0.2">
      <c r="AO48323" s="7"/>
    </row>
    <row r="48324" spans="41:41" ht="12.75" x14ac:dyDescent="0.2">
      <c r="AO48324" s="7"/>
    </row>
    <row r="48325" spans="41:41" ht="12.75" x14ac:dyDescent="0.2">
      <c r="AO48325" s="7"/>
    </row>
    <row r="48326" spans="41:41" ht="12.75" x14ac:dyDescent="0.2">
      <c r="AO48326" s="7"/>
    </row>
    <row r="48327" spans="41:41" ht="12.75" x14ac:dyDescent="0.2">
      <c r="AO48327" s="7"/>
    </row>
    <row r="48328" spans="41:41" ht="12.75" x14ac:dyDescent="0.2">
      <c r="AO48328" s="7"/>
    </row>
    <row r="48329" spans="41:41" ht="12.75" x14ac:dyDescent="0.2">
      <c r="AO48329" s="7"/>
    </row>
    <row r="48330" spans="41:41" ht="12.75" x14ac:dyDescent="0.2">
      <c r="AO48330" s="7"/>
    </row>
    <row r="48331" spans="41:41" ht="12.75" x14ac:dyDescent="0.2">
      <c r="AO48331" s="7"/>
    </row>
    <row r="48332" spans="41:41" ht="12.75" x14ac:dyDescent="0.2">
      <c r="AO48332" s="7"/>
    </row>
    <row r="48333" spans="41:41" ht="12.75" x14ac:dyDescent="0.2">
      <c r="AO48333" s="7"/>
    </row>
    <row r="48334" spans="41:41" ht="12.75" x14ac:dyDescent="0.2">
      <c r="AO48334" s="7"/>
    </row>
    <row r="48335" spans="41:41" ht="12.75" x14ac:dyDescent="0.2">
      <c r="AO48335" s="7"/>
    </row>
    <row r="48336" spans="41:41" ht="12.75" x14ac:dyDescent="0.2">
      <c r="AO48336" s="7"/>
    </row>
    <row r="48337" spans="41:41" ht="12.75" x14ac:dyDescent="0.2">
      <c r="AO48337" s="7"/>
    </row>
    <row r="48338" spans="41:41" ht="12.75" x14ac:dyDescent="0.2">
      <c r="AO48338" s="7"/>
    </row>
    <row r="48339" spans="41:41" ht="12.75" x14ac:dyDescent="0.2">
      <c r="AO48339" s="7"/>
    </row>
    <row r="48340" spans="41:41" ht="12.75" x14ac:dyDescent="0.2">
      <c r="AO48340" s="7"/>
    </row>
    <row r="48341" spans="41:41" ht="12.75" x14ac:dyDescent="0.2">
      <c r="AO48341" s="7"/>
    </row>
    <row r="48342" spans="41:41" ht="12.75" x14ac:dyDescent="0.2">
      <c r="AO48342" s="7"/>
    </row>
    <row r="48343" spans="41:41" ht="12.75" x14ac:dyDescent="0.2">
      <c r="AO48343" s="7"/>
    </row>
    <row r="48344" spans="41:41" ht="12.75" x14ac:dyDescent="0.2">
      <c r="AO48344" s="7"/>
    </row>
    <row r="48345" spans="41:41" ht="12.75" x14ac:dyDescent="0.2">
      <c r="AO48345" s="7"/>
    </row>
    <row r="48346" spans="41:41" ht="12.75" x14ac:dyDescent="0.2">
      <c r="AO48346" s="7"/>
    </row>
    <row r="48347" spans="41:41" ht="12.75" x14ac:dyDescent="0.2">
      <c r="AO48347" s="7"/>
    </row>
    <row r="48348" spans="41:41" ht="12.75" x14ac:dyDescent="0.2">
      <c r="AO48348" s="7"/>
    </row>
    <row r="48349" spans="41:41" ht="12.75" x14ac:dyDescent="0.2">
      <c r="AO48349" s="7"/>
    </row>
    <row r="48350" spans="41:41" ht="12.75" x14ac:dyDescent="0.2">
      <c r="AO48350" s="7"/>
    </row>
    <row r="48351" spans="41:41" ht="12.75" x14ac:dyDescent="0.2">
      <c r="AO48351" s="7"/>
    </row>
    <row r="48352" spans="41:41" ht="12.75" x14ac:dyDescent="0.2">
      <c r="AO48352" s="7"/>
    </row>
    <row r="48353" spans="41:41" ht="12.75" x14ac:dyDescent="0.2">
      <c r="AO48353" s="7"/>
    </row>
    <row r="48354" spans="41:41" ht="12.75" x14ac:dyDescent="0.2">
      <c r="AO48354" s="7"/>
    </row>
    <row r="48355" spans="41:41" ht="12.75" x14ac:dyDescent="0.2">
      <c r="AO48355" s="7"/>
    </row>
    <row r="48356" spans="41:41" ht="12.75" x14ac:dyDescent="0.2">
      <c r="AO48356" s="7"/>
    </row>
    <row r="48357" spans="41:41" ht="12.75" x14ac:dyDescent="0.2">
      <c r="AO48357" s="7"/>
    </row>
    <row r="48358" spans="41:41" ht="12.75" x14ac:dyDescent="0.2">
      <c r="AO48358" s="7"/>
    </row>
    <row r="48359" spans="41:41" ht="12.75" x14ac:dyDescent="0.2">
      <c r="AO48359" s="7"/>
    </row>
    <row r="48360" spans="41:41" ht="12.75" x14ac:dyDescent="0.2">
      <c r="AO48360" s="7"/>
    </row>
    <row r="48361" spans="41:41" ht="12.75" x14ac:dyDescent="0.2">
      <c r="AO48361" s="7"/>
    </row>
    <row r="48362" spans="41:41" ht="12.75" x14ac:dyDescent="0.2">
      <c r="AO48362" s="7"/>
    </row>
    <row r="48363" spans="41:41" ht="12.75" x14ac:dyDescent="0.2">
      <c r="AO48363" s="7"/>
    </row>
    <row r="48364" spans="41:41" ht="12.75" x14ac:dyDescent="0.2">
      <c r="AO48364" s="7"/>
    </row>
    <row r="48365" spans="41:41" ht="12.75" x14ac:dyDescent="0.2">
      <c r="AO48365" s="7"/>
    </row>
    <row r="48366" spans="41:41" ht="12.75" x14ac:dyDescent="0.2">
      <c r="AO48366" s="7"/>
    </row>
    <row r="48367" spans="41:41" ht="12.75" x14ac:dyDescent="0.2">
      <c r="AO48367" s="7"/>
    </row>
    <row r="48368" spans="41:41" ht="12.75" x14ac:dyDescent="0.2">
      <c r="AO48368" s="7"/>
    </row>
    <row r="48369" spans="41:41" ht="12.75" x14ac:dyDescent="0.2">
      <c r="AO48369" s="7"/>
    </row>
    <row r="48370" spans="41:41" ht="12.75" x14ac:dyDescent="0.2">
      <c r="AO48370" s="7"/>
    </row>
    <row r="48371" spans="41:41" ht="12.75" x14ac:dyDescent="0.2">
      <c r="AO48371" s="7"/>
    </row>
    <row r="48372" spans="41:41" ht="12.75" x14ac:dyDescent="0.2">
      <c r="AO48372" s="7"/>
    </row>
    <row r="48373" spans="41:41" ht="12.75" x14ac:dyDescent="0.2">
      <c r="AO48373" s="7"/>
    </row>
    <row r="48374" spans="41:41" ht="12.75" x14ac:dyDescent="0.2">
      <c r="AO48374" s="7"/>
    </row>
    <row r="48375" spans="41:41" ht="12.75" x14ac:dyDescent="0.2">
      <c r="AO48375" s="7"/>
    </row>
    <row r="48376" spans="41:41" ht="12.75" x14ac:dyDescent="0.2">
      <c r="AO48376" s="7"/>
    </row>
    <row r="48377" spans="41:41" ht="12.75" x14ac:dyDescent="0.2">
      <c r="AO48377" s="7"/>
    </row>
    <row r="48378" spans="41:41" ht="12.75" x14ac:dyDescent="0.2">
      <c r="AO48378" s="7"/>
    </row>
    <row r="48379" spans="41:41" ht="12.75" x14ac:dyDescent="0.2">
      <c r="AO48379" s="7"/>
    </row>
    <row r="48380" spans="41:41" ht="12.75" x14ac:dyDescent="0.2">
      <c r="AO48380" s="7"/>
    </row>
    <row r="48381" spans="41:41" ht="12.75" x14ac:dyDescent="0.2">
      <c r="AO48381" s="7"/>
    </row>
    <row r="48382" spans="41:41" ht="12.75" x14ac:dyDescent="0.2">
      <c r="AO48382" s="7"/>
    </row>
    <row r="48383" spans="41:41" ht="12.75" x14ac:dyDescent="0.2">
      <c r="AO48383" s="7"/>
    </row>
    <row r="48384" spans="41:41" ht="12.75" x14ac:dyDescent="0.2">
      <c r="AO48384" s="7"/>
    </row>
    <row r="48385" spans="41:41" ht="12.75" x14ac:dyDescent="0.2">
      <c r="AO48385" s="7"/>
    </row>
    <row r="48386" spans="41:41" ht="12.75" x14ac:dyDescent="0.2">
      <c r="AO48386" s="7"/>
    </row>
    <row r="48387" spans="41:41" ht="12.75" x14ac:dyDescent="0.2">
      <c r="AO48387" s="7"/>
    </row>
    <row r="48388" spans="41:41" ht="12.75" x14ac:dyDescent="0.2">
      <c r="AO48388" s="7"/>
    </row>
    <row r="48389" spans="41:41" ht="12.75" x14ac:dyDescent="0.2">
      <c r="AO48389" s="7"/>
    </row>
    <row r="48390" spans="41:41" ht="12.75" x14ac:dyDescent="0.2">
      <c r="AO48390" s="7"/>
    </row>
    <row r="48391" spans="41:41" ht="12.75" x14ac:dyDescent="0.2">
      <c r="AO48391" s="7"/>
    </row>
    <row r="48392" spans="41:41" ht="12.75" x14ac:dyDescent="0.2">
      <c r="AO48392" s="7"/>
    </row>
    <row r="48393" spans="41:41" ht="12.75" x14ac:dyDescent="0.2">
      <c r="AO48393" s="7"/>
    </row>
    <row r="48394" spans="41:41" ht="12.75" x14ac:dyDescent="0.2">
      <c r="AO48394" s="7"/>
    </row>
    <row r="48395" spans="41:41" ht="12.75" x14ac:dyDescent="0.2">
      <c r="AO48395" s="7"/>
    </row>
    <row r="48396" spans="41:41" ht="12.75" x14ac:dyDescent="0.2">
      <c r="AO48396" s="7"/>
    </row>
    <row r="48397" spans="41:41" ht="12.75" x14ac:dyDescent="0.2">
      <c r="AO48397" s="7"/>
    </row>
    <row r="48398" spans="41:41" ht="12.75" x14ac:dyDescent="0.2">
      <c r="AO48398" s="7"/>
    </row>
    <row r="48399" spans="41:41" ht="12.75" x14ac:dyDescent="0.2">
      <c r="AO48399" s="7"/>
    </row>
    <row r="48400" spans="41:41" ht="12.75" x14ac:dyDescent="0.2">
      <c r="AO48400" s="7"/>
    </row>
    <row r="48401" spans="41:41" ht="12.75" x14ac:dyDescent="0.2">
      <c r="AO48401" s="7"/>
    </row>
    <row r="48402" spans="41:41" ht="12.75" x14ac:dyDescent="0.2">
      <c r="AO48402" s="7"/>
    </row>
    <row r="48403" spans="41:41" ht="12.75" x14ac:dyDescent="0.2">
      <c r="AO48403" s="7"/>
    </row>
    <row r="48404" spans="41:41" ht="12.75" x14ac:dyDescent="0.2">
      <c r="AO48404" s="7"/>
    </row>
    <row r="48405" spans="41:41" ht="12.75" x14ac:dyDescent="0.2">
      <c r="AO48405" s="7"/>
    </row>
    <row r="48406" spans="41:41" ht="12.75" x14ac:dyDescent="0.2">
      <c r="AO48406" s="7"/>
    </row>
    <row r="48407" spans="41:41" ht="12.75" x14ac:dyDescent="0.2">
      <c r="AO48407" s="7"/>
    </row>
    <row r="48408" spans="41:41" ht="12.75" x14ac:dyDescent="0.2">
      <c r="AO48408" s="7"/>
    </row>
    <row r="48409" spans="41:41" ht="12.75" x14ac:dyDescent="0.2">
      <c r="AO48409" s="7"/>
    </row>
    <row r="48410" spans="41:41" ht="12.75" x14ac:dyDescent="0.2">
      <c r="AO48410" s="7"/>
    </row>
    <row r="48411" spans="41:41" ht="12.75" x14ac:dyDescent="0.2">
      <c r="AO48411" s="7"/>
    </row>
    <row r="48412" spans="41:41" ht="12.75" x14ac:dyDescent="0.2">
      <c r="AO48412" s="7"/>
    </row>
    <row r="48413" spans="41:41" ht="12.75" x14ac:dyDescent="0.2">
      <c r="AO48413" s="7"/>
    </row>
    <row r="48414" spans="41:41" ht="12.75" x14ac:dyDescent="0.2">
      <c r="AO48414" s="7"/>
    </row>
    <row r="48415" spans="41:41" ht="12.75" x14ac:dyDescent="0.2">
      <c r="AO48415" s="7"/>
    </row>
    <row r="48416" spans="41:41" ht="12.75" x14ac:dyDescent="0.2">
      <c r="AO48416" s="7"/>
    </row>
    <row r="48417" spans="41:41" ht="12.75" x14ac:dyDescent="0.2">
      <c r="AO48417" s="7"/>
    </row>
    <row r="48418" spans="41:41" ht="12.75" x14ac:dyDescent="0.2">
      <c r="AO48418" s="7"/>
    </row>
    <row r="48419" spans="41:41" ht="12.75" x14ac:dyDescent="0.2">
      <c r="AO48419" s="7"/>
    </row>
    <row r="48420" spans="41:41" ht="12.75" x14ac:dyDescent="0.2">
      <c r="AO48420" s="7"/>
    </row>
    <row r="48421" spans="41:41" ht="12.75" x14ac:dyDescent="0.2">
      <c r="AO48421" s="7"/>
    </row>
    <row r="48422" spans="41:41" ht="12.75" x14ac:dyDescent="0.2">
      <c r="AO48422" s="7"/>
    </row>
    <row r="48423" spans="41:41" ht="12.75" x14ac:dyDescent="0.2">
      <c r="AO48423" s="7"/>
    </row>
    <row r="48424" spans="41:41" ht="12.75" x14ac:dyDescent="0.2">
      <c r="AO48424" s="7"/>
    </row>
    <row r="48425" spans="41:41" ht="12.75" x14ac:dyDescent="0.2">
      <c r="AO48425" s="7"/>
    </row>
    <row r="48426" spans="41:41" ht="12.75" x14ac:dyDescent="0.2">
      <c r="AO48426" s="7"/>
    </row>
    <row r="48427" spans="41:41" ht="12.75" x14ac:dyDescent="0.2">
      <c r="AO48427" s="7"/>
    </row>
    <row r="48428" spans="41:41" ht="12.75" x14ac:dyDescent="0.2">
      <c r="AO48428" s="7"/>
    </row>
    <row r="48429" spans="41:41" ht="12.75" x14ac:dyDescent="0.2">
      <c r="AO48429" s="7"/>
    </row>
    <row r="48430" spans="41:41" ht="12.75" x14ac:dyDescent="0.2">
      <c r="AO48430" s="7"/>
    </row>
    <row r="48431" spans="41:41" ht="12.75" x14ac:dyDescent="0.2">
      <c r="AO48431" s="7"/>
    </row>
    <row r="48432" spans="41:41" ht="12.75" x14ac:dyDescent="0.2">
      <c r="AO48432" s="7"/>
    </row>
    <row r="48433" spans="41:41" ht="12.75" x14ac:dyDescent="0.2">
      <c r="AO48433" s="7"/>
    </row>
    <row r="48434" spans="41:41" ht="12.75" x14ac:dyDescent="0.2">
      <c r="AO48434" s="7"/>
    </row>
    <row r="48435" spans="41:41" ht="12.75" x14ac:dyDescent="0.2">
      <c r="AO48435" s="7"/>
    </row>
    <row r="48436" spans="41:41" ht="12.75" x14ac:dyDescent="0.2">
      <c r="AO48436" s="7"/>
    </row>
    <row r="48437" spans="41:41" ht="12.75" x14ac:dyDescent="0.2">
      <c r="AO48437" s="7"/>
    </row>
    <row r="48438" spans="41:41" ht="12.75" x14ac:dyDescent="0.2">
      <c r="AO48438" s="7"/>
    </row>
    <row r="48439" spans="41:41" ht="12.75" x14ac:dyDescent="0.2">
      <c r="AO48439" s="7"/>
    </row>
    <row r="48440" spans="41:41" ht="12.75" x14ac:dyDescent="0.2">
      <c r="AO48440" s="7"/>
    </row>
    <row r="48441" spans="41:41" ht="12.75" x14ac:dyDescent="0.2">
      <c r="AO48441" s="7"/>
    </row>
    <row r="48442" spans="41:41" ht="12.75" x14ac:dyDescent="0.2">
      <c r="AO48442" s="7"/>
    </row>
    <row r="48443" spans="41:41" ht="12.75" x14ac:dyDescent="0.2">
      <c r="AO48443" s="7"/>
    </row>
    <row r="48444" spans="41:41" ht="12.75" x14ac:dyDescent="0.2">
      <c r="AO48444" s="7"/>
    </row>
    <row r="48445" spans="41:41" ht="12.75" x14ac:dyDescent="0.2">
      <c r="AO48445" s="7"/>
    </row>
    <row r="48446" spans="41:41" ht="12.75" x14ac:dyDescent="0.2">
      <c r="AO48446" s="7"/>
    </row>
    <row r="48447" spans="41:41" ht="12.75" x14ac:dyDescent="0.2">
      <c r="AO48447" s="7"/>
    </row>
    <row r="48448" spans="41:41" ht="12.75" x14ac:dyDescent="0.2">
      <c r="AO48448" s="7"/>
    </row>
    <row r="48449" spans="41:41" ht="12.75" x14ac:dyDescent="0.2">
      <c r="AO48449" s="7"/>
    </row>
    <row r="48450" spans="41:41" ht="12.75" x14ac:dyDescent="0.2">
      <c r="AO48450" s="7"/>
    </row>
    <row r="48451" spans="41:41" ht="12.75" x14ac:dyDescent="0.2">
      <c r="AO48451" s="7"/>
    </row>
    <row r="48452" spans="41:41" ht="12.75" x14ac:dyDescent="0.2">
      <c r="AO48452" s="7"/>
    </row>
    <row r="48453" spans="41:41" ht="12.75" x14ac:dyDescent="0.2">
      <c r="AO48453" s="7"/>
    </row>
    <row r="48454" spans="41:41" ht="12.75" x14ac:dyDescent="0.2">
      <c r="AO48454" s="7"/>
    </row>
    <row r="48455" spans="41:41" ht="12.75" x14ac:dyDescent="0.2">
      <c r="AO48455" s="7"/>
    </row>
    <row r="48456" spans="41:41" ht="12.75" x14ac:dyDescent="0.2">
      <c r="AO48456" s="7"/>
    </row>
    <row r="48457" spans="41:41" ht="12.75" x14ac:dyDescent="0.2">
      <c r="AO48457" s="7"/>
    </row>
    <row r="48458" spans="41:41" ht="12.75" x14ac:dyDescent="0.2">
      <c r="AO48458" s="7"/>
    </row>
    <row r="48459" spans="41:41" ht="12.75" x14ac:dyDescent="0.2">
      <c r="AO48459" s="7"/>
    </row>
    <row r="48460" spans="41:41" ht="12.75" x14ac:dyDescent="0.2">
      <c r="AO48460" s="7"/>
    </row>
    <row r="48461" spans="41:41" ht="12.75" x14ac:dyDescent="0.2">
      <c r="AO48461" s="7"/>
    </row>
    <row r="48462" spans="41:41" ht="12.75" x14ac:dyDescent="0.2">
      <c r="AO48462" s="7"/>
    </row>
    <row r="48463" spans="41:41" ht="12.75" x14ac:dyDescent="0.2">
      <c r="AO48463" s="7"/>
    </row>
    <row r="48464" spans="41:41" ht="12.75" x14ac:dyDescent="0.2">
      <c r="AO48464" s="7"/>
    </row>
    <row r="48465" spans="41:41" ht="12.75" x14ac:dyDescent="0.2">
      <c r="AO48465" s="7"/>
    </row>
    <row r="48466" spans="41:41" ht="12.75" x14ac:dyDescent="0.2">
      <c r="AO48466" s="7"/>
    </row>
    <row r="48467" spans="41:41" ht="12.75" x14ac:dyDescent="0.2">
      <c r="AO48467" s="7"/>
    </row>
    <row r="48468" spans="41:41" ht="12.75" x14ac:dyDescent="0.2">
      <c r="AO48468" s="7"/>
    </row>
    <row r="48469" spans="41:41" ht="12.75" x14ac:dyDescent="0.2">
      <c r="AO48469" s="7"/>
    </row>
    <row r="48470" spans="41:41" ht="12.75" x14ac:dyDescent="0.2">
      <c r="AO48470" s="7"/>
    </row>
    <row r="48471" spans="41:41" ht="12.75" x14ac:dyDescent="0.2">
      <c r="AO48471" s="7"/>
    </row>
    <row r="48472" spans="41:41" ht="12.75" x14ac:dyDescent="0.2">
      <c r="AO48472" s="7"/>
    </row>
    <row r="48473" spans="41:41" ht="12.75" x14ac:dyDescent="0.2">
      <c r="AO48473" s="7"/>
    </row>
    <row r="48474" spans="41:41" ht="12.75" x14ac:dyDescent="0.2">
      <c r="AO48474" s="7"/>
    </row>
    <row r="48475" spans="41:41" ht="12.75" x14ac:dyDescent="0.2">
      <c r="AO48475" s="7"/>
    </row>
    <row r="48476" spans="41:41" ht="12.75" x14ac:dyDescent="0.2">
      <c r="AO48476" s="7"/>
    </row>
    <row r="48477" spans="41:41" ht="12.75" x14ac:dyDescent="0.2">
      <c r="AO48477" s="7"/>
    </row>
    <row r="48478" spans="41:41" ht="12.75" x14ac:dyDescent="0.2">
      <c r="AO48478" s="7"/>
    </row>
    <row r="48479" spans="41:41" ht="12.75" x14ac:dyDescent="0.2">
      <c r="AO48479" s="7"/>
    </row>
    <row r="48480" spans="41:41" ht="12.75" x14ac:dyDescent="0.2">
      <c r="AO48480" s="7"/>
    </row>
    <row r="48481" spans="41:41" ht="12.75" x14ac:dyDescent="0.2">
      <c r="AO48481" s="7"/>
    </row>
    <row r="48482" spans="41:41" ht="12.75" x14ac:dyDescent="0.2">
      <c r="AO48482" s="7"/>
    </row>
    <row r="48483" spans="41:41" ht="12.75" x14ac:dyDescent="0.2">
      <c r="AO48483" s="7"/>
    </row>
    <row r="48484" spans="41:41" ht="12.75" x14ac:dyDescent="0.2">
      <c r="AO48484" s="7"/>
    </row>
    <row r="48485" spans="41:41" ht="12.75" x14ac:dyDescent="0.2">
      <c r="AO48485" s="7"/>
    </row>
    <row r="48486" spans="41:41" ht="12.75" x14ac:dyDescent="0.2">
      <c r="AO48486" s="7"/>
    </row>
    <row r="48487" spans="41:41" ht="12.75" x14ac:dyDescent="0.2">
      <c r="AO48487" s="7"/>
    </row>
    <row r="48488" spans="41:41" ht="12.75" x14ac:dyDescent="0.2">
      <c r="AO48488" s="7"/>
    </row>
    <row r="48489" spans="41:41" ht="12.75" x14ac:dyDescent="0.2">
      <c r="AO48489" s="7"/>
    </row>
    <row r="48490" spans="41:41" ht="12.75" x14ac:dyDescent="0.2">
      <c r="AO48490" s="7"/>
    </row>
    <row r="48491" spans="41:41" ht="12.75" x14ac:dyDescent="0.2">
      <c r="AO48491" s="7"/>
    </row>
    <row r="48492" spans="41:41" ht="12.75" x14ac:dyDescent="0.2">
      <c r="AO48492" s="7"/>
    </row>
    <row r="48493" spans="41:41" ht="12.75" x14ac:dyDescent="0.2">
      <c r="AO48493" s="7"/>
    </row>
    <row r="48494" spans="41:41" ht="12.75" x14ac:dyDescent="0.2">
      <c r="AO48494" s="7"/>
    </row>
    <row r="48495" spans="41:41" ht="12.75" x14ac:dyDescent="0.2">
      <c r="AO48495" s="7"/>
    </row>
    <row r="48496" spans="41:41" ht="12.75" x14ac:dyDescent="0.2">
      <c r="AO48496" s="7"/>
    </row>
    <row r="48497" spans="41:41" ht="12.75" x14ac:dyDescent="0.2">
      <c r="AO48497" s="7"/>
    </row>
    <row r="48498" spans="41:41" ht="12.75" x14ac:dyDescent="0.2">
      <c r="AO48498" s="7"/>
    </row>
    <row r="48499" spans="41:41" ht="12.75" x14ac:dyDescent="0.2">
      <c r="AO48499" s="7"/>
    </row>
    <row r="48500" spans="41:41" ht="12.75" x14ac:dyDescent="0.2">
      <c r="AO48500" s="7"/>
    </row>
    <row r="48501" spans="41:41" ht="12.75" x14ac:dyDescent="0.2">
      <c r="AO48501" s="7"/>
    </row>
    <row r="48502" spans="41:41" ht="12.75" x14ac:dyDescent="0.2">
      <c r="AO48502" s="7"/>
    </row>
    <row r="48503" spans="41:41" ht="12.75" x14ac:dyDescent="0.2">
      <c r="AO48503" s="7"/>
    </row>
    <row r="48504" spans="41:41" ht="12.75" x14ac:dyDescent="0.2">
      <c r="AO48504" s="7"/>
    </row>
    <row r="48505" spans="41:41" ht="12.75" x14ac:dyDescent="0.2">
      <c r="AO48505" s="7"/>
    </row>
    <row r="48506" spans="41:41" ht="12.75" x14ac:dyDescent="0.2">
      <c r="AO48506" s="7"/>
    </row>
    <row r="48507" spans="41:41" ht="12.75" x14ac:dyDescent="0.2">
      <c r="AO48507" s="7"/>
    </row>
    <row r="48508" spans="41:41" ht="12.75" x14ac:dyDescent="0.2">
      <c r="AO48508" s="7"/>
    </row>
    <row r="48509" spans="41:41" ht="12.75" x14ac:dyDescent="0.2">
      <c r="AO48509" s="7"/>
    </row>
    <row r="48510" spans="41:41" ht="12.75" x14ac:dyDescent="0.2">
      <c r="AO48510" s="7"/>
    </row>
    <row r="48511" spans="41:41" ht="12.75" x14ac:dyDescent="0.2">
      <c r="AO48511" s="7"/>
    </row>
    <row r="48512" spans="41:41" ht="12.75" x14ac:dyDescent="0.2">
      <c r="AO48512" s="7"/>
    </row>
    <row r="48513" spans="41:41" ht="12.75" x14ac:dyDescent="0.2">
      <c r="AO48513" s="7"/>
    </row>
    <row r="48514" spans="41:41" ht="12.75" x14ac:dyDescent="0.2">
      <c r="AO48514" s="7"/>
    </row>
    <row r="48515" spans="41:41" ht="12.75" x14ac:dyDescent="0.2">
      <c r="AO48515" s="7"/>
    </row>
    <row r="48516" spans="41:41" ht="12.75" x14ac:dyDescent="0.2">
      <c r="AO48516" s="7"/>
    </row>
    <row r="48517" spans="41:41" ht="12.75" x14ac:dyDescent="0.2">
      <c r="AO48517" s="7"/>
    </row>
    <row r="48518" spans="41:41" ht="12.75" x14ac:dyDescent="0.2">
      <c r="AO48518" s="7"/>
    </row>
    <row r="48519" spans="41:41" ht="12.75" x14ac:dyDescent="0.2">
      <c r="AO48519" s="7"/>
    </row>
    <row r="48520" spans="41:41" ht="12.75" x14ac:dyDescent="0.2">
      <c r="AO48520" s="7"/>
    </row>
    <row r="48521" spans="41:41" ht="12.75" x14ac:dyDescent="0.2">
      <c r="AO48521" s="7"/>
    </row>
    <row r="48522" spans="41:41" ht="12.75" x14ac:dyDescent="0.2">
      <c r="AO48522" s="7"/>
    </row>
    <row r="48523" spans="41:41" ht="12.75" x14ac:dyDescent="0.2">
      <c r="AO48523" s="7"/>
    </row>
    <row r="48524" spans="41:41" ht="12.75" x14ac:dyDescent="0.2">
      <c r="AO48524" s="7"/>
    </row>
    <row r="48525" spans="41:41" ht="12.75" x14ac:dyDescent="0.2">
      <c r="AO48525" s="7"/>
    </row>
    <row r="48526" spans="41:41" ht="12.75" x14ac:dyDescent="0.2">
      <c r="AO48526" s="7"/>
    </row>
    <row r="48527" spans="41:41" ht="12.75" x14ac:dyDescent="0.2">
      <c r="AO48527" s="7"/>
    </row>
    <row r="48528" spans="41:41" ht="12.75" x14ac:dyDescent="0.2">
      <c r="AO48528" s="7"/>
    </row>
    <row r="48529" spans="41:41" ht="12.75" x14ac:dyDescent="0.2">
      <c r="AO48529" s="7"/>
    </row>
    <row r="48530" spans="41:41" ht="12.75" x14ac:dyDescent="0.2">
      <c r="AO48530" s="7"/>
    </row>
    <row r="48531" spans="41:41" ht="12.75" x14ac:dyDescent="0.2">
      <c r="AO48531" s="7"/>
    </row>
    <row r="48532" spans="41:41" ht="12.75" x14ac:dyDescent="0.2">
      <c r="AO48532" s="7"/>
    </row>
    <row r="48533" spans="41:41" ht="12.75" x14ac:dyDescent="0.2">
      <c r="AO48533" s="7"/>
    </row>
    <row r="48534" spans="41:41" ht="12.75" x14ac:dyDescent="0.2">
      <c r="AO48534" s="7"/>
    </row>
    <row r="48535" spans="41:41" ht="12.75" x14ac:dyDescent="0.2">
      <c r="AO48535" s="7"/>
    </row>
    <row r="48536" spans="41:41" ht="12.75" x14ac:dyDescent="0.2">
      <c r="AO48536" s="7"/>
    </row>
    <row r="48537" spans="41:41" ht="12.75" x14ac:dyDescent="0.2">
      <c r="AO48537" s="7"/>
    </row>
    <row r="48538" spans="41:41" ht="12.75" x14ac:dyDescent="0.2">
      <c r="AO48538" s="7"/>
    </row>
    <row r="48539" spans="41:41" ht="12.75" x14ac:dyDescent="0.2">
      <c r="AO48539" s="7"/>
    </row>
    <row r="48540" spans="41:41" ht="12.75" x14ac:dyDescent="0.2">
      <c r="AO48540" s="7"/>
    </row>
    <row r="48541" spans="41:41" ht="12.75" x14ac:dyDescent="0.2">
      <c r="AO48541" s="7"/>
    </row>
    <row r="48542" spans="41:41" ht="12.75" x14ac:dyDescent="0.2">
      <c r="AO48542" s="7"/>
    </row>
    <row r="48543" spans="41:41" ht="12.75" x14ac:dyDescent="0.2">
      <c r="AO48543" s="7"/>
    </row>
    <row r="48544" spans="41:41" ht="12.75" x14ac:dyDescent="0.2">
      <c r="AO48544" s="7"/>
    </row>
    <row r="48545" spans="41:41" ht="12.75" x14ac:dyDescent="0.2">
      <c r="AO48545" s="7"/>
    </row>
    <row r="48546" spans="41:41" ht="12.75" x14ac:dyDescent="0.2">
      <c r="AO48546" s="7"/>
    </row>
    <row r="48547" spans="41:41" ht="12.75" x14ac:dyDescent="0.2">
      <c r="AO48547" s="7"/>
    </row>
    <row r="48548" spans="41:41" ht="12.75" x14ac:dyDescent="0.2">
      <c r="AO48548" s="7"/>
    </row>
    <row r="48549" spans="41:41" ht="12.75" x14ac:dyDescent="0.2">
      <c r="AO48549" s="7"/>
    </row>
    <row r="48550" spans="41:41" ht="12.75" x14ac:dyDescent="0.2">
      <c r="AO48550" s="7"/>
    </row>
    <row r="48551" spans="41:41" ht="12.75" x14ac:dyDescent="0.2">
      <c r="AO48551" s="7"/>
    </row>
    <row r="48552" spans="41:41" ht="12.75" x14ac:dyDescent="0.2">
      <c r="AO48552" s="7"/>
    </row>
    <row r="48553" spans="41:41" ht="12.75" x14ac:dyDescent="0.2">
      <c r="AO48553" s="7"/>
    </row>
    <row r="48554" spans="41:41" ht="12.75" x14ac:dyDescent="0.2">
      <c r="AO48554" s="7"/>
    </row>
    <row r="48555" spans="41:41" ht="12.75" x14ac:dyDescent="0.2">
      <c r="AO48555" s="7"/>
    </row>
    <row r="48556" spans="41:41" ht="12.75" x14ac:dyDescent="0.2">
      <c r="AO48556" s="7"/>
    </row>
    <row r="48557" spans="41:41" ht="12.75" x14ac:dyDescent="0.2">
      <c r="AO48557" s="7"/>
    </row>
    <row r="48558" spans="41:41" ht="12.75" x14ac:dyDescent="0.2">
      <c r="AO48558" s="7"/>
    </row>
    <row r="48559" spans="41:41" ht="12.75" x14ac:dyDescent="0.2">
      <c r="AO48559" s="7"/>
    </row>
    <row r="48560" spans="41:41" ht="12.75" x14ac:dyDescent="0.2">
      <c r="AO48560" s="7"/>
    </row>
    <row r="48561" spans="41:41" ht="12.75" x14ac:dyDescent="0.2">
      <c r="AO48561" s="7"/>
    </row>
    <row r="48562" spans="41:41" ht="12.75" x14ac:dyDescent="0.2">
      <c r="AO48562" s="7"/>
    </row>
    <row r="48563" spans="41:41" ht="12.75" x14ac:dyDescent="0.2">
      <c r="AO48563" s="7"/>
    </row>
    <row r="48564" spans="41:41" ht="12.75" x14ac:dyDescent="0.2">
      <c r="AO48564" s="7"/>
    </row>
    <row r="48565" spans="41:41" ht="12.75" x14ac:dyDescent="0.2">
      <c r="AO48565" s="7"/>
    </row>
    <row r="48566" spans="41:41" ht="12.75" x14ac:dyDescent="0.2">
      <c r="AO48566" s="7"/>
    </row>
    <row r="48567" spans="41:41" ht="12.75" x14ac:dyDescent="0.2">
      <c r="AO48567" s="7"/>
    </row>
    <row r="48568" spans="41:41" ht="12.75" x14ac:dyDescent="0.2">
      <c r="AO48568" s="7"/>
    </row>
    <row r="48569" spans="41:41" ht="12.75" x14ac:dyDescent="0.2">
      <c r="AO48569" s="7"/>
    </row>
    <row r="48570" spans="41:41" ht="12.75" x14ac:dyDescent="0.2">
      <c r="AO48570" s="7"/>
    </row>
    <row r="48571" spans="41:41" ht="12.75" x14ac:dyDescent="0.2">
      <c r="AO48571" s="7"/>
    </row>
    <row r="48572" spans="41:41" ht="12.75" x14ac:dyDescent="0.2">
      <c r="AO48572" s="7"/>
    </row>
    <row r="48573" spans="41:41" ht="12.75" x14ac:dyDescent="0.2">
      <c r="AO48573" s="7"/>
    </row>
    <row r="48574" spans="41:41" ht="12.75" x14ac:dyDescent="0.2">
      <c r="AO48574" s="7"/>
    </row>
    <row r="48575" spans="41:41" ht="12.75" x14ac:dyDescent="0.2">
      <c r="AO48575" s="7"/>
    </row>
    <row r="48576" spans="41:41" ht="12.75" x14ac:dyDescent="0.2">
      <c r="AO48576" s="7"/>
    </row>
    <row r="48577" spans="41:41" ht="12.75" x14ac:dyDescent="0.2">
      <c r="AO48577" s="7"/>
    </row>
    <row r="48578" spans="41:41" ht="12.75" x14ac:dyDescent="0.2">
      <c r="AO48578" s="7"/>
    </row>
    <row r="48579" spans="41:41" ht="12.75" x14ac:dyDescent="0.2">
      <c r="AO48579" s="7"/>
    </row>
    <row r="48580" spans="41:41" ht="12.75" x14ac:dyDescent="0.2">
      <c r="AO48580" s="7"/>
    </row>
    <row r="48581" spans="41:41" ht="12.75" x14ac:dyDescent="0.2">
      <c r="AO48581" s="7"/>
    </row>
    <row r="48582" spans="41:41" ht="12.75" x14ac:dyDescent="0.2">
      <c r="AO48582" s="7"/>
    </row>
    <row r="48583" spans="41:41" ht="12.75" x14ac:dyDescent="0.2">
      <c r="AO48583" s="7"/>
    </row>
    <row r="48584" spans="41:41" ht="12.75" x14ac:dyDescent="0.2">
      <c r="AO48584" s="7"/>
    </row>
    <row r="48585" spans="41:41" ht="12.75" x14ac:dyDescent="0.2">
      <c r="AO48585" s="7"/>
    </row>
    <row r="48586" spans="41:41" ht="12.75" x14ac:dyDescent="0.2">
      <c r="AO48586" s="7"/>
    </row>
    <row r="48587" spans="41:41" ht="12.75" x14ac:dyDescent="0.2">
      <c r="AO48587" s="7"/>
    </row>
    <row r="48588" spans="41:41" ht="12.75" x14ac:dyDescent="0.2">
      <c r="AO48588" s="7"/>
    </row>
    <row r="48589" spans="41:41" ht="12.75" x14ac:dyDescent="0.2">
      <c r="AO48589" s="7"/>
    </row>
    <row r="48590" spans="41:41" ht="12.75" x14ac:dyDescent="0.2">
      <c r="AO48590" s="7"/>
    </row>
    <row r="48591" spans="41:41" ht="12.75" x14ac:dyDescent="0.2">
      <c r="AO48591" s="7"/>
    </row>
    <row r="48592" spans="41:41" ht="12.75" x14ac:dyDescent="0.2">
      <c r="AO48592" s="7"/>
    </row>
    <row r="48593" spans="41:41" ht="12.75" x14ac:dyDescent="0.2">
      <c r="AO48593" s="7"/>
    </row>
    <row r="48594" spans="41:41" ht="12.75" x14ac:dyDescent="0.2">
      <c r="AO48594" s="7"/>
    </row>
    <row r="48595" spans="41:41" ht="12.75" x14ac:dyDescent="0.2">
      <c r="AO48595" s="7"/>
    </row>
    <row r="48596" spans="41:41" ht="12.75" x14ac:dyDescent="0.2">
      <c r="AO48596" s="7"/>
    </row>
    <row r="48597" spans="41:41" ht="12.75" x14ac:dyDescent="0.2">
      <c r="AO48597" s="7"/>
    </row>
    <row r="48598" spans="41:41" ht="12.75" x14ac:dyDescent="0.2">
      <c r="AO48598" s="7"/>
    </row>
    <row r="48599" spans="41:41" ht="12.75" x14ac:dyDescent="0.2">
      <c r="AO48599" s="7"/>
    </row>
    <row r="48600" spans="41:41" ht="12.75" x14ac:dyDescent="0.2">
      <c r="AO48600" s="7"/>
    </row>
    <row r="48601" spans="41:41" ht="12.75" x14ac:dyDescent="0.2">
      <c r="AO48601" s="7"/>
    </row>
    <row r="48602" spans="41:41" ht="12.75" x14ac:dyDescent="0.2">
      <c r="AO48602" s="7"/>
    </row>
    <row r="48603" spans="41:41" ht="12.75" x14ac:dyDescent="0.2">
      <c r="AO48603" s="7"/>
    </row>
    <row r="48604" spans="41:41" ht="12.75" x14ac:dyDescent="0.2">
      <c r="AO48604" s="7"/>
    </row>
    <row r="48605" spans="41:41" ht="12.75" x14ac:dyDescent="0.2">
      <c r="AO48605" s="7"/>
    </row>
    <row r="48606" spans="41:41" ht="12.75" x14ac:dyDescent="0.2">
      <c r="AO48606" s="7"/>
    </row>
    <row r="48607" spans="41:41" ht="12.75" x14ac:dyDescent="0.2">
      <c r="AO48607" s="7"/>
    </row>
    <row r="48608" spans="41:41" ht="12.75" x14ac:dyDescent="0.2">
      <c r="AO48608" s="7"/>
    </row>
    <row r="48609" spans="41:41" ht="12.75" x14ac:dyDescent="0.2">
      <c r="AO48609" s="7"/>
    </row>
    <row r="48610" spans="41:41" ht="12.75" x14ac:dyDescent="0.2">
      <c r="AO48610" s="7"/>
    </row>
    <row r="48611" spans="41:41" ht="12.75" x14ac:dyDescent="0.2">
      <c r="AO48611" s="7"/>
    </row>
    <row r="48612" spans="41:41" ht="12.75" x14ac:dyDescent="0.2">
      <c r="AO48612" s="7"/>
    </row>
    <row r="48613" spans="41:41" ht="12.75" x14ac:dyDescent="0.2">
      <c r="AO48613" s="7"/>
    </row>
    <row r="48614" spans="41:41" ht="12.75" x14ac:dyDescent="0.2">
      <c r="AO48614" s="7"/>
    </row>
    <row r="48615" spans="41:41" ht="12.75" x14ac:dyDescent="0.2">
      <c r="AO48615" s="7"/>
    </row>
    <row r="48616" spans="41:41" ht="12.75" x14ac:dyDescent="0.2">
      <c r="AO48616" s="7"/>
    </row>
    <row r="48617" spans="41:41" ht="12.75" x14ac:dyDescent="0.2">
      <c r="AO48617" s="7"/>
    </row>
    <row r="48618" spans="41:41" ht="12.75" x14ac:dyDescent="0.2">
      <c r="AO48618" s="7"/>
    </row>
    <row r="48619" spans="41:41" ht="12.75" x14ac:dyDescent="0.2">
      <c r="AO48619" s="7"/>
    </row>
    <row r="48620" spans="41:41" ht="12.75" x14ac:dyDescent="0.2">
      <c r="AO48620" s="7"/>
    </row>
    <row r="48621" spans="41:41" ht="12.75" x14ac:dyDescent="0.2">
      <c r="AO48621" s="7"/>
    </row>
    <row r="48622" spans="41:41" ht="12.75" x14ac:dyDescent="0.2">
      <c r="AO48622" s="7"/>
    </row>
    <row r="48623" spans="41:41" ht="12.75" x14ac:dyDescent="0.2">
      <c r="AO48623" s="7"/>
    </row>
    <row r="48624" spans="41:41" ht="12.75" x14ac:dyDescent="0.2">
      <c r="AO48624" s="7"/>
    </row>
    <row r="48625" spans="41:41" ht="12.75" x14ac:dyDescent="0.2">
      <c r="AO48625" s="7"/>
    </row>
    <row r="48626" spans="41:41" ht="12.75" x14ac:dyDescent="0.2">
      <c r="AO48626" s="7"/>
    </row>
    <row r="48627" spans="41:41" ht="12.75" x14ac:dyDescent="0.2">
      <c r="AO48627" s="7"/>
    </row>
    <row r="48628" spans="41:41" ht="12.75" x14ac:dyDescent="0.2">
      <c r="AO48628" s="7"/>
    </row>
    <row r="48629" spans="41:41" ht="12.75" x14ac:dyDescent="0.2">
      <c r="AO48629" s="7"/>
    </row>
    <row r="48630" spans="41:41" ht="12.75" x14ac:dyDescent="0.2">
      <c r="AO48630" s="7"/>
    </row>
    <row r="48631" spans="41:41" ht="12.75" x14ac:dyDescent="0.2">
      <c r="AO48631" s="7"/>
    </row>
    <row r="48632" spans="41:41" ht="12.75" x14ac:dyDescent="0.2">
      <c r="AO48632" s="7"/>
    </row>
    <row r="48633" spans="41:41" ht="12.75" x14ac:dyDescent="0.2">
      <c r="AO48633" s="7"/>
    </row>
    <row r="48634" spans="41:41" ht="12.75" x14ac:dyDescent="0.2">
      <c r="AO48634" s="7"/>
    </row>
    <row r="48635" spans="41:41" ht="12.75" x14ac:dyDescent="0.2">
      <c r="AO48635" s="7"/>
    </row>
    <row r="48636" spans="41:41" ht="12.75" x14ac:dyDescent="0.2">
      <c r="AO48636" s="7"/>
    </row>
    <row r="48637" spans="41:41" ht="12.75" x14ac:dyDescent="0.2">
      <c r="AO48637" s="7"/>
    </row>
    <row r="48638" spans="41:41" ht="12.75" x14ac:dyDescent="0.2">
      <c r="AO48638" s="7"/>
    </row>
    <row r="48639" spans="41:41" ht="12.75" x14ac:dyDescent="0.2">
      <c r="AO48639" s="7"/>
    </row>
    <row r="48640" spans="41:41" ht="12.75" x14ac:dyDescent="0.2">
      <c r="AO48640" s="7"/>
    </row>
    <row r="48641" spans="41:41" ht="12.75" x14ac:dyDescent="0.2">
      <c r="AO48641" s="7"/>
    </row>
    <row r="48642" spans="41:41" ht="12.75" x14ac:dyDescent="0.2">
      <c r="AO48642" s="7"/>
    </row>
    <row r="48643" spans="41:41" ht="12.75" x14ac:dyDescent="0.2">
      <c r="AO48643" s="7"/>
    </row>
    <row r="48644" spans="41:41" ht="12.75" x14ac:dyDescent="0.2">
      <c r="AO48644" s="7"/>
    </row>
    <row r="48645" spans="41:41" ht="12.75" x14ac:dyDescent="0.2">
      <c r="AO48645" s="7"/>
    </row>
    <row r="48646" spans="41:41" ht="12.75" x14ac:dyDescent="0.2">
      <c r="AO48646" s="7"/>
    </row>
    <row r="48647" spans="41:41" ht="12.75" x14ac:dyDescent="0.2">
      <c r="AO48647" s="7"/>
    </row>
    <row r="48648" spans="41:41" ht="12.75" x14ac:dyDescent="0.2">
      <c r="AO48648" s="7"/>
    </row>
    <row r="48649" spans="41:41" ht="12.75" x14ac:dyDescent="0.2">
      <c r="AO48649" s="7"/>
    </row>
    <row r="48650" spans="41:41" ht="12.75" x14ac:dyDescent="0.2">
      <c r="AO48650" s="7"/>
    </row>
    <row r="48651" spans="41:41" ht="12.75" x14ac:dyDescent="0.2">
      <c r="AO48651" s="7"/>
    </row>
    <row r="48652" spans="41:41" ht="12.75" x14ac:dyDescent="0.2">
      <c r="AO48652" s="7"/>
    </row>
    <row r="48653" spans="41:41" ht="12.75" x14ac:dyDescent="0.2">
      <c r="AO48653" s="7"/>
    </row>
    <row r="48654" spans="41:41" ht="12.75" x14ac:dyDescent="0.2">
      <c r="AO48654" s="7"/>
    </row>
    <row r="48655" spans="41:41" ht="12.75" x14ac:dyDescent="0.2">
      <c r="AO48655" s="7"/>
    </row>
    <row r="48656" spans="41:41" ht="12.75" x14ac:dyDescent="0.2">
      <c r="AO48656" s="7"/>
    </row>
    <row r="48657" spans="41:41" ht="12.75" x14ac:dyDescent="0.2">
      <c r="AO48657" s="7"/>
    </row>
    <row r="48658" spans="41:41" ht="12.75" x14ac:dyDescent="0.2">
      <c r="AO48658" s="7"/>
    </row>
    <row r="48659" spans="41:41" ht="12.75" x14ac:dyDescent="0.2">
      <c r="AO48659" s="7"/>
    </row>
    <row r="48660" spans="41:41" ht="12.75" x14ac:dyDescent="0.2">
      <c r="AO48660" s="7"/>
    </row>
    <row r="48661" spans="41:41" ht="12.75" x14ac:dyDescent="0.2">
      <c r="AO48661" s="7"/>
    </row>
    <row r="48662" spans="41:41" ht="12.75" x14ac:dyDescent="0.2">
      <c r="AO48662" s="7"/>
    </row>
    <row r="48663" spans="41:41" ht="12.75" x14ac:dyDescent="0.2">
      <c r="AO48663" s="7"/>
    </row>
    <row r="48664" spans="41:41" ht="12.75" x14ac:dyDescent="0.2">
      <c r="AO48664" s="7"/>
    </row>
    <row r="48665" spans="41:41" ht="12.75" x14ac:dyDescent="0.2">
      <c r="AO48665" s="7"/>
    </row>
    <row r="48666" spans="41:41" ht="12.75" x14ac:dyDescent="0.2">
      <c r="AO48666" s="7"/>
    </row>
    <row r="48667" spans="41:41" ht="12.75" x14ac:dyDescent="0.2">
      <c r="AO48667" s="7"/>
    </row>
    <row r="48668" spans="41:41" ht="12.75" x14ac:dyDescent="0.2">
      <c r="AO48668" s="7"/>
    </row>
    <row r="48669" spans="41:41" ht="12.75" x14ac:dyDescent="0.2">
      <c r="AO48669" s="7"/>
    </row>
    <row r="48670" spans="41:41" ht="12.75" x14ac:dyDescent="0.2">
      <c r="AO48670" s="7"/>
    </row>
    <row r="48671" spans="41:41" ht="12.75" x14ac:dyDescent="0.2">
      <c r="AO48671" s="7"/>
    </row>
    <row r="48672" spans="41:41" ht="12.75" x14ac:dyDescent="0.2">
      <c r="AO48672" s="7"/>
    </row>
    <row r="48673" spans="41:41" ht="12.75" x14ac:dyDescent="0.2">
      <c r="AO48673" s="7"/>
    </row>
    <row r="48674" spans="41:41" ht="12.75" x14ac:dyDescent="0.2">
      <c r="AO48674" s="7"/>
    </row>
    <row r="48675" spans="41:41" ht="12.75" x14ac:dyDescent="0.2">
      <c r="AO48675" s="7"/>
    </row>
    <row r="48676" spans="41:41" ht="12.75" x14ac:dyDescent="0.2">
      <c r="AO48676" s="7"/>
    </row>
    <row r="48677" spans="41:41" ht="12.75" x14ac:dyDescent="0.2">
      <c r="AO48677" s="7"/>
    </row>
    <row r="48678" spans="41:41" ht="12.75" x14ac:dyDescent="0.2">
      <c r="AO48678" s="7"/>
    </row>
    <row r="48679" spans="41:41" ht="12.75" x14ac:dyDescent="0.2">
      <c r="AO48679" s="7"/>
    </row>
    <row r="48680" spans="41:41" ht="12.75" x14ac:dyDescent="0.2">
      <c r="AO48680" s="7"/>
    </row>
    <row r="48681" spans="41:41" ht="12.75" x14ac:dyDescent="0.2">
      <c r="AO48681" s="7"/>
    </row>
    <row r="48682" spans="41:41" ht="12.75" x14ac:dyDescent="0.2">
      <c r="AO48682" s="7"/>
    </row>
    <row r="48683" spans="41:41" ht="12.75" x14ac:dyDescent="0.2">
      <c r="AO48683" s="7"/>
    </row>
    <row r="48684" spans="41:41" ht="12.75" x14ac:dyDescent="0.2">
      <c r="AO48684" s="7"/>
    </row>
    <row r="48685" spans="41:41" ht="12.75" x14ac:dyDescent="0.2">
      <c r="AO48685" s="7"/>
    </row>
    <row r="48686" spans="41:41" ht="12.75" x14ac:dyDescent="0.2">
      <c r="AO48686" s="7"/>
    </row>
    <row r="48687" spans="41:41" ht="12.75" x14ac:dyDescent="0.2">
      <c r="AO48687" s="7"/>
    </row>
    <row r="48688" spans="41:41" ht="12.75" x14ac:dyDescent="0.2">
      <c r="AO48688" s="7"/>
    </row>
    <row r="48689" spans="41:41" ht="12.75" x14ac:dyDescent="0.2">
      <c r="AO48689" s="7"/>
    </row>
    <row r="48690" spans="41:41" ht="12.75" x14ac:dyDescent="0.2">
      <c r="AO48690" s="7"/>
    </row>
    <row r="48691" spans="41:41" ht="12.75" x14ac:dyDescent="0.2">
      <c r="AO48691" s="7"/>
    </row>
    <row r="48692" spans="41:41" ht="12.75" x14ac:dyDescent="0.2">
      <c r="AO48692" s="7"/>
    </row>
    <row r="48693" spans="41:41" ht="12.75" x14ac:dyDescent="0.2">
      <c r="AO48693" s="7"/>
    </row>
    <row r="48694" spans="41:41" ht="12.75" x14ac:dyDescent="0.2">
      <c r="AO48694" s="7"/>
    </row>
    <row r="48695" spans="41:41" ht="12.75" x14ac:dyDescent="0.2">
      <c r="AO48695" s="7"/>
    </row>
    <row r="48696" spans="41:41" ht="12.75" x14ac:dyDescent="0.2">
      <c r="AO48696" s="7"/>
    </row>
    <row r="48697" spans="41:41" ht="12.75" x14ac:dyDescent="0.2">
      <c r="AO48697" s="7"/>
    </row>
    <row r="48698" spans="41:41" ht="12.75" x14ac:dyDescent="0.2">
      <c r="AO48698" s="7"/>
    </row>
    <row r="48699" spans="41:41" ht="12.75" x14ac:dyDescent="0.2">
      <c r="AO48699" s="7"/>
    </row>
    <row r="48700" spans="41:41" ht="12.75" x14ac:dyDescent="0.2">
      <c r="AO48700" s="7"/>
    </row>
    <row r="48701" spans="41:41" ht="12.75" x14ac:dyDescent="0.2">
      <c r="AO48701" s="7"/>
    </row>
    <row r="48702" spans="41:41" ht="12.75" x14ac:dyDescent="0.2">
      <c r="AO48702" s="7"/>
    </row>
    <row r="48703" spans="41:41" ht="12.75" x14ac:dyDescent="0.2">
      <c r="AO48703" s="7"/>
    </row>
    <row r="48704" spans="41:41" ht="12.75" x14ac:dyDescent="0.2">
      <c r="AO48704" s="7"/>
    </row>
    <row r="48705" spans="41:41" ht="12.75" x14ac:dyDescent="0.2">
      <c r="AO48705" s="7"/>
    </row>
    <row r="48706" spans="41:41" ht="12.75" x14ac:dyDescent="0.2">
      <c r="AO48706" s="7"/>
    </row>
    <row r="48707" spans="41:41" ht="12.75" x14ac:dyDescent="0.2">
      <c r="AO48707" s="7"/>
    </row>
    <row r="48708" spans="41:41" ht="12.75" x14ac:dyDescent="0.2">
      <c r="AO48708" s="7"/>
    </row>
    <row r="48709" spans="41:41" ht="12.75" x14ac:dyDescent="0.2">
      <c r="AO48709" s="7"/>
    </row>
    <row r="48710" spans="41:41" ht="12.75" x14ac:dyDescent="0.2">
      <c r="AO48710" s="7"/>
    </row>
    <row r="48711" spans="41:41" ht="12.75" x14ac:dyDescent="0.2">
      <c r="AO48711" s="7"/>
    </row>
    <row r="48712" spans="41:41" ht="12.75" x14ac:dyDescent="0.2">
      <c r="AO48712" s="7"/>
    </row>
    <row r="48713" spans="41:41" ht="12.75" x14ac:dyDescent="0.2">
      <c r="AO48713" s="7"/>
    </row>
    <row r="48714" spans="41:41" ht="12.75" x14ac:dyDescent="0.2">
      <c r="AO48714" s="7"/>
    </row>
    <row r="48715" spans="41:41" ht="12.75" x14ac:dyDescent="0.2">
      <c r="AO48715" s="7"/>
    </row>
    <row r="48716" spans="41:41" ht="12.75" x14ac:dyDescent="0.2">
      <c r="AO48716" s="7"/>
    </row>
    <row r="48717" spans="41:41" ht="12.75" x14ac:dyDescent="0.2">
      <c r="AO48717" s="7"/>
    </row>
    <row r="48718" spans="41:41" ht="12.75" x14ac:dyDescent="0.2">
      <c r="AO48718" s="7"/>
    </row>
    <row r="48719" spans="41:41" ht="12.75" x14ac:dyDescent="0.2">
      <c r="AO48719" s="7"/>
    </row>
    <row r="48720" spans="41:41" ht="12.75" x14ac:dyDescent="0.2">
      <c r="AO48720" s="7"/>
    </row>
    <row r="48721" spans="41:41" ht="12.75" x14ac:dyDescent="0.2">
      <c r="AO48721" s="7"/>
    </row>
    <row r="48722" spans="41:41" ht="12.75" x14ac:dyDescent="0.2">
      <c r="AO48722" s="7"/>
    </row>
    <row r="48723" spans="41:41" ht="12.75" x14ac:dyDescent="0.2">
      <c r="AO48723" s="7"/>
    </row>
    <row r="48724" spans="41:41" ht="12.75" x14ac:dyDescent="0.2">
      <c r="AO48724" s="7"/>
    </row>
    <row r="48725" spans="41:41" ht="12.75" x14ac:dyDescent="0.2">
      <c r="AO48725" s="7"/>
    </row>
    <row r="48726" spans="41:41" ht="12.75" x14ac:dyDescent="0.2">
      <c r="AO48726" s="7"/>
    </row>
    <row r="48727" spans="41:41" ht="12.75" x14ac:dyDescent="0.2">
      <c r="AO48727" s="7"/>
    </row>
    <row r="48728" spans="41:41" ht="12.75" x14ac:dyDescent="0.2">
      <c r="AO48728" s="7"/>
    </row>
    <row r="48729" spans="41:41" ht="12.75" x14ac:dyDescent="0.2">
      <c r="AO48729" s="7"/>
    </row>
    <row r="48730" spans="41:41" ht="12.75" x14ac:dyDescent="0.2">
      <c r="AO48730" s="7"/>
    </row>
    <row r="48731" spans="41:41" ht="12.75" x14ac:dyDescent="0.2">
      <c r="AO48731" s="7"/>
    </row>
    <row r="48732" spans="41:41" ht="12.75" x14ac:dyDescent="0.2">
      <c r="AO48732" s="7"/>
    </row>
    <row r="48733" spans="41:41" ht="12.75" x14ac:dyDescent="0.2">
      <c r="AO48733" s="7"/>
    </row>
    <row r="48734" spans="41:41" ht="12.75" x14ac:dyDescent="0.2">
      <c r="AO48734" s="7"/>
    </row>
    <row r="48735" spans="41:41" ht="12.75" x14ac:dyDescent="0.2">
      <c r="AO48735" s="7"/>
    </row>
    <row r="48736" spans="41:41" ht="12.75" x14ac:dyDescent="0.2">
      <c r="AO48736" s="7"/>
    </row>
    <row r="48737" spans="41:41" ht="12.75" x14ac:dyDescent="0.2">
      <c r="AO48737" s="7"/>
    </row>
    <row r="48738" spans="41:41" ht="12.75" x14ac:dyDescent="0.2">
      <c r="AO48738" s="7"/>
    </row>
    <row r="48739" spans="41:41" ht="12.75" x14ac:dyDescent="0.2">
      <c r="AO48739" s="7"/>
    </row>
    <row r="48740" spans="41:41" ht="12.75" x14ac:dyDescent="0.2">
      <c r="AO48740" s="7"/>
    </row>
    <row r="48741" spans="41:41" ht="12.75" x14ac:dyDescent="0.2">
      <c r="AO48741" s="7"/>
    </row>
    <row r="48742" spans="41:41" ht="12.75" x14ac:dyDescent="0.2">
      <c r="AO48742" s="7"/>
    </row>
    <row r="48743" spans="41:41" ht="12.75" x14ac:dyDescent="0.2">
      <c r="AO48743" s="7"/>
    </row>
    <row r="48744" spans="41:41" ht="12.75" x14ac:dyDescent="0.2">
      <c r="AO48744" s="7"/>
    </row>
    <row r="48745" spans="41:41" ht="12.75" x14ac:dyDescent="0.2">
      <c r="AO48745" s="7"/>
    </row>
    <row r="48746" spans="41:41" ht="12.75" x14ac:dyDescent="0.2">
      <c r="AO48746" s="7"/>
    </row>
    <row r="48747" spans="41:41" ht="12.75" x14ac:dyDescent="0.2">
      <c r="AO48747" s="7"/>
    </row>
    <row r="48748" spans="41:41" ht="12.75" x14ac:dyDescent="0.2">
      <c r="AO48748" s="7"/>
    </row>
    <row r="48749" spans="41:41" ht="12.75" x14ac:dyDescent="0.2">
      <c r="AO48749" s="7"/>
    </row>
    <row r="48750" spans="41:41" ht="12.75" x14ac:dyDescent="0.2">
      <c r="AO48750" s="7"/>
    </row>
    <row r="48751" spans="41:41" ht="12.75" x14ac:dyDescent="0.2">
      <c r="AO48751" s="7"/>
    </row>
    <row r="48752" spans="41:41" ht="12.75" x14ac:dyDescent="0.2">
      <c r="AO48752" s="7"/>
    </row>
    <row r="48753" spans="41:41" ht="12.75" x14ac:dyDescent="0.2">
      <c r="AO48753" s="7"/>
    </row>
    <row r="48754" spans="41:41" ht="12.75" x14ac:dyDescent="0.2">
      <c r="AO48754" s="7"/>
    </row>
    <row r="48755" spans="41:41" ht="12.75" x14ac:dyDescent="0.2">
      <c r="AO48755" s="7"/>
    </row>
    <row r="48756" spans="41:41" ht="12.75" x14ac:dyDescent="0.2">
      <c r="AO48756" s="7"/>
    </row>
    <row r="48757" spans="41:41" ht="12.75" x14ac:dyDescent="0.2">
      <c r="AO48757" s="7"/>
    </row>
    <row r="48758" spans="41:41" ht="12.75" x14ac:dyDescent="0.2">
      <c r="AO48758" s="7"/>
    </row>
    <row r="48759" spans="41:41" ht="12.75" x14ac:dyDescent="0.2">
      <c r="AO48759" s="7"/>
    </row>
    <row r="48760" spans="41:41" ht="12.75" x14ac:dyDescent="0.2">
      <c r="AO48760" s="7"/>
    </row>
    <row r="48761" spans="41:41" ht="12.75" x14ac:dyDescent="0.2">
      <c r="AO48761" s="7"/>
    </row>
    <row r="48762" spans="41:41" ht="12.75" x14ac:dyDescent="0.2">
      <c r="AO48762" s="7"/>
    </row>
    <row r="48763" spans="41:41" ht="12.75" x14ac:dyDescent="0.2">
      <c r="AO48763" s="7"/>
    </row>
    <row r="48764" spans="41:41" ht="12.75" x14ac:dyDescent="0.2">
      <c r="AO48764" s="7"/>
    </row>
    <row r="48765" spans="41:41" ht="12.75" x14ac:dyDescent="0.2">
      <c r="AO48765" s="7"/>
    </row>
    <row r="48766" spans="41:41" ht="12.75" x14ac:dyDescent="0.2">
      <c r="AO48766" s="7"/>
    </row>
    <row r="48767" spans="41:41" ht="12.75" x14ac:dyDescent="0.2">
      <c r="AO48767" s="7"/>
    </row>
    <row r="48768" spans="41:41" ht="12.75" x14ac:dyDescent="0.2">
      <c r="AO48768" s="7"/>
    </row>
    <row r="48769" spans="41:41" ht="12.75" x14ac:dyDescent="0.2">
      <c r="AO48769" s="7"/>
    </row>
    <row r="48770" spans="41:41" ht="12.75" x14ac:dyDescent="0.2">
      <c r="AO48770" s="7"/>
    </row>
    <row r="48771" spans="41:41" ht="12.75" x14ac:dyDescent="0.2">
      <c r="AO48771" s="7"/>
    </row>
    <row r="48772" spans="41:41" ht="12.75" x14ac:dyDescent="0.2">
      <c r="AO48772" s="7"/>
    </row>
    <row r="48773" spans="41:41" ht="12.75" x14ac:dyDescent="0.2">
      <c r="AO48773" s="7"/>
    </row>
    <row r="48774" spans="41:41" ht="12.75" x14ac:dyDescent="0.2">
      <c r="AO48774" s="7"/>
    </row>
    <row r="48775" spans="41:41" ht="12.75" x14ac:dyDescent="0.2">
      <c r="AO48775" s="7"/>
    </row>
    <row r="48776" spans="41:41" ht="12.75" x14ac:dyDescent="0.2">
      <c r="AO48776" s="7"/>
    </row>
    <row r="48777" spans="41:41" ht="12.75" x14ac:dyDescent="0.2">
      <c r="AO48777" s="7"/>
    </row>
    <row r="48778" spans="41:41" ht="12.75" x14ac:dyDescent="0.2">
      <c r="AO48778" s="7"/>
    </row>
    <row r="48779" spans="41:41" ht="12.75" x14ac:dyDescent="0.2">
      <c r="AO48779" s="7"/>
    </row>
    <row r="48780" spans="41:41" ht="12.75" x14ac:dyDescent="0.2">
      <c r="AO48780" s="7"/>
    </row>
    <row r="48781" spans="41:41" ht="12.75" x14ac:dyDescent="0.2">
      <c r="AO48781" s="7"/>
    </row>
    <row r="48782" spans="41:41" ht="12.75" x14ac:dyDescent="0.2">
      <c r="AO48782" s="7"/>
    </row>
    <row r="48783" spans="41:41" ht="12.75" x14ac:dyDescent="0.2">
      <c r="AO48783" s="7"/>
    </row>
    <row r="48784" spans="41:41" ht="12.75" x14ac:dyDescent="0.2">
      <c r="AO48784" s="7"/>
    </row>
    <row r="48785" spans="41:41" ht="12.75" x14ac:dyDescent="0.2">
      <c r="AO48785" s="7"/>
    </row>
    <row r="48786" spans="41:41" ht="12.75" x14ac:dyDescent="0.2">
      <c r="AO48786" s="7"/>
    </row>
    <row r="48787" spans="41:41" ht="12.75" x14ac:dyDescent="0.2">
      <c r="AO48787" s="7"/>
    </row>
    <row r="48788" spans="41:41" ht="12.75" x14ac:dyDescent="0.2">
      <c r="AO48788" s="7"/>
    </row>
    <row r="48789" spans="41:41" ht="12.75" x14ac:dyDescent="0.2">
      <c r="AO48789" s="7"/>
    </row>
    <row r="48790" spans="41:41" ht="12.75" x14ac:dyDescent="0.2">
      <c r="AO48790" s="7"/>
    </row>
    <row r="48791" spans="41:41" ht="12.75" x14ac:dyDescent="0.2">
      <c r="AO48791" s="7"/>
    </row>
    <row r="48792" spans="41:41" ht="12.75" x14ac:dyDescent="0.2">
      <c r="AO48792" s="7"/>
    </row>
    <row r="48793" spans="41:41" ht="12.75" x14ac:dyDescent="0.2">
      <c r="AO48793" s="7"/>
    </row>
    <row r="48794" spans="41:41" ht="12.75" x14ac:dyDescent="0.2">
      <c r="AO48794" s="7"/>
    </row>
    <row r="48795" spans="41:41" ht="12.75" x14ac:dyDescent="0.2">
      <c r="AO48795" s="7"/>
    </row>
    <row r="48796" spans="41:41" ht="12.75" x14ac:dyDescent="0.2">
      <c r="AO48796" s="7"/>
    </row>
    <row r="48797" spans="41:41" ht="12.75" x14ac:dyDescent="0.2">
      <c r="AO48797" s="7"/>
    </row>
    <row r="48798" spans="41:41" ht="12.75" x14ac:dyDescent="0.2">
      <c r="AO48798" s="7"/>
    </row>
    <row r="48799" spans="41:41" ht="12.75" x14ac:dyDescent="0.2">
      <c r="AO48799" s="7"/>
    </row>
    <row r="48800" spans="41:41" ht="12.75" x14ac:dyDescent="0.2">
      <c r="AO48800" s="7"/>
    </row>
    <row r="48801" spans="41:41" ht="12.75" x14ac:dyDescent="0.2">
      <c r="AO48801" s="7"/>
    </row>
    <row r="48802" spans="41:41" ht="12.75" x14ac:dyDescent="0.2">
      <c r="AO48802" s="7"/>
    </row>
    <row r="48803" spans="41:41" ht="12.75" x14ac:dyDescent="0.2">
      <c r="AO48803" s="7"/>
    </row>
    <row r="48804" spans="41:41" ht="12.75" x14ac:dyDescent="0.2">
      <c r="AO48804" s="7"/>
    </row>
    <row r="48805" spans="41:41" ht="12.75" x14ac:dyDescent="0.2">
      <c r="AO48805" s="7"/>
    </row>
    <row r="48806" spans="41:41" ht="12.75" x14ac:dyDescent="0.2">
      <c r="AO48806" s="7"/>
    </row>
    <row r="48807" spans="41:41" ht="12.75" x14ac:dyDescent="0.2">
      <c r="AO48807" s="7"/>
    </row>
    <row r="48808" spans="41:41" ht="12.75" x14ac:dyDescent="0.2">
      <c r="AO48808" s="7"/>
    </row>
    <row r="48809" spans="41:41" ht="12.75" x14ac:dyDescent="0.2">
      <c r="AO48809" s="7"/>
    </row>
    <row r="48810" spans="41:41" ht="12.75" x14ac:dyDescent="0.2">
      <c r="AO48810" s="7"/>
    </row>
    <row r="48811" spans="41:41" ht="12.75" x14ac:dyDescent="0.2">
      <c r="AO48811" s="7"/>
    </row>
    <row r="48812" spans="41:41" ht="12.75" x14ac:dyDescent="0.2">
      <c r="AO48812" s="7"/>
    </row>
    <row r="48813" spans="41:41" ht="12.75" x14ac:dyDescent="0.2">
      <c r="AO48813" s="7"/>
    </row>
    <row r="48814" spans="41:41" ht="12.75" x14ac:dyDescent="0.2">
      <c r="AO48814" s="7"/>
    </row>
    <row r="48815" spans="41:41" ht="12.75" x14ac:dyDescent="0.2">
      <c r="AO48815" s="7"/>
    </row>
    <row r="48816" spans="41:41" ht="12.75" x14ac:dyDescent="0.2">
      <c r="AO48816" s="7"/>
    </row>
    <row r="48817" spans="41:41" ht="12.75" x14ac:dyDescent="0.2">
      <c r="AO48817" s="7"/>
    </row>
    <row r="48818" spans="41:41" ht="12.75" x14ac:dyDescent="0.2">
      <c r="AO48818" s="7"/>
    </row>
    <row r="48819" spans="41:41" ht="12.75" x14ac:dyDescent="0.2">
      <c r="AO48819" s="7"/>
    </row>
    <row r="48820" spans="41:41" ht="12.75" x14ac:dyDescent="0.2">
      <c r="AO48820" s="7"/>
    </row>
    <row r="48821" spans="41:41" ht="12.75" x14ac:dyDescent="0.2">
      <c r="AO48821" s="7"/>
    </row>
    <row r="48822" spans="41:41" ht="12.75" x14ac:dyDescent="0.2">
      <c r="AO48822" s="7"/>
    </row>
    <row r="48823" spans="41:41" ht="12.75" x14ac:dyDescent="0.2">
      <c r="AO48823" s="7"/>
    </row>
    <row r="48824" spans="41:41" ht="12.75" x14ac:dyDescent="0.2">
      <c r="AO48824" s="7"/>
    </row>
    <row r="48825" spans="41:41" ht="12.75" x14ac:dyDescent="0.2">
      <c r="AO48825" s="7"/>
    </row>
    <row r="48826" spans="41:41" ht="12.75" x14ac:dyDescent="0.2">
      <c r="AO48826" s="7"/>
    </row>
    <row r="48827" spans="41:41" ht="12.75" x14ac:dyDescent="0.2">
      <c r="AO48827" s="7"/>
    </row>
    <row r="48828" spans="41:41" ht="12.75" x14ac:dyDescent="0.2">
      <c r="AO48828" s="7"/>
    </row>
    <row r="48829" spans="41:41" ht="12.75" x14ac:dyDescent="0.2">
      <c r="AO48829" s="7"/>
    </row>
    <row r="48830" spans="41:41" ht="12.75" x14ac:dyDescent="0.2">
      <c r="AO48830" s="7"/>
    </row>
    <row r="48831" spans="41:41" ht="12.75" x14ac:dyDescent="0.2">
      <c r="AO48831" s="7"/>
    </row>
    <row r="48832" spans="41:41" ht="12.75" x14ac:dyDescent="0.2">
      <c r="AO48832" s="7"/>
    </row>
    <row r="48833" spans="41:41" ht="12.75" x14ac:dyDescent="0.2">
      <c r="AO48833" s="7"/>
    </row>
    <row r="48834" spans="41:41" ht="12.75" x14ac:dyDescent="0.2">
      <c r="AO48834" s="7"/>
    </row>
    <row r="48835" spans="41:41" ht="12.75" x14ac:dyDescent="0.2">
      <c r="AO48835" s="7"/>
    </row>
    <row r="48836" spans="41:41" ht="12.75" x14ac:dyDescent="0.2">
      <c r="AO48836" s="7"/>
    </row>
    <row r="48837" spans="41:41" ht="12.75" x14ac:dyDescent="0.2">
      <c r="AO48837" s="7"/>
    </row>
    <row r="48838" spans="41:41" ht="12.75" x14ac:dyDescent="0.2">
      <c r="AO48838" s="7"/>
    </row>
    <row r="48839" spans="41:41" ht="12.75" x14ac:dyDescent="0.2">
      <c r="AO48839" s="7"/>
    </row>
    <row r="48840" spans="41:41" ht="12.75" x14ac:dyDescent="0.2">
      <c r="AO48840" s="7"/>
    </row>
    <row r="48841" spans="41:41" ht="12.75" x14ac:dyDescent="0.2">
      <c r="AO48841" s="7"/>
    </row>
    <row r="48842" spans="41:41" ht="12.75" x14ac:dyDescent="0.2">
      <c r="AO48842" s="7"/>
    </row>
    <row r="48843" spans="41:41" ht="12.75" x14ac:dyDescent="0.2">
      <c r="AO48843" s="7"/>
    </row>
    <row r="48844" spans="41:41" ht="12.75" x14ac:dyDescent="0.2">
      <c r="AO48844" s="7"/>
    </row>
    <row r="48845" spans="41:41" ht="12.75" x14ac:dyDescent="0.2">
      <c r="AO48845" s="7"/>
    </row>
    <row r="48846" spans="41:41" ht="12.75" x14ac:dyDescent="0.2">
      <c r="AO48846" s="7"/>
    </row>
    <row r="48847" spans="41:41" ht="12.75" x14ac:dyDescent="0.2">
      <c r="AO48847" s="7"/>
    </row>
    <row r="48848" spans="41:41" ht="12.75" x14ac:dyDescent="0.2">
      <c r="AO48848" s="7"/>
    </row>
    <row r="48849" spans="41:41" ht="12.75" x14ac:dyDescent="0.2">
      <c r="AO48849" s="7"/>
    </row>
    <row r="48850" spans="41:41" ht="12.75" x14ac:dyDescent="0.2">
      <c r="AO48850" s="7"/>
    </row>
    <row r="48851" spans="41:41" ht="12.75" x14ac:dyDescent="0.2">
      <c r="AO48851" s="7"/>
    </row>
    <row r="48852" spans="41:41" ht="12.75" x14ac:dyDescent="0.2">
      <c r="AO48852" s="7"/>
    </row>
    <row r="48853" spans="41:41" ht="12.75" x14ac:dyDescent="0.2">
      <c r="AO48853" s="7"/>
    </row>
    <row r="48854" spans="41:41" ht="12.75" x14ac:dyDescent="0.2">
      <c r="AO48854" s="7"/>
    </row>
    <row r="48855" spans="41:41" ht="12.75" x14ac:dyDescent="0.2">
      <c r="AO48855" s="7"/>
    </row>
    <row r="48856" spans="41:41" ht="12.75" x14ac:dyDescent="0.2">
      <c r="AO48856" s="7"/>
    </row>
    <row r="48857" spans="41:41" ht="12.75" x14ac:dyDescent="0.2">
      <c r="AO48857" s="7"/>
    </row>
    <row r="48858" spans="41:41" ht="12.75" x14ac:dyDescent="0.2">
      <c r="AO48858" s="7"/>
    </row>
    <row r="48859" spans="41:41" ht="12.75" x14ac:dyDescent="0.2">
      <c r="AO48859" s="7"/>
    </row>
    <row r="48860" spans="41:41" ht="12.75" x14ac:dyDescent="0.2">
      <c r="AO48860" s="7"/>
    </row>
    <row r="48861" spans="41:41" ht="12.75" x14ac:dyDescent="0.2">
      <c r="AO48861" s="7"/>
    </row>
    <row r="48862" spans="41:41" ht="12.75" x14ac:dyDescent="0.2">
      <c r="AO48862" s="7"/>
    </row>
    <row r="48863" spans="41:41" ht="12.75" x14ac:dyDescent="0.2">
      <c r="AO48863" s="7"/>
    </row>
    <row r="48864" spans="41:41" ht="12.75" x14ac:dyDescent="0.2">
      <c r="AO48864" s="7"/>
    </row>
    <row r="48865" spans="41:41" ht="12.75" x14ac:dyDescent="0.2">
      <c r="AO48865" s="7"/>
    </row>
    <row r="48866" spans="41:41" ht="12.75" x14ac:dyDescent="0.2">
      <c r="AO48866" s="7"/>
    </row>
    <row r="48867" spans="41:41" ht="12.75" x14ac:dyDescent="0.2">
      <c r="AO48867" s="7"/>
    </row>
    <row r="48868" spans="41:41" ht="12.75" x14ac:dyDescent="0.2">
      <c r="AO48868" s="7"/>
    </row>
    <row r="48869" spans="41:41" ht="12.75" x14ac:dyDescent="0.2">
      <c r="AO48869" s="7"/>
    </row>
    <row r="48870" spans="41:41" ht="12.75" x14ac:dyDescent="0.2">
      <c r="AO48870" s="7"/>
    </row>
    <row r="48871" spans="41:41" ht="12.75" x14ac:dyDescent="0.2">
      <c r="AO48871" s="7"/>
    </row>
    <row r="48872" spans="41:41" ht="12.75" x14ac:dyDescent="0.2">
      <c r="AO48872" s="7"/>
    </row>
    <row r="48873" spans="41:41" ht="12.75" x14ac:dyDescent="0.2">
      <c r="AO48873" s="7"/>
    </row>
    <row r="48874" spans="41:41" ht="12.75" x14ac:dyDescent="0.2">
      <c r="AO48874" s="7"/>
    </row>
    <row r="48875" spans="41:41" ht="12.75" x14ac:dyDescent="0.2">
      <c r="AO48875" s="7"/>
    </row>
    <row r="48876" spans="41:41" ht="12.75" x14ac:dyDescent="0.2">
      <c r="AO48876" s="7"/>
    </row>
    <row r="48877" spans="41:41" ht="12.75" x14ac:dyDescent="0.2">
      <c r="AO48877" s="7"/>
    </row>
    <row r="48878" spans="41:41" ht="12.75" x14ac:dyDescent="0.2">
      <c r="AO48878" s="7"/>
    </row>
    <row r="48879" spans="41:41" ht="12.75" x14ac:dyDescent="0.2">
      <c r="AO48879" s="7"/>
    </row>
    <row r="48880" spans="41:41" ht="12.75" x14ac:dyDescent="0.2">
      <c r="AO48880" s="7"/>
    </row>
    <row r="48881" spans="41:41" ht="12.75" x14ac:dyDescent="0.2">
      <c r="AO48881" s="7"/>
    </row>
    <row r="48882" spans="41:41" ht="12.75" x14ac:dyDescent="0.2">
      <c r="AO48882" s="7"/>
    </row>
    <row r="48883" spans="41:41" ht="12.75" x14ac:dyDescent="0.2">
      <c r="AO48883" s="7"/>
    </row>
    <row r="48884" spans="41:41" ht="12.75" x14ac:dyDescent="0.2">
      <c r="AO48884" s="7"/>
    </row>
    <row r="48885" spans="41:41" ht="12.75" x14ac:dyDescent="0.2">
      <c r="AO48885" s="7"/>
    </row>
    <row r="48886" spans="41:41" ht="12.75" x14ac:dyDescent="0.2">
      <c r="AO48886" s="7"/>
    </row>
    <row r="48887" spans="41:41" ht="12.75" x14ac:dyDescent="0.2">
      <c r="AO48887" s="7"/>
    </row>
    <row r="48888" spans="41:41" ht="12.75" x14ac:dyDescent="0.2">
      <c r="AO48888" s="7"/>
    </row>
    <row r="48889" spans="41:41" ht="12.75" x14ac:dyDescent="0.2">
      <c r="AO48889" s="7"/>
    </row>
    <row r="48890" spans="41:41" ht="12.75" x14ac:dyDescent="0.2">
      <c r="AO48890" s="7"/>
    </row>
    <row r="48891" spans="41:41" ht="12.75" x14ac:dyDescent="0.2">
      <c r="AO48891" s="7"/>
    </row>
    <row r="48892" spans="41:41" ht="12.75" x14ac:dyDescent="0.2">
      <c r="AO48892" s="7"/>
    </row>
    <row r="48893" spans="41:41" ht="12.75" x14ac:dyDescent="0.2">
      <c r="AO48893" s="7"/>
    </row>
    <row r="48894" spans="41:41" ht="12.75" x14ac:dyDescent="0.2">
      <c r="AO48894" s="7"/>
    </row>
    <row r="48895" spans="41:41" ht="12.75" x14ac:dyDescent="0.2">
      <c r="AO48895" s="7"/>
    </row>
    <row r="48896" spans="41:41" ht="12.75" x14ac:dyDescent="0.2">
      <c r="AO48896" s="7"/>
    </row>
    <row r="48897" spans="41:41" ht="12.75" x14ac:dyDescent="0.2">
      <c r="AO48897" s="7"/>
    </row>
    <row r="48898" spans="41:41" ht="12.75" x14ac:dyDescent="0.2">
      <c r="AO48898" s="7"/>
    </row>
    <row r="48899" spans="41:41" ht="12.75" x14ac:dyDescent="0.2">
      <c r="AO48899" s="7"/>
    </row>
    <row r="48900" spans="41:41" ht="12.75" x14ac:dyDescent="0.2">
      <c r="AO48900" s="7"/>
    </row>
    <row r="48901" spans="41:41" ht="12.75" x14ac:dyDescent="0.2">
      <c r="AO48901" s="7"/>
    </row>
    <row r="48902" spans="41:41" ht="12.75" x14ac:dyDescent="0.2">
      <c r="AO48902" s="7"/>
    </row>
    <row r="48903" spans="41:41" ht="12.75" x14ac:dyDescent="0.2">
      <c r="AO48903" s="7"/>
    </row>
    <row r="48904" spans="41:41" ht="12.75" x14ac:dyDescent="0.2">
      <c r="AO48904" s="7"/>
    </row>
    <row r="48905" spans="41:41" ht="12.75" x14ac:dyDescent="0.2">
      <c r="AO48905" s="7"/>
    </row>
    <row r="48906" spans="41:41" ht="12.75" x14ac:dyDescent="0.2">
      <c r="AO48906" s="7"/>
    </row>
    <row r="48907" spans="41:41" ht="12.75" x14ac:dyDescent="0.2">
      <c r="AO48907" s="7"/>
    </row>
    <row r="48908" spans="41:41" ht="12.75" x14ac:dyDescent="0.2">
      <c r="AO48908" s="7"/>
    </row>
    <row r="48909" spans="41:41" ht="12.75" x14ac:dyDescent="0.2">
      <c r="AO48909" s="7"/>
    </row>
    <row r="48910" spans="41:41" ht="12.75" x14ac:dyDescent="0.2">
      <c r="AO48910" s="7"/>
    </row>
    <row r="48911" spans="41:41" ht="12.75" x14ac:dyDescent="0.2">
      <c r="AO48911" s="7"/>
    </row>
    <row r="48912" spans="41:41" ht="12.75" x14ac:dyDescent="0.2">
      <c r="AO48912" s="7"/>
    </row>
    <row r="48913" spans="41:41" ht="12.75" x14ac:dyDescent="0.2">
      <c r="AO48913" s="7"/>
    </row>
    <row r="48914" spans="41:41" ht="12.75" x14ac:dyDescent="0.2">
      <c r="AO48914" s="7"/>
    </row>
    <row r="48915" spans="41:41" ht="12.75" x14ac:dyDescent="0.2">
      <c r="AO48915" s="7"/>
    </row>
    <row r="48916" spans="41:41" ht="12.75" x14ac:dyDescent="0.2">
      <c r="AO48916" s="7"/>
    </row>
    <row r="48917" spans="41:41" ht="12.75" x14ac:dyDescent="0.2">
      <c r="AO48917" s="7"/>
    </row>
    <row r="48918" spans="41:41" ht="12.75" x14ac:dyDescent="0.2">
      <c r="AO48918" s="7"/>
    </row>
    <row r="48919" spans="41:41" ht="12.75" x14ac:dyDescent="0.2">
      <c r="AO48919" s="7"/>
    </row>
    <row r="48920" spans="41:41" ht="12.75" x14ac:dyDescent="0.2">
      <c r="AO48920" s="7"/>
    </row>
    <row r="48921" spans="41:41" ht="12.75" x14ac:dyDescent="0.2">
      <c r="AO48921" s="7"/>
    </row>
    <row r="48922" spans="41:41" ht="12.75" x14ac:dyDescent="0.2">
      <c r="AO48922" s="7"/>
    </row>
    <row r="48923" spans="41:41" ht="12.75" x14ac:dyDescent="0.2">
      <c r="AO48923" s="7"/>
    </row>
    <row r="48924" spans="41:41" ht="12.75" x14ac:dyDescent="0.2">
      <c r="AO48924" s="7"/>
    </row>
    <row r="48925" spans="41:41" ht="12.75" x14ac:dyDescent="0.2">
      <c r="AO48925" s="7"/>
    </row>
    <row r="48926" spans="41:41" ht="12.75" x14ac:dyDescent="0.2">
      <c r="AO48926" s="7"/>
    </row>
    <row r="48927" spans="41:41" ht="12.75" x14ac:dyDescent="0.2">
      <c r="AO48927" s="7"/>
    </row>
    <row r="48928" spans="41:41" ht="12.75" x14ac:dyDescent="0.2">
      <c r="AO48928" s="7"/>
    </row>
    <row r="48929" spans="41:41" ht="12.75" x14ac:dyDescent="0.2">
      <c r="AO48929" s="7"/>
    </row>
    <row r="48930" spans="41:41" ht="12.75" x14ac:dyDescent="0.2">
      <c r="AO48930" s="7"/>
    </row>
    <row r="48931" spans="41:41" ht="12.75" x14ac:dyDescent="0.2">
      <c r="AO48931" s="7"/>
    </row>
    <row r="48932" spans="41:41" ht="12.75" x14ac:dyDescent="0.2">
      <c r="AO48932" s="7"/>
    </row>
    <row r="48933" spans="41:41" ht="12.75" x14ac:dyDescent="0.2">
      <c r="AO48933" s="7"/>
    </row>
    <row r="48934" spans="41:41" ht="12.75" x14ac:dyDescent="0.2">
      <c r="AO48934" s="7"/>
    </row>
    <row r="48935" spans="41:41" ht="12.75" x14ac:dyDescent="0.2">
      <c r="AO48935" s="7"/>
    </row>
    <row r="48936" spans="41:41" ht="12.75" x14ac:dyDescent="0.2">
      <c r="AO48936" s="7"/>
    </row>
    <row r="48937" spans="41:41" ht="12.75" x14ac:dyDescent="0.2">
      <c r="AO48937" s="7"/>
    </row>
    <row r="48938" spans="41:41" ht="12.75" x14ac:dyDescent="0.2">
      <c r="AO48938" s="7"/>
    </row>
    <row r="48939" spans="41:41" ht="12.75" x14ac:dyDescent="0.2">
      <c r="AO48939" s="7"/>
    </row>
    <row r="48940" spans="41:41" ht="12.75" x14ac:dyDescent="0.2">
      <c r="AO48940" s="7"/>
    </row>
    <row r="48941" spans="41:41" ht="12.75" x14ac:dyDescent="0.2">
      <c r="AO48941" s="7"/>
    </row>
    <row r="48942" spans="41:41" ht="12.75" x14ac:dyDescent="0.2">
      <c r="AO48942" s="7"/>
    </row>
    <row r="48943" spans="41:41" ht="12.75" x14ac:dyDescent="0.2">
      <c r="AO48943" s="7"/>
    </row>
    <row r="48944" spans="41:41" ht="12.75" x14ac:dyDescent="0.2">
      <c r="AO48944" s="7"/>
    </row>
    <row r="48945" spans="41:41" ht="12.75" x14ac:dyDescent="0.2">
      <c r="AO48945" s="7"/>
    </row>
    <row r="48946" spans="41:41" ht="12.75" x14ac:dyDescent="0.2">
      <c r="AO48946" s="7"/>
    </row>
    <row r="48947" spans="41:41" ht="12.75" x14ac:dyDescent="0.2">
      <c r="AO48947" s="7"/>
    </row>
    <row r="48948" spans="41:41" ht="12.75" x14ac:dyDescent="0.2">
      <c r="AO48948" s="7"/>
    </row>
    <row r="48949" spans="41:41" ht="12.75" x14ac:dyDescent="0.2">
      <c r="AO48949" s="7"/>
    </row>
    <row r="48950" spans="41:41" ht="12.75" x14ac:dyDescent="0.2">
      <c r="AO48950" s="7"/>
    </row>
    <row r="48951" spans="41:41" ht="12.75" x14ac:dyDescent="0.2">
      <c r="AO48951" s="7"/>
    </row>
    <row r="48952" spans="41:41" ht="12.75" x14ac:dyDescent="0.2">
      <c r="AO48952" s="7"/>
    </row>
    <row r="48953" spans="41:41" ht="12.75" x14ac:dyDescent="0.2">
      <c r="AO48953" s="7"/>
    </row>
    <row r="48954" spans="41:41" ht="12.75" x14ac:dyDescent="0.2">
      <c r="AO48954" s="7"/>
    </row>
    <row r="48955" spans="41:41" ht="12.75" x14ac:dyDescent="0.2">
      <c r="AO48955" s="7"/>
    </row>
    <row r="48956" spans="41:41" ht="12.75" x14ac:dyDescent="0.2">
      <c r="AO48956" s="7"/>
    </row>
    <row r="48957" spans="41:41" ht="12.75" x14ac:dyDescent="0.2">
      <c r="AO48957" s="7"/>
    </row>
    <row r="48958" spans="41:41" ht="12.75" x14ac:dyDescent="0.2">
      <c r="AO48958" s="7"/>
    </row>
    <row r="48959" spans="41:41" ht="12.75" x14ac:dyDescent="0.2">
      <c r="AO48959" s="7"/>
    </row>
    <row r="48960" spans="41:41" ht="12.75" x14ac:dyDescent="0.2">
      <c r="AO48960" s="7"/>
    </row>
    <row r="48961" spans="41:41" ht="12.75" x14ac:dyDescent="0.2">
      <c r="AO48961" s="7"/>
    </row>
    <row r="48962" spans="41:41" ht="12.75" x14ac:dyDescent="0.2">
      <c r="AO48962" s="7"/>
    </row>
    <row r="48963" spans="41:41" ht="12.75" x14ac:dyDescent="0.2">
      <c r="AO48963" s="7"/>
    </row>
    <row r="48964" spans="41:41" ht="12.75" x14ac:dyDescent="0.2">
      <c r="AO48964" s="7"/>
    </row>
    <row r="48965" spans="41:41" ht="12.75" x14ac:dyDescent="0.2">
      <c r="AO48965" s="7"/>
    </row>
    <row r="48966" spans="41:41" ht="12.75" x14ac:dyDescent="0.2">
      <c r="AO48966" s="7"/>
    </row>
    <row r="48967" spans="41:41" ht="12.75" x14ac:dyDescent="0.2">
      <c r="AO48967" s="7"/>
    </row>
    <row r="48968" spans="41:41" ht="12.75" x14ac:dyDescent="0.2">
      <c r="AO48968" s="7"/>
    </row>
    <row r="48969" spans="41:41" ht="12.75" x14ac:dyDescent="0.2">
      <c r="AO48969" s="7"/>
    </row>
    <row r="48970" spans="41:41" ht="12.75" x14ac:dyDescent="0.2">
      <c r="AO48970" s="7"/>
    </row>
    <row r="48971" spans="41:41" ht="12.75" x14ac:dyDescent="0.2">
      <c r="AO48971" s="7"/>
    </row>
    <row r="48972" spans="41:41" ht="12.75" x14ac:dyDescent="0.2">
      <c r="AO48972" s="7"/>
    </row>
    <row r="48973" spans="41:41" ht="12.75" x14ac:dyDescent="0.2">
      <c r="AO48973" s="7"/>
    </row>
    <row r="48974" spans="41:41" ht="12.75" x14ac:dyDescent="0.2">
      <c r="AO48974" s="7"/>
    </row>
    <row r="48975" spans="41:41" ht="12.75" x14ac:dyDescent="0.2">
      <c r="AO48975" s="7"/>
    </row>
    <row r="48976" spans="41:41" ht="12.75" x14ac:dyDescent="0.2">
      <c r="AO48976" s="7"/>
    </row>
    <row r="48977" spans="41:41" ht="12.75" x14ac:dyDescent="0.2">
      <c r="AO48977" s="7"/>
    </row>
    <row r="48978" spans="41:41" ht="12.75" x14ac:dyDescent="0.2">
      <c r="AO48978" s="7"/>
    </row>
    <row r="48979" spans="41:41" ht="12.75" x14ac:dyDescent="0.2">
      <c r="AO48979" s="7"/>
    </row>
    <row r="48980" spans="41:41" ht="12.75" x14ac:dyDescent="0.2">
      <c r="AO48980" s="7"/>
    </row>
    <row r="48981" spans="41:41" ht="12.75" x14ac:dyDescent="0.2">
      <c r="AO48981" s="7"/>
    </row>
    <row r="48982" spans="41:41" ht="12.75" x14ac:dyDescent="0.2">
      <c r="AO48982" s="7"/>
    </row>
    <row r="48983" spans="41:41" ht="12.75" x14ac:dyDescent="0.2">
      <c r="AO48983" s="7"/>
    </row>
    <row r="48984" spans="41:41" ht="12.75" x14ac:dyDescent="0.2">
      <c r="AO48984" s="7"/>
    </row>
    <row r="48985" spans="41:41" ht="12.75" x14ac:dyDescent="0.2">
      <c r="AO48985" s="7"/>
    </row>
    <row r="48986" spans="41:41" ht="12.75" x14ac:dyDescent="0.2">
      <c r="AO48986" s="7"/>
    </row>
    <row r="48987" spans="41:41" ht="12.75" x14ac:dyDescent="0.2">
      <c r="AO48987" s="7"/>
    </row>
    <row r="48988" spans="41:41" ht="12.75" x14ac:dyDescent="0.2">
      <c r="AO48988" s="7"/>
    </row>
    <row r="48989" spans="41:41" ht="12.75" x14ac:dyDescent="0.2">
      <c r="AO48989" s="7"/>
    </row>
    <row r="48990" spans="41:41" ht="12.75" x14ac:dyDescent="0.2">
      <c r="AO48990" s="7"/>
    </row>
    <row r="48991" spans="41:41" ht="12.75" x14ac:dyDescent="0.2">
      <c r="AO48991" s="7"/>
    </row>
    <row r="48992" spans="41:41" ht="12.75" x14ac:dyDescent="0.2">
      <c r="AO48992" s="7"/>
    </row>
    <row r="48993" spans="41:41" ht="12.75" x14ac:dyDescent="0.2">
      <c r="AO48993" s="7"/>
    </row>
    <row r="48994" spans="41:41" ht="12.75" x14ac:dyDescent="0.2">
      <c r="AO48994" s="7"/>
    </row>
    <row r="48995" spans="41:41" ht="12.75" x14ac:dyDescent="0.2">
      <c r="AO48995" s="7"/>
    </row>
    <row r="48996" spans="41:41" ht="12.75" x14ac:dyDescent="0.2">
      <c r="AO48996" s="7"/>
    </row>
    <row r="48997" spans="41:41" ht="12.75" x14ac:dyDescent="0.2">
      <c r="AO48997" s="7"/>
    </row>
    <row r="48998" spans="41:41" ht="12.75" x14ac:dyDescent="0.2">
      <c r="AO48998" s="7"/>
    </row>
    <row r="48999" spans="41:41" ht="12.75" x14ac:dyDescent="0.2">
      <c r="AO48999" s="7"/>
    </row>
    <row r="49000" spans="41:41" ht="12.75" x14ac:dyDescent="0.2">
      <c r="AO49000" s="7"/>
    </row>
    <row r="49001" spans="41:41" ht="12.75" x14ac:dyDescent="0.2">
      <c r="AO49001" s="7"/>
    </row>
    <row r="49002" spans="41:41" ht="12.75" x14ac:dyDescent="0.2">
      <c r="AO49002" s="7"/>
    </row>
    <row r="49003" spans="41:41" ht="12.75" x14ac:dyDescent="0.2">
      <c r="AO49003" s="7"/>
    </row>
    <row r="49004" spans="41:41" ht="12.75" x14ac:dyDescent="0.2">
      <c r="AO49004" s="7"/>
    </row>
    <row r="49005" spans="41:41" ht="12.75" x14ac:dyDescent="0.2">
      <c r="AO49005" s="7"/>
    </row>
    <row r="49006" spans="41:41" ht="12.75" x14ac:dyDescent="0.2">
      <c r="AO49006" s="7"/>
    </row>
    <row r="49007" spans="41:41" ht="12.75" x14ac:dyDescent="0.2">
      <c r="AO49007" s="7"/>
    </row>
    <row r="49008" spans="41:41" ht="12.75" x14ac:dyDescent="0.2">
      <c r="AO49008" s="7"/>
    </row>
    <row r="49009" spans="41:41" ht="12.75" x14ac:dyDescent="0.2">
      <c r="AO49009" s="7"/>
    </row>
    <row r="49010" spans="41:41" ht="12.75" x14ac:dyDescent="0.2">
      <c r="AO49010" s="7"/>
    </row>
    <row r="49011" spans="41:41" ht="12.75" x14ac:dyDescent="0.2">
      <c r="AO49011" s="7"/>
    </row>
    <row r="49012" spans="41:41" ht="12.75" x14ac:dyDescent="0.2">
      <c r="AO49012" s="7"/>
    </row>
    <row r="49013" spans="41:41" ht="12.75" x14ac:dyDescent="0.2">
      <c r="AO49013" s="7"/>
    </row>
    <row r="49014" spans="41:41" ht="12.75" x14ac:dyDescent="0.2">
      <c r="AO49014" s="7"/>
    </row>
    <row r="49015" spans="41:41" ht="12.75" x14ac:dyDescent="0.2">
      <c r="AO49015" s="7"/>
    </row>
    <row r="49016" spans="41:41" ht="12.75" x14ac:dyDescent="0.2">
      <c r="AO49016" s="7"/>
    </row>
    <row r="49017" spans="41:41" ht="12.75" x14ac:dyDescent="0.2">
      <c r="AO49017" s="7"/>
    </row>
    <row r="49018" spans="41:41" ht="12.75" x14ac:dyDescent="0.2">
      <c r="AO49018" s="7"/>
    </row>
    <row r="49019" spans="41:41" ht="12.75" x14ac:dyDescent="0.2">
      <c r="AO49019" s="7"/>
    </row>
    <row r="49020" spans="41:41" ht="12.75" x14ac:dyDescent="0.2">
      <c r="AO49020" s="7"/>
    </row>
    <row r="49021" spans="41:41" ht="12.75" x14ac:dyDescent="0.2">
      <c r="AO49021" s="7"/>
    </row>
    <row r="49022" spans="41:41" ht="12.75" x14ac:dyDescent="0.2">
      <c r="AO49022" s="7"/>
    </row>
    <row r="49023" spans="41:41" ht="12.75" x14ac:dyDescent="0.2">
      <c r="AO49023" s="7"/>
    </row>
    <row r="49024" spans="41:41" ht="12.75" x14ac:dyDescent="0.2">
      <c r="AO49024" s="7"/>
    </row>
    <row r="49025" spans="41:41" ht="12.75" x14ac:dyDescent="0.2">
      <c r="AO49025" s="7"/>
    </row>
    <row r="49026" spans="41:41" ht="12.75" x14ac:dyDescent="0.2">
      <c r="AO49026" s="7"/>
    </row>
    <row r="49027" spans="41:41" ht="12.75" x14ac:dyDescent="0.2">
      <c r="AO49027" s="7"/>
    </row>
    <row r="49028" spans="41:41" ht="12.75" x14ac:dyDescent="0.2">
      <c r="AO49028" s="7"/>
    </row>
    <row r="49029" spans="41:41" ht="12.75" x14ac:dyDescent="0.2">
      <c r="AO49029" s="7"/>
    </row>
    <row r="49030" spans="41:41" ht="12.75" x14ac:dyDescent="0.2">
      <c r="AO49030" s="7"/>
    </row>
    <row r="49031" spans="41:41" ht="12.75" x14ac:dyDescent="0.2">
      <c r="AO49031" s="7"/>
    </row>
    <row r="49032" spans="41:41" ht="12.75" x14ac:dyDescent="0.2">
      <c r="AO49032" s="7"/>
    </row>
    <row r="49033" spans="41:41" ht="12.75" x14ac:dyDescent="0.2">
      <c r="AO49033" s="7"/>
    </row>
    <row r="49034" spans="41:41" ht="12.75" x14ac:dyDescent="0.2">
      <c r="AO49034" s="7"/>
    </row>
    <row r="49035" spans="41:41" ht="12.75" x14ac:dyDescent="0.2">
      <c r="AO49035" s="7"/>
    </row>
    <row r="49036" spans="41:41" ht="12.75" x14ac:dyDescent="0.2">
      <c r="AO49036" s="7"/>
    </row>
    <row r="49037" spans="41:41" ht="12.75" x14ac:dyDescent="0.2">
      <c r="AO49037" s="7"/>
    </row>
    <row r="49038" spans="41:41" ht="12.75" x14ac:dyDescent="0.2">
      <c r="AO49038" s="7"/>
    </row>
    <row r="49039" spans="41:41" ht="12.75" x14ac:dyDescent="0.2">
      <c r="AO49039" s="7"/>
    </row>
    <row r="49040" spans="41:41" ht="12.75" x14ac:dyDescent="0.2">
      <c r="AO49040" s="7"/>
    </row>
    <row r="49041" spans="41:41" ht="12.75" x14ac:dyDescent="0.2">
      <c r="AO49041" s="7"/>
    </row>
    <row r="49042" spans="41:41" ht="12.75" x14ac:dyDescent="0.2">
      <c r="AO49042" s="7"/>
    </row>
    <row r="49043" spans="41:41" ht="12.75" x14ac:dyDescent="0.2">
      <c r="AO49043" s="7"/>
    </row>
    <row r="49044" spans="41:41" ht="12.75" x14ac:dyDescent="0.2">
      <c r="AO49044" s="7"/>
    </row>
    <row r="49045" spans="41:41" ht="12.75" x14ac:dyDescent="0.2">
      <c r="AO49045" s="7"/>
    </row>
    <row r="49046" spans="41:41" ht="12.75" x14ac:dyDescent="0.2">
      <c r="AO49046" s="7"/>
    </row>
    <row r="49047" spans="41:41" ht="12.75" x14ac:dyDescent="0.2">
      <c r="AO49047" s="7"/>
    </row>
    <row r="49048" spans="41:41" ht="12.75" x14ac:dyDescent="0.2">
      <c r="AO49048" s="7"/>
    </row>
    <row r="49049" spans="41:41" ht="12.75" x14ac:dyDescent="0.2">
      <c r="AO49049" s="7"/>
    </row>
    <row r="49050" spans="41:41" ht="12.75" x14ac:dyDescent="0.2">
      <c r="AO49050" s="7"/>
    </row>
    <row r="49051" spans="41:41" ht="12.75" x14ac:dyDescent="0.2">
      <c r="AO49051" s="7"/>
    </row>
    <row r="49052" spans="41:41" ht="12.75" x14ac:dyDescent="0.2">
      <c r="AO49052" s="7"/>
    </row>
    <row r="49053" spans="41:41" ht="12.75" x14ac:dyDescent="0.2">
      <c r="AO49053" s="7"/>
    </row>
    <row r="49054" spans="41:41" ht="12.75" x14ac:dyDescent="0.2">
      <c r="AO49054" s="7"/>
    </row>
    <row r="49055" spans="41:41" ht="12.75" x14ac:dyDescent="0.2">
      <c r="AO49055" s="7"/>
    </row>
    <row r="49056" spans="41:41" ht="12.75" x14ac:dyDescent="0.2">
      <c r="AO49056" s="7"/>
    </row>
    <row r="49057" spans="41:41" ht="12.75" x14ac:dyDescent="0.2">
      <c r="AO49057" s="7"/>
    </row>
    <row r="49058" spans="41:41" ht="12.75" x14ac:dyDescent="0.2">
      <c r="AO49058" s="7"/>
    </row>
    <row r="49059" spans="41:41" ht="12.75" x14ac:dyDescent="0.2">
      <c r="AO49059" s="7"/>
    </row>
    <row r="49060" spans="41:41" ht="12.75" x14ac:dyDescent="0.2">
      <c r="AO49060" s="7"/>
    </row>
    <row r="49061" spans="41:41" ht="12.75" x14ac:dyDescent="0.2">
      <c r="AO49061" s="7"/>
    </row>
    <row r="49062" spans="41:41" ht="12.75" x14ac:dyDescent="0.2">
      <c r="AO49062" s="7"/>
    </row>
    <row r="49063" spans="41:41" ht="12.75" x14ac:dyDescent="0.2">
      <c r="AO49063" s="7"/>
    </row>
    <row r="49064" spans="41:41" ht="12.75" x14ac:dyDescent="0.2">
      <c r="AO49064" s="7"/>
    </row>
    <row r="49065" spans="41:41" ht="12.75" x14ac:dyDescent="0.2">
      <c r="AO49065" s="7"/>
    </row>
    <row r="49066" spans="41:41" ht="12.75" x14ac:dyDescent="0.2">
      <c r="AO49066" s="7"/>
    </row>
    <row r="49067" spans="41:41" ht="12.75" x14ac:dyDescent="0.2">
      <c r="AO49067" s="7"/>
    </row>
    <row r="49068" spans="41:41" ht="12.75" x14ac:dyDescent="0.2">
      <c r="AO49068" s="7"/>
    </row>
    <row r="49069" spans="41:41" ht="12.75" x14ac:dyDescent="0.2">
      <c r="AO49069" s="7"/>
    </row>
    <row r="49070" spans="41:41" ht="12.75" x14ac:dyDescent="0.2">
      <c r="AO49070" s="7"/>
    </row>
    <row r="49071" spans="41:41" ht="12.75" x14ac:dyDescent="0.2">
      <c r="AO49071" s="7"/>
    </row>
    <row r="49072" spans="41:41" ht="12.75" x14ac:dyDescent="0.2">
      <c r="AO49072" s="7"/>
    </row>
    <row r="49073" spans="41:41" ht="12.75" x14ac:dyDescent="0.2">
      <c r="AO49073" s="7"/>
    </row>
    <row r="49074" spans="41:41" ht="12.75" x14ac:dyDescent="0.2">
      <c r="AO49074" s="7"/>
    </row>
    <row r="49075" spans="41:41" ht="12.75" x14ac:dyDescent="0.2">
      <c r="AO49075" s="7"/>
    </row>
    <row r="49076" spans="41:41" ht="12.75" x14ac:dyDescent="0.2">
      <c r="AO49076" s="7"/>
    </row>
    <row r="49077" spans="41:41" ht="12.75" x14ac:dyDescent="0.2">
      <c r="AO49077" s="7"/>
    </row>
    <row r="49078" spans="41:41" ht="12.75" x14ac:dyDescent="0.2">
      <c r="AO49078" s="7"/>
    </row>
    <row r="49079" spans="41:41" ht="12.75" x14ac:dyDescent="0.2">
      <c r="AO49079" s="7"/>
    </row>
    <row r="49080" spans="41:41" ht="12.75" x14ac:dyDescent="0.2">
      <c r="AO49080" s="7"/>
    </row>
    <row r="49081" spans="41:41" ht="12.75" x14ac:dyDescent="0.2">
      <c r="AO49081" s="7"/>
    </row>
    <row r="49082" spans="41:41" ht="12.75" x14ac:dyDescent="0.2">
      <c r="AO49082" s="7"/>
    </row>
    <row r="49083" spans="41:41" ht="12.75" x14ac:dyDescent="0.2">
      <c r="AO49083" s="7"/>
    </row>
    <row r="49084" spans="41:41" ht="12.75" x14ac:dyDescent="0.2">
      <c r="AO49084" s="7"/>
    </row>
    <row r="49085" spans="41:41" ht="12.75" x14ac:dyDescent="0.2">
      <c r="AO49085" s="7"/>
    </row>
    <row r="49086" spans="41:41" ht="12.75" x14ac:dyDescent="0.2">
      <c r="AO49086" s="7"/>
    </row>
    <row r="49087" spans="41:41" ht="12.75" x14ac:dyDescent="0.2">
      <c r="AO49087" s="7"/>
    </row>
    <row r="49088" spans="41:41" ht="12.75" x14ac:dyDescent="0.2">
      <c r="AO49088" s="7"/>
    </row>
    <row r="49089" spans="41:41" ht="12.75" x14ac:dyDescent="0.2">
      <c r="AO49089" s="7"/>
    </row>
    <row r="49090" spans="41:41" ht="12.75" x14ac:dyDescent="0.2">
      <c r="AO49090" s="7"/>
    </row>
    <row r="49091" spans="41:41" ht="12.75" x14ac:dyDescent="0.2">
      <c r="AO49091" s="7"/>
    </row>
    <row r="49092" spans="41:41" ht="12.75" x14ac:dyDescent="0.2">
      <c r="AO49092" s="7"/>
    </row>
    <row r="49093" spans="41:41" ht="12.75" x14ac:dyDescent="0.2">
      <c r="AO49093" s="7"/>
    </row>
    <row r="49094" spans="41:41" ht="12.75" x14ac:dyDescent="0.2">
      <c r="AO49094" s="7"/>
    </row>
    <row r="49095" spans="41:41" ht="12.75" x14ac:dyDescent="0.2">
      <c r="AO49095" s="7"/>
    </row>
    <row r="49096" spans="41:41" ht="12.75" x14ac:dyDescent="0.2">
      <c r="AO49096" s="7"/>
    </row>
    <row r="49097" spans="41:41" ht="12.75" x14ac:dyDescent="0.2">
      <c r="AO49097" s="7"/>
    </row>
    <row r="49098" spans="41:41" ht="12.75" x14ac:dyDescent="0.2">
      <c r="AO49098" s="7"/>
    </row>
    <row r="49099" spans="41:41" ht="12.75" x14ac:dyDescent="0.2">
      <c r="AO49099" s="7"/>
    </row>
    <row r="49100" spans="41:41" ht="12.75" x14ac:dyDescent="0.2">
      <c r="AO49100" s="7"/>
    </row>
    <row r="49101" spans="41:41" ht="12.75" x14ac:dyDescent="0.2">
      <c r="AO49101" s="7"/>
    </row>
    <row r="49102" spans="41:41" ht="12.75" x14ac:dyDescent="0.2">
      <c r="AO49102" s="7"/>
    </row>
    <row r="49103" spans="41:41" ht="12.75" x14ac:dyDescent="0.2">
      <c r="AO49103" s="7"/>
    </row>
    <row r="49104" spans="41:41" ht="12.75" x14ac:dyDescent="0.2">
      <c r="AO49104" s="7"/>
    </row>
    <row r="49105" spans="41:41" ht="12.75" x14ac:dyDescent="0.2">
      <c r="AO49105" s="7"/>
    </row>
    <row r="49106" spans="41:41" ht="12.75" x14ac:dyDescent="0.2">
      <c r="AO49106" s="7"/>
    </row>
    <row r="49107" spans="41:41" ht="12.75" x14ac:dyDescent="0.2">
      <c r="AO49107" s="7"/>
    </row>
    <row r="49108" spans="41:41" ht="12.75" x14ac:dyDescent="0.2">
      <c r="AO49108" s="7"/>
    </row>
    <row r="49109" spans="41:41" ht="12.75" x14ac:dyDescent="0.2">
      <c r="AO49109" s="7"/>
    </row>
    <row r="49110" spans="41:41" ht="12.75" x14ac:dyDescent="0.2">
      <c r="AO49110" s="7"/>
    </row>
    <row r="49111" spans="41:41" ht="12.75" x14ac:dyDescent="0.2">
      <c r="AO49111" s="7"/>
    </row>
    <row r="49112" spans="41:41" ht="12.75" x14ac:dyDescent="0.2">
      <c r="AO49112" s="7"/>
    </row>
    <row r="49113" spans="41:41" ht="12.75" x14ac:dyDescent="0.2">
      <c r="AO49113" s="7"/>
    </row>
    <row r="49114" spans="41:41" ht="12.75" x14ac:dyDescent="0.2">
      <c r="AO49114" s="7"/>
    </row>
    <row r="49115" spans="41:41" ht="12.75" x14ac:dyDescent="0.2">
      <c r="AO49115" s="7"/>
    </row>
    <row r="49116" spans="41:41" ht="12.75" x14ac:dyDescent="0.2">
      <c r="AO49116" s="7"/>
    </row>
    <row r="49117" spans="41:41" ht="12.75" x14ac:dyDescent="0.2">
      <c r="AO49117" s="7"/>
    </row>
    <row r="49118" spans="41:41" ht="12.75" x14ac:dyDescent="0.2">
      <c r="AO49118" s="7"/>
    </row>
    <row r="49119" spans="41:41" ht="12.75" x14ac:dyDescent="0.2">
      <c r="AO49119" s="7"/>
    </row>
    <row r="49120" spans="41:41" ht="12.75" x14ac:dyDescent="0.2">
      <c r="AO49120" s="7"/>
    </row>
    <row r="49121" spans="41:41" ht="12.75" x14ac:dyDescent="0.2">
      <c r="AO49121" s="7"/>
    </row>
    <row r="49122" spans="41:41" ht="12.75" x14ac:dyDescent="0.2">
      <c r="AO49122" s="7"/>
    </row>
    <row r="49123" spans="41:41" ht="12.75" x14ac:dyDescent="0.2">
      <c r="AO49123" s="7"/>
    </row>
    <row r="49124" spans="41:41" ht="12.75" x14ac:dyDescent="0.2">
      <c r="AO49124" s="7"/>
    </row>
    <row r="49125" spans="41:41" ht="12.75" x14ac:dyDescent="0.2">
      <c r="AO49125" s="7"/>
    </row>
    <row r="49126" spans="41:41" ht="12.75" x14ac:dyDescent="0.2">
      <c r="AO49126" s="7"/>
    </row>
    <row r="49127" spans="41:41" ht="12.75" x14ac:dyDescent="0.2">
      <c r="AO49127" s="7"/>
    </row>
    <row r="49128" spans="41:41" ht="12.75" x14ac:dyDescent="0.2">
      <c r="AO49128" s="7"/>
    </row>
    <row r="49129" spans="41:41" ht="12.75" x14ac:dyDescent="0.2">
      <c r="AO49129" s="7"/>
    </row>
    <row r="49130" spans="41:41" ht="12.75" x14ac:dyDescent="0.2">
      <c r="AO49130" s="7"/>
    </row>
    <row r="49131" spans="41:41" ht="12.75" x14ac:dyDescent="0.2">
      <c r="AO49131" s="7"/>
    </row>
    <row r="49132" spans="41:41" ht="12.75" x14ac:dyDescent="0.2">
      <c r="AO49132" s="7"/>
    </row>
    <row r="49133" spans="41:41" ht="12.75" x14ac:dyDescent="0.2">
      <c r="AO49133" s="7"/>
    </row>
    <row r="49134" spans="41:41" ht="12.75" x14ac:dyDescent="0.2">
      <c r="AO49134" s="7"/>
    </row>
    <row r="49135" spans="41:41" ht="12.75" x14ac:dyDescent="0.2">
      <c r="AO49135" s="7"/>
    </row>
    <row r="49136" spans="41:41" ht="12.75" x14ac:dyDescent="0.2">
      <c r="AO49136" s="7"/>
    </row>
    <row r="49137" spans="41:41" ht="12.75" x14ac:dyDescent="0.2">
      <c r="AO49137" s="7"/>
    </row>
    <row r="49138" spans="41:41" ht="12.75" x14ac:dyDescent="0.2">
      <c r="AO49138" s="7"/>
    </row>
    <row r="49139" spans="41:41" ht="12.75" x14ac:dyDescent="0.2">
      <c r="AO49139" s="7"/>
    </row>
    <row r="49140" spans="41:41" ht="12.75" x14ac:dyDescent="0.2">
      <c r="AO49140" s="7"/>
    </row>
    <row r="49141" spans="41:41" ht="12.75" x14ac:dyDescent="0.2">
      <c r="AO49141" s="7"/>
    </row>
    <row r="49142" spans="41:41" ht="12.75" x14ac:dyDescent="0.2">
      <c r="AO49142" s="7"/>
    </row>
    <row r="49143" spans="41:41" ht="12.75" x14ac:dyDescent="0.2">
      <c r="AO49143" s="7"/>
    </row>
    <row r="49144" spans="41:41" ht="12.75" x14ac:dyDescent="0.2">
      <c r="AO49144" s="7"/>
    </row>
    <row r="49145" spans="41:41" ht="12.75" x14ac:dyDescent="0.2">
      <c r="AO49145" s="7"/>
    </row>
    <row r="49146" spans="41:41" ht="12.75" x14ac:dyDescent="0.2">
      <c r="AO49146" s="7"/>
    </row>
    <row r="49147" spans="41:41" ht="12.75" x14ac:dyDescent="0.2">
      <c r="AO49147" s="7"/>
    </row>
    <row r="49148" spans="41:41" ht="12.75" x14ac:dyDescent="0.2">
      <c r="AO49148" s="7"/>
    </row>
    <row r="49149" spans="41:41" ht="12.75" x14ac:dyDescent="0.2">
      <c r="AO49149" s="7"/>
    </row>
    <row r="49150" spans="41:41" ht="12.75" x14ac:dyDescent="0.2">
      <c r="AO49150" s="7"/>
    </row>
    <row r="49151" spans="41:41" ht="12.75" x14ac:dyDescent="0.2">
      <c r="AO49151" s="7"/>
    </row>
    <row r="49152" spans="41:41" ht="12.75" x14ac:dyDescent="0.2">
      <c r="AO49152" s="7"/>
    </row>
    <row r="49153" spans="41:41" ht="12.75" x14ac:dyDescent="0.2">
      <c r="AO49153" s="7"/>
    </row>
    <row r="49154" spans="41:41" ht="12.75" x14ac:dyDescent="0.2">
      <c r="AO49154" s="7"/>
    </row>
    <row r="49155" spans="41:41" ht="12.75" x14ac:dyDescent="0.2">
      <c r="AO49155" s="7"/>
    </row>
    <row r="49156" spans="41:41" ht="12.75" x14ac:dyDescent="0.2">
      <c r="AO49156" s="7"/>
    </row>
    <row r="49157" spans="41:41" ht="12.75" x14ac:dyDescent="0.2">
      <c r="AO49157" s="7"/>
    </row>
    <row r="49158" spans="41:41" ht="12.75" x14ac:dyDescent="0.2">
      <c r="AO49158" s="7"/>
    </row>
    <row r="49159" spans="41:41" ht="12.75" x14ac:dyDescent="0.2">
      <c r="AO49159" s="7"/>
    </row>
    <row r="49160" spans="41:41" ht="12.75" x14ac:dyDescent="0.2">
      <c r="AO49160" s="7"/>
    </row>
    <row r="49161" spans="41:41" ht="12.75" x14ac:dyDescent="0.2">
      <c r="AO49161" s="7"/>
    </row>
    <row r="49162" spans="41:41" ht="12.75" x14ac:dyDescent="0.2">
      <c r="AO49162" s="7"/>
    </row>
    <row r="49163" spans="41:41" ht="12.75" x14ac:dyDescent="0.2">
      <c r="AO49163" s="7"/>
    </row>
    <row r="49164" spans="41:41" ht="12.75" x14ac:dyDescent="0.2">
      <c r="AO49164" s="7"/>
    </row>
    <row r="49165" spans="41:41" ht="12.75" x14ac:dyDescent="0.2">
      <c r="AO49165" s="7"/>
    </row>
    <row r="49166" spans="41:41" ht="12.75" x14ac:dyDescent="0.2">
      <c r="AO49166" s="7"/>
    </row>
    <row r="49167" spans="41:41" ht="12.75" x14ac:dyDescent="0.2">
      <c r="AO49167" s="7"/>
    </row>
    <row r="49168" spans="41:41" ht="12.75" x14ac:dyDescent="0.2">
      <c r="AO49168" s="7"/>
    </row>
    <row r="49169" spans="41:41" ht="12.75" x14ac:dyDescent="0.2">
      <c r="AO49169" s="7"/>
    </row>
    <row r="49170" spans="41:41" ht="12.75" x14ac:dyDescent="0.2">
      <c r="AO49170" s="7"/>
    </row>
    <row r="49171" spans="41:41" ht="12.75" x14ac:dyDescent="0.2">
      <c r="AO49171" s="7"/>
    </row>
    <row r="49172" spans="41:41" ht="12.75" x14ac:dyDescent="0.2">
      <c r="AO49172" s="7"/>
    </row>
    <row r="49173" spans="41:41" ht="12.75" x14ac:dyDescent="0.2">
      <c r="AO49173" s="7"/>
    </row>
    <row r="49174" spans="41:41" ht="12.75" x14ac:dyDescent="0.2">
      <c r="AO49174" s="7"/>
    </row>
    <row r="49175" spans="41:41" ht="12.75" x14ac:dyDescent="0.2">
      <c r="AO49175" s="7"/>
    </row>
    <row r="49176" spans="41:41" ht="12.75" x14ac:dyDescent="0.2">
      <c r="AO49176" s="7"/>
    </row>
    <row r="49177" spans="41:41" ht="12.75" x14ac:dyDescent="0.2">
      <c r="AO49177" s="7"/>
    </row>
    <row r="49178" spans="41:41" ht="12.75" x14ac:dyDescent="0.2">
      <c r="AO49178" s="7"/>
    </row>
    <row r="49179" spans="41:41" ht="12.75" x14ac:dyDescent="0.2">
      <c r="AO49179" s="7"/>
    </row>
    <row r="49180" spans="41:41" ht="12.75" x14ac:dyDescent="0.2">
      <c r="AO49180" s="7"/>
    </row>
    <row r="49181" spans="41:41" ht="12.75" x14ac:dyDescent="0.2">
      <c r="AO49181" s="7"/>
    </row>
    <row r="49182" spans="41:41" ht="12.75" x14ac:dyDescent="0.2">
      <c r="AO49182" s="7"/>
    </row>
    <row r="49183" spans="41:41" ht="12.75" x14ac:dyDescent="0.2">
      <c r="AO49183" s="7"/>
    </row>
    <row r="49184" spans="41:41" ht="12.75" x14ac:dyDescent="0.2">
      <c r="AO49184" s="7"/>
    </row>
    <row r="49185" spans="41:41" ht="12.75" x14ac:dyDescent="0.2">
      <c r="AO49185" s="7"/>
    </row>
    <row r="49186" spans="41:41" ht="12.75" x14ac:dyDescent="0.2">
      <c r="AO49186" s="7"/>
    </row>
    <row r="49187" spans="41:41" ht="12.75" x14ac:dyDescent="0.2">
      <c r="AO49187" s="7"/>
    </row>
    <row r="49188" spans="41:41" ht="12.75" x14ac:dyDescent="0.2">
      <c r="AO49188" s="7"/>
    </row>
    <row r="49189" spans="41:41" ht="12.75" x14ac:dyDescent="0.2">
      <c r="AO49189" s="7"/>
    </row>
    <row r="49190" spans="41:41" ht="12.75" x14ac:dyDescent="0.2">
      <c r="AO49190" s="7"/>
    </row>
    <row r="49191" spans="41:41" ht="12.75" x14ac:dyDescent="0.2">
      <c r="AO49191" s="7"/>
    </row>
    <row r="49192" spans="41:41" ht="12.75" x14ac:dyDescent="0.2">
      <c r="AO49192" s="7"/>
    </row>
    <row r="49193" spans="41:41" ht="12.75" x14ac:dyDescent="0.2">
      <c r="AO49193" s="7"/>
    </row>
    <row r="49194" spans="41:41" ht="12.75" x14ac:dyDescent="0.2">
      <c r="AO49194" s="7"/>
    </row>
    <row r="49195" spans="41:41" ht="12.75" x14ac:dyDescent="0.2">
      <c r="AO49195" s="7"/>
    </row>
    <row r="49196" spans="41:41" ht="12.75" x14ac:dyDescent="0.2">
      <c r="AO49196" s="7"/>
    </row>
    <row r="49197" spans="41:41" ht="12.75" x14ac:dyDescent="0.2">
      <c r="AO49197" s="7"/>
    </row>
    <row r="49198" spans="41:41" ht="12.75" x14ac:dyDescent="0.2">
      <c r="AO49198" s="7"/>
    </row>
    <row r="49199" spans="41:41" ht="12.75" x14ac:dyDescent="0.2">
      <c r="AO49199" s="7"/>
    </row>
    <row r="49200" spans="41:41" ht="12.75" x14ac:dyDescent="0.2">
      <c r="AO49200" s="7"/>
    </row>
    <row r="49201" spans="41:41" ht="12.75" x14ac:dyDescent="0.2">
      <c r="AO49201" s="7"/>
    </row>
    <row r="49202" spans="41:41" ht="12.75" x14ac:dyDescent="0.2">
      <c r="AO49202" s="7"/>
    </row>
    <row r="49203" spans="41:41" ht="12.75" x14ac:dyDescent="0.2">
      <c r="AO49203" s="7"/>
    </row>
    <row r="49204" spans="41:41" ht="12.75" x14ac:dyDescent="0.2">
      <c r="AO49204" s="7"/>
    </row>
    <row r="49205" spans="41:41" ht="12.75" x14ac:dyDescent="0.2">
      <c r="AO49205" s="7"/>
    </row>
    <row r="49206" spans="41:41" ht="12.75" x14ac:dyDescent="0.2">
      <c r="AO49206" s="7"/>
    </row>
    <row r="49207" spans="41:41" ht="12.75" x14ac:dyDescent="0.2">
      <c r="AO49207" s="7"/>
    </row>
    <row r="49208" spans="41:41" ht="12.75" x14ac:dyDescent="0.2">
      <c r="AO49208" s="7"/>
    </row>
    <row r="49209" spans="41:41" ht="12.75" x14ac:dyDescent="0.2">
      <c r="AO49209" s="7"/>
    </row>
    <row r="49210" spans="41:41" ht="12.75" x14ac:dyDescent="0.2">
      <c r="AO49210" s="7"/>
    </row>
    <row r="49211" spans="41:41" ht="12.75" x14ac:dyDescent="0.2">
      <c r="AO49211" s="7"/>
    </row>
    <row r="49212" spans="41:41" ht="12.75" x14ac:dyDescent="0.2">
      <c r="AO49212" s="7"/>
    </row>
    <row r="49213" spans="41:41" ht="12.75" x14ac:dyDescent="0.2">
      <c r="AO49213" s="7"/>
    </row>
    <row r="49214" spans="41:41" ht="12.75" x14ac:dyDescent="0.2">
      <c r="AO49214" s="7"/>
    </row>
    <row r="49215" spans="41:41" ht="12.75" x14ac:dyDescent="0.2">
      <c r="AO49215" s="7"/>
    </row>
    <row r="49216" spans="41:41" ht="12.75" x14ac:dyDescent="0.2">
      <c r="AO49216" s="7"/>
    </row>
    <row r="49217" spans="41:41" ht="12.75" x14ac:dyDescent="0.2">
      <c r="AO49217" s="7"/>
    </row>
    <row r="49218" spans="41:41" ht="12.75" x14ac:dyDescent="0.2">
      <c r="AO49218" s="7"/>
    </row>
    <row r="49219" spans="41:41" ht="12.75" x14ac:dyDescent="0.2">
      <c r="AO49219" s="7"/>
    </row>
    <row r="49220" spans="41:41" ht="12.75" x14ac:dyDescent="0.2">
      <c r="AO49220" s="7"/>
    </row>
    <row r="49221" spans="41:41" ht="12.75" x14ac:dyDescent="0.2">
      <c r="AO49221" s="7"/>
    </row>
    <row r="49222" spans="41:41" ht="12.75" x14ac:dyDescent="0.2">
      <c r="AO49222" s="7"/>
    </row>
    <row r="49223" spans="41:41" ht="12.75" x14ac:dyDescent="0.2">
      <c r="AO49223" s="7"/>
    </row>
    <row r="49224" spans="41:41" ht="12.75" x14ac:dyDescent="0.2">
      <c r="AO49224" s="7"/>
    </row>
    <row r="49225" spans="41:41" ht="12.75" x14ac:dyDescent="0.2">
      <c r="AO49225" s="7"/>
    </row>
    <row r="49226" spans="41:41" ht="12.75" x14ac:dyDescent="0.2">
      <c r="AO49226" s="7"/>
    </row>
    <row r="49227" spans="41:41" ht="12.75" x14ac:dyDescent="0.2">
      <c r="AO49227" s="7"/>
    </row>
    <row r="49228" spans="41:41" ht="12.75" x14ac:dyDescent="0.2">
      <c r="AO49228" s="7"/>
    </row>
    <row r="49229" spans="41:41" ht="12.75" x14ac:dyDescent="0.2">
      <c r="AO49229" s="7"/>
    </row>
    <row r="49230" spans="41:41" ht="12.75" x14ac:dyDescent="0.2">
      <c r="AO49230" s="7"/>
    </row>
    <row r="49231" spans="41:41" ht="12.75" x14ac:dyDescent="0.2">
      <c r="AO49231" s="7"/>
    </row>
    <row r="49232" spans="41:41" ht="12.75" x14ac:dyDescent="0.2">
      <c r="AO49232" s="7"/>
    </row>
    <row r="49233" spans="41:41" ht="12.75" x14ac:dyDescent="0.2">
      <c r="AO49233" s="7"/>
    </row>
    <row r="49234" spans="41:41" ht="12.75" x14ac:dyDescent="0.2">
      <c r="AO49234" s="7"/>
    </row>
    <row r="49235" spans="41:41" ht="12.75" x14ac:dyDescent="0.2">
      <c r="AO49235" s="7"/>
    </row>
    <row r="49236" spans="41:41" ht="12.75" x14ac:dyDescent="0.2">
      <c r="AO49236" s="7"/>
    </row>
    <row r="49237" spans="41:41" ht="12.75" x14ac:dyDescent="0.2">
      <c r="AO49237" s="7"/>
    </row>
    <row r="49238" spans="41:41" ht="12.75" x14ac:dyDescent="0.2">
      <c r="AO49238" s="7"/>
    </row>
    <row r="49239" spans="41:41" ht="12.75" x14ac:dyDescent="0.2">
      <c r="AO49239" s="7"/>
    </row>
    <row r="49240" spans="41:41" ht="12.75" x14ac:dyDescent="0.2">
      <c r="AO49240" s="7"/>
    </row>
    <row r="49241" spans="41:41" ht="12.75" x14ac:dyDescent="0.2">
      <c r="AO49241" s="7"/>
    </row>
    <row r="49242" spans="41:41" ht="12.75" x14ac:dyDescent="0.2">
      <c r="AO49242" s="7"/>
    </row>
    <row r="49243" spans="41:41" ht="12.75" x14ac:dyDescent="0.2">
      <c r="AO49243" s="7"/>
    </row>
    <row r="49244" spans="41:41" ht="12.75" x14ac:dyDescent="0.2">
      <c r="AO49244" s="7"/>
    </row>
    <row r="49245" spans="41:41" ht="12.75" x14ac:dyDescent="0.2">
      <c r="AO49245" s="7"/>
    </row>
    <row r="49246" spans="41:41" ht="12.75" x14ac:dyDescent="0.2">
      <c r="AO49246" s="7"/>
    </row>
    <row r="49247" spans="41:41" ht="12.75" x14ac:dyDescent="0.2">
      <c r="AO49247" s="7"/>
    </row>
    <row r="49248" spans="41:41" ht="12.75" x14ac:dyDescent="0.2">
      <c r="AO49248" s="7"/>
    </row>
    <row r="49249" spans="41:41" ht="12.75" x14ac:dyDescent="0.2">
      <c r="AO49249" s="7"/>
    </row>
    <row r="49250" spans="41:41" ht="12.75" x14ac:dyDescent="0.2">
      <c r="AO49250" s="7"/>
    </row>
    <row r="49251" spans="41:41" ht="12.75" x14ac:dyDescent="0.2">
      <c r="AO49251" s="7"/>
    </row>
    <row r="49252" spans="41:41" ht="12.75" x14ac:dyDescent="0.2">
      <c r="AO49252" s="7"/>
    </row>
    <row r="49253" spans="41:41" ht="12.75" x14ac:dyDescent="0.2">
      <c r="AO49253" s="7"/>
    </row>
    <row r="49254" spans="41:41" ht="12.75" x14ac:dyDescent="0.2">
      <c r="AO49254" s="7"/>
    </row>
    <row r="49255" spans="41:41" ht="12.75" x14ac:dyDescent="0.2">
      <c r="AO49255" s="7"/>
    </row>
    <row r="49256" spans="41:41" ht="12.75" x14ac:dyDescent="0.2">
      <c r="AO49256" s="7"/>
    </row>
    <row r="49257" spans="41:41" ht="12.75" x14ac:dyDescent="0.2">
      <c r="AO49257" s="7"/>
    </row>
    <row r="49258" spans="41:41" ht="12.75" x14ac:dyDescent="0.2">
      <c r="AO49258" s="7"/>
    </row>
    <row r="49259" spans="41:41" ht="12.75" x14ac:dyDescent="0.2">
      <c r="AO49259" s="7"/>
    </row>
    <row r="49260" spans="41:41" ht="12.75" x14ac:dyDescent="0.2">
      <c r="AO49260" s="7"/>
    </row>
    <row r="49261" spans="41:41" ht="12.75" x14ac:dyDescent="0.2">
      <c r="AO49261" s="7"/>
    </row>
    <row r="49262" spans="41:41" ht="12.75" x14ac:dyDescent="0.2">
      <c r="AO49262" s="7"/>
    </row>
    <row r="49263" spans="41:41" ht="12.75" x14ac:dyDescent="0.2">
      <c r="AO49263" s="7"/>
    </row>
    <row r="49264" spans="41:41" ht="12.75" x14ac:dyDescent="0.2">
      <c r="AO49264" s="7"/>
    </row>
    <row r="49265" spans="41:41" ht="12.75" x14ac:dyDescent="0.2">
      <c r="AO49265" s="7"/>
    </row>
    <row r="49266" spans="41:41" ht="12.75" x14ac:dyDescent="0.2">
      <c r="AO49266" s="7"/>
    </row>
    <row r="49267" spans="41:41" ht="12.75" x14ac:dyDescent="0.2">
      <c r="AO49267" s="7"/>
    </row>
    <row r="49268" spans="41:41" ht="12.75" x14ac:dyDescent="0.2">
      <c r="AO49268" s="7"/>
    </row>
    <row r="49269" spans="41:41" ht="12.75" x14ac:dyDescent="0.2">
      <c r="AO49269" s="7"/>
    </row>
    <row r="49270" spans="41:41" ht="12.75" x14ac:dyDescent="0.2">
      <c r="AO49270" s="7"/>
    </row>
    <row r="49271" spans="41:41" ht="12.75" x14ac:dyDescent="0.2">
      <c r="AO49271" s="7"/>
    </row>
    <row r="49272" spans="41:41" ht="12.75" x14ac:dyDescent="0.2">
      <c r="AO49272" s="7"/>
    </row>
    <row r="49273" spans="41:41" ht="12.75" x14ac:dyDescent="0.2">
      <c r="AO49273" s="7"/>
    </row>
    <row r="49274" spans="41:41" ht="12.75" x14ac:dyDescent="0.2">
      <c r="AO49274" s="7"/>
    </row>
    <row r="49275" spans="41:41" ht="12.75" x14ac:dyDescent="0.2">
      <c r="AO49275" s="7"/>
    </row>
    <row r="49276" spans="41:41" ht="12.75" x14ac:dyDescent="0.2">
      <c r="AO49276" s="7"/>
    </row>
    <row r="49277" spans="41:41" ht="12.75" x14ac:dyDescent="0.2">
      <c r="AO49277" s="7"/>
    </row>
    <row r="49278" spans="41:41" ht="12.75" x14ac:dyDescent="0.2">
      <c r="AO49278" s="7"/>
    </row>
    <row r="49279" spans="41:41" ht="12.75" x14ac:dyDescent="0.2">
      <c r="AO49279" s="7"/>
    </row>
    <row r="49280" spans="41:41" ht="12.75" x14ac:dyDescent="0.2">
      <c r="AO49280" s="7"/>
    </row>
    <row r="49281" spans="41:41" ht="12.75" x14ac:dyDescent="0.2">
      <c r="AO49281" s="7"/>
    </row>
    <row r="49282" spans="41:41" ht="12.75" x14ac:dyDescent="0.2">
      <c r="AO49282" s="7"/>
    </row>
    <row r="49283" spans="41:41" ht="12.75" x14ac:dyDescent="0.2">
      <c r="AO49283" s="7"/>
    </row>
    <row r="49284" spans="41:41" ht="12.75" x14ac:dyDescent="0.2">
      <c r="AO49284" s="7"/>
    </row>
    <row r="49285" spans="41:41" ht="12.75" x14ac:dyDescent="0.2">
      <c r="AO49285" s="7"/>
    </row>
    <row r="49286" spans="41:41" ht="12.75" x14ac:dyDescent="0.2">
      <c r="AO49286" s="7"/>
    </row>
    <row r="49287" spans="41:41" ht="12.75" x14ac:dyDescent="0.2">
      <c r="AO49287" s="7"/>
    </row>
    <row r="49288" spans="41:41" ht="12.75" x14ac:dyDescent="0.2">
      <c r="AO49288" s="7"/>
    </row>
    <row r="49289" spans="41:41" ht="12.75" x14ac:dyDescent="0.2">
      <c r="AO49289" s="7"/>
    </row>
    <row r="49290" spans="41:41" ht="12.75" x14ac:dyDescent="0.2">
      <c r="AO49290" s="7"/>
    </row>
    <row r="49291" spans="41:41" ht="12.75" x14ac:dyDescent="0.2">
      <c r="AO49291" s="7"/>
    </row>
    <row r="49292" spans="41:41" ht="12.75" x14ac:dyDescent="0.2">
      <c r="AO49292" s="7"/>
    </row>
    <row r="49293" spans="41:41" ht="12.75" x14ac:dyDescent="0.2">
      <c r="AO49293" s="7"/>
    </row>
    <row r="49294" spans="41:41" ht="12.75" x14ac:dyDescent="0.2">
      <c r="AO49294" s="7"/>
    </row>
    <row r="49295" spans="41:41" ht="12.75" x14ac:dyDescent="0.2">
      <c r="AO49295" s="7"/>
    </row>
    <row r="49296" spans="41:41" ht="12.75" x14ac:dyDescent="0.2">
      <c r="AO49296" s="7"/>
    </row>
    <row r="49297" spans="41:41" ht="12.75" x14ac:dyDescent="0.2">
      <c r="AO49297" s="7"/>
    </row>
    <row r="49298" spans="41:41" ht="12.75" x14ac:dyDescent="0.2">
      <c r="AO49298" s="7"/>
    </row>
    <row r="49299" spans="41:41" ht="12.75" x14ac:dyDescent="0.2">
      <c r="AO49299" s="7"/>
    </row>
    <row r="49300" spans="41:41" ht="12.75" x14ac:dyDescent="0.2">
      <c r="AO49300" s="7"/>
    </row>
    <row r="49301" spans="41:41" ht="12.75" x14ac:dyDescent="0.2">
      <c r="AO49301" s="7"/>
    </row>
    <row r="49302" spans="41:41" ht="12.75" x14ac:dyDescent="0.2">
      <c r="AO49302" s="7"/>
    </row>
    <row r="49303" spans="41:41" ht="12.75" x14ac:dyDescent="0.2">
      <c r="AO49303" s="7"/>
    </row>
    <row r="49304" spans="41:41" ht="12.75" x14ac:dyDescent="0.2">
      <c r="AO49304" s="7"/>
    </row>
    <row r="49305" spans="41:41" ht="12.75" x14ac:dyDescent="0.2">
      <c r="AO49305" s="7"/>
    </row>
    <row r="49306" spans="41:41" ht="12.75" x14ac:dyDescent="0.2">
      <c r="AO49306" s="7"/>
    </row>
    <row r="49307" spans="41:41" ht="12.75" x14ac:dyDescent="0.2">
      <c r="AO49307" s="7"/>
    </row>
    <row r="49308" spans="41:41" ht="12.75" x14ac:dyDescent="0.2">
      <c r="AO49308" s="7"/>
    </row>
    <row r="49309" spans="41:41" ht="12.75" x14ac:dyDescent="0.2">
      <c r="AO49309" s="7"/>
    </row>
    <row r="49310" spans="41:41" ht="12.75" x14ac:dyDescent="0.2">
      <c r="AO49310" s="7"/>
    </row>
    <row r="49311" spans="41:41" ht="12.75" x14ac:dyDescent="0.2">
      <c r="AO49311" s="7"/>
    </row>
    <row r="49312" spans="41:41" ht="12.75" x14ac:dyDescent="0.2">
      <c r="AO49312" s="7"/>
    </row>
    <row r="49313" spans="41:41" ht="12.75" x14ac:dyDescent="0.2">
      <c r="AO49313" s="7"/>
    </row>
    <row r="49314" spans="41:41" ht="12.75" x14ac:dyDescent="0.2">
      <c r="AO49314" s="7"/>
    </row>
    <row r="49315" spans="41:41" ht="12.75" x14ac:dyDescent="0.2">
      <c r="AO49315" s="7"/>
    </row>
    <row r="49316" spans="41:41" ht="12.75" x14ac:dyDescent="0.2">
      <c r="AO49316" s="7"/>
    </row>
    <row r="49317" spans="41:41" ht="12.75" x14ac:dyDescent="0.2">
      <c r="AO49317" s="7"/>
    </row>
    <row r="49318" spans="41:41" ht="12.75" x14ac:dyDescent="0.2">
      <c r="AO49318" s="7"/>
    </row>
    <row r="49319" spans="41:41" ht="12.75" x14ac:dyDescent="0.2">
      <c r="AO49319" s="7"/>
    </row>
    <row r="49320" spans="41:41" ht="12.75" x14ac:dyDescent="0.2">
      <c r="AO49320" s="7"/>
    </row>
    <row r="49321" spans="41:41" ht="12.75" x14ac:dyDescent="0.2">
      <c r="AO49321" s="7"/>
    </row>
    <row r="49322" spans="41:41" ht="12.75" x14ac:dyDescent="0.2">
      <c r="AO49322" s="7"/>
    </row>
    <row r="49323" spans="41:41" ht="12.75" x14ac:dyDescent="0.2">
      <c r="AO49323" s="7"/>
    </row>
    <row r="49324" spans="41:41" ht="12.75" x14ac:dyDescent="0.2">
      <c r="AO49324" s="7"/>
    </row>
    <row r="49325" spans="41:41" ht="12.75" x14ac:dyDescent="0.2">
      <c r="AO49325" s="7"/>
    </row>
    <row r="49326" spans="41:41" ht="12.75" x14ac:dyDescent="0.2">
      <c r="AO49326" s="7"/>
    </row>
    <row r="49327" spans="41:41" ht="12.75" x14ac:dyDescent="0.2">
      <c r="AO49327" s="7"/>
    </row>
    <row r="49328" spans="41:41" ht="12.75" x14ac:dyDescent="0.2">
      <c r="AO49328" s="7"/>
    </row>
    <row r="49329" spans="41:41" ht="12.75" x14ac:dyDescent="0.2">
      <c r="AO49329" s="7"/>
    </row>
    <row r="49330" spans="41:41" ht="12.75" x14ac:dyDescent="0.2">
      <c r="AO49330" s="7"/>
    </row>
    <row r="49331" spans="41:41" ht="12.75" x14ac:dyDescent="0.2">
      <c r="AO49331" s="7"/>
    </row>
    <row r="49332" spans="41:41" ht="12.75" x14ac:dyDescent="0.2">
      <c r="AO49332" s="7"/>
    </row>
    <row r="49333" spans="41:41" ht="12.75" x14ac:dyDescent="0.2">
      <c r="AO49333" s="7"/>
    </row>
    <row r="49334" spans="41:41" ht="12.75" x14ac:dyDescent="0.2">
      <c r="AO49334" s="7"/>
    </row>
    <row r="49335" spans="41:41" ht="12.75" x14ac:dyDescent="0.2">
      <c r="AO49335" s="7"/>
    </row>
    <row r="49336" spans="41:41" ht="12.75" x14ac:dyDescent="0.2">
      <c r="AO49336" s="7"/>
    </row>
    <row r="49337" spans="41:41" ht="12.75" x14ac:dyDescent="0.2">
      <c r="AO49337" s="7"/>
    </row>
    <row r="49338" spans="41:41" ht="12.75" x14ac:dyDescent="0.2">
      <c r="AO49338" s="7"/>
    </row>
    <row r="49339" spans="41:41" ht="12.75" x14ac:dyDescent="0.2">
      <c r="AO49339" s="7"/>
    </row>
    <row r="49340" spans="41:41" ht="12.75" x14ac:dyDescent="0.2">
      <c r="AO49340" s="7"/>
    </row>
    <row r="49341" spans="41:41" ht="12.75" x14ac:dyDescent="0.2">
      <c r="AO49341" s="7"/>
    </row>
    <row r="49342" spans="41:41" ht="12.75" x14ac:dyDescent="0.2">
      <c r="AO49342" s="7"/>
    </row>
    <row r="49343" spans="41:41" ht="12.75" x14ac:dyDescent="0.2">
      <c r="AO49343" s="7"/>
    </row>
    <row r="49344" spans="41:41" ht="12.75" x14ac:dyDescent="0.2">
      <c r="AO49344" s="7"/>
    </row>
    <row r="49345" spans="41:41" ht="12.75" x14ac:dyDescent="0.2">
      <c r="AO49345" s="7"/>
    </row>
    <row r="49346" spans="41:41" ht="12.75" x14ac:dyDescent="0.2">
      <c r="AO49346" s="7"/>
    </row>
    <row r="49347" spans="41:41" ht="12.75" x14ac:dyDescent="0.2">
      <c r="AO49347" s="7"/>
    </row>
    <row r="49348" spans="41:41" ht="12.75" x14ac:dyDescent="0.2">
      <c r="AO49348" s="7"/>
    </row>
    <row r="49349" spans="41:41" ht="12.75" x14ac:dyDescent="0.2">
      <c r="AO49349" s="7"/>
    </row>
    <row r="49350" spans="41:41" ht="12.75" x14ac:dyDescent="0.2">
      <c r="AO49350" s="7"/>
    </row>
    <row r="49351" spans="41:41" ht="12.75" x14ac:dyDescent="0.2">
      <c r="AO49351" s="7"/>
    </row>
    <row r="49352" spans="41:41" ht="12.75" x14ac:dyDescent="0.2">
      <c r="AO49352" s="7"/>
    </row>
    <row r="49353" spans="41:41" ht="12.75" x14ac:dyDescent="0.2">
      <c r="AO49353" s="7"/>
    </row>
    <row r="49354" spans="41:41" ht="12.75" x14ac:dyDescent="0.2">
      <c r="AO49354" s="7"/>
    </row>
    <row r="49355" spans="41:41" ht="12.75" x14ac:dyDescent="0.2">
      <c r="AO49355" s="7"/>
    </row>
    <row r="49356" spans="41:41" ht="12.75" x14ac:dyDescent="0.2">
      <c r="AO49356" s="7"/>
    </row>
    <row r="49357" spans="41:41" ht="12.75" x14ac:dyDescent="0.2">
      <c r="AO49357" s="7"/>
    </row>
    <row r="49358" spans="41:41" ht="12.75" x14ac:dyDescent="0.2">
      <c r="AO49358" s="7"/>
    </row>
    <row r="49359" spans="41:41" ht="12.75" x14ac:dyDescent="0.2">
      <c r="AO49359" s="7"/>
    </row>
    <row r="49360" spans="41:41" ht="12.75" x14ac:dyDescent="0.2">
      <c r="AO49360" s="7"/>
    </row>
    <row r="49361" spans="41:41" ht="12.75" x14ac:dyDescent="0.2">
      <c r="AO49361" s="7"/>
    </row>
    <row r="49362" spans="41:41" ht="12.75" x14ac:dyDescent="0.2">
      <c r="AO49362" s="7"/>
    </row>
    <row r="49363" spans="41:41" ht="12.75" x14ac:dyDescent="0.2">
      <c r="AO49363" s="7"/>
    </row>
    <row r="49364" spans="41:41" ht="12.75" x14ac:dyDescent="0.2">
      <c r="AO49364" s="7"/>
    </row>
    <row r="49365" spans="41:41" ht="12.75" x14ac:dyDescent="0.2">
      <c r="AO49365" s="7"/>
    </row>
    <row r="49366" spans="41:41" ht="12.75" x14ac:dyDescent="0.2">
      <c r="AO49366" s="7"/>
    </row>
    <row r="49367" spans="41:41" ht="12.75" x14ac:dyDescent="0.2">
      <c r="AO49367" s="7"/>
    </row>
    <row r="49368" spans="41:41" ht="12.75" x14ac:dyDescent="0.2">
      <c r="AO49368" s="7"/>
    </row>
    <row r="49369" spans="41:41" ht="12.75" x14ac:dyDescent="0.2">
      <c r="AO49369" s="7"/>
    </row>
    <row r="49370" spans="41:41" ht="12.75" x14ac:dyDescent="0.2">
      <c r="AO49370" s="7"/>
    </row>
    <row r="49371" spans="41:41" ht="12.75" x14ac:dyDescent="0.2">
      <c r="AO49371" s="7"/>
    </row>
    <row r="49372" spans="41:41" ht="12.75" x14ac:dyDescent="0.2">
      <c r="AO49372" s="7"/>
    </row>
    <row r="49373" spans="41:41" ht="12.75" x14ac:dyDescent="0.2">
      <c r="AO49373" s="7"/>
    </row>
    <row r="49374" spans="41:41" ht="12.75" x14ac:dyDescent="0.2">
      <c r="AO49374" s="7"/>
    </row>
    <row r="49375" spans="41:41" ht="12.75" x14ac:dyDescent="0.2">
      <c r="AO49375" s="7"/>
    </row>
    <row r="49376" spans="41:41" ht="12.75" x14ac:dyDescent="0.2">
      <c r="AO49376" s="7"/>
    </row>
    <row r="49377" spans="41:41" ht="12.75" x14ac:dyDescent="0.2">
      <c r="AO49377" s="7"/>
    </row>
    <row r="49378" spans="41:41" ht="12.75" x14ac:dyDescent="0.2">
      <c r="AO49378" s="7"/>
    </row>
    <row r="49379" spans="41:41" ht="12.75" x14ac:dyDescent="0.2">
      <c r="AO49379" s="7"/>
    </row>
    <row r="49380" spans="41:41" ht="12.75" x14ac:dyDescent="0.2">
      <c r="AO49380" s="7"/>
    </row>
    <row r="49381" spans="41:41" ht="12.75" x14ac:dyDescent="0.2">
      <c r="AO49381" s="7"/>
    </row>
    <row r="49382" spans="41:41" ht="12.75" x14ac:dyDescent="0.2">
      <c r="AO49382" s="7"/>
    </row>
    <row r="49383" spans="41:41" ht="12.75" x14ac:dyDescent="0.2">
      <c r="AO49383" s="7"/>
    </row>
    <row r="49384" spans="41:41" ht="12.75" x14ac:dyDescent="0.2">
      <c r="AO49384" s="7"/>
    </row>
    <row r="49385" spans="41:41" ht="12.75" x14ac:dyDescent="0.2">
      <c r="AO49385" s="7"/>
    </row>
    <row r="49386" spans="41:41" ht="12.75" x14ac:dyDescent="0.2">
      <c r="AO49386" s="7"/>
    </row>
    <row r="49387" spans="41:41" ht="12.75" x14ac:dyDescent="0.2">
      <c r="AO49387" s="7"/>
    </row>
    <row r="49388" spans="41:41" ht="12.75" x14ac:dyDescent="0.2">
      <c r="AO49388" s="7"/>
    </row>
    <row r="49389" spans="41:41" ht="12.75" x14ac:dyDescent="0.2">
      <c r="AO49389" s="7"/>
    </row>
    <row r="49390" spans="41:41" ht="12.75" x14ac:dyDescent="0.2">
      <c r="AO49390" s="7"/>
    </row>
    <row r="49391" spans="41:41" ht="12.75" x14ac:dyDescent="0.2">
      <c r="AO49391" s="7"/>
    </row>
    <row r="49392" spans="41:41" ht="12.75" x14ac:dyDescent="0.2">
      <c r="AO49392" s="7"/>
    </row>
    <row r="49393" spans="41:41" ht="12.75" x14ac:dyDescent="0.2">
      <c r="AO49393" s="7"/>
    </row>
    <row r="49394" spans="41:41" ht="12.75" x14ac:dyDescent="0.2">
      <c r="AO49394" s="7"/>
    </row>
    <row r="49395" spans="41:41" ht="12.75" x14ac:dyDescent="0.2">
      <c r="AO49395" s="7"/>
    </row>
    <row r="49396" spans="41:41" ht="12.75" x14ac:dyDescent="0.2">
      <c r="AO49396" s="7"/>
    </row>
    <row r="49397" spans="41:41" ht="12.75" x14ac:dyDescent="0.2">
      <c r="AO49397" s="7"/>
    </row>
    <row r="49398" spans="41:41" ht="12.75" x14ac:dyDescent="0.2">
      <c r="AO49398" s="7"/>
    </row>
    <row r="49399" spans="41:41" ht="12.75" x14ac:dyDescent="0.2">
      <c r="AO49399" s="7"/>
    </row>
    <row r="49400" spans="41:41" ht="12.75" x14ac:dyDescent="0.2">
      <c r="AO49400" s="7"/>
    </row>
    <row r="49401" spans="41:41" ht="12.75" x14ac:dyDescent="0.2">
      <c r="AO49401" s="7"/>
    </row>
    <row r="49402" spans="41:41" ht="12.75" x14ac:dyDescent="0.2">
      <c r="AO49402" s="7"/>
    </row>
    <row r="49403" spans="41:41" ht="12.75" x14ac:dyDescent="0.2">
      <c r="AO49403" s="7"/>
    </row>
    <row r="49404" spans="41:41" ht="12.75" x14ac:dyDescent="0.2">
      <c r="AO49404" s="7"/>
    </row>
    <row r="49405" spans="41:41" ht="12.75" x14ac:dyDescent="0.2">
      <c r="AO49405" s="7"/>
    </row>
    <row r="49406" spans="41:41" ht="12.75" x14ac:dyDescent="0.2">
      <c r="AO49406" s="7"/>
    </row>
    <row r="49407" spans="41:41" ht="12.75" x14ac:dyDescent="0.2">
      <c r="AO49407" s="7"/>
    </row>
    <row r="49408" spans="41:41" ht="12.75" x14ac:dyDescent="0.2">
      <c r="AO49408" s="7"/>
    </row>
    <row r="49409" spans="41:41" ht="12.75" x14ac:dyDescent="0.2">
      <c r="AO49409" s="7"/>
    </row>
    <row r="49410" spans="41:41" ht="12.75" x14ac:dyDescent="0.2">
      <c r="AO49410" s="7"/>
    </row>
    <row r="49411" spans="41:41" ht="12.75" x14ac:dyDescent="0.2">
      <c r="AO49411" s="7"/>
    </row>
    <row r="49412" spans="41:41" ht="12.75" x14ac:dyDescent="0.2">
      <c r="AO49412" s="7"/>
    </row>
    <row r="49413" spans="41:41" ht="12.75" x14ac:dyDescent="0.2">
      <c r="AO49413" s="7"/>
    </row>
    <row r="49414" spans="41:41" ht="12.75" x14ac:dyDescent="0.2">
      <c r="AO49414" s="7"/>
    </row>
    <row r="49415" spans="41:41" ht="12.75" x14ac:dyDescent="0.2">
      <c r="AO49415" s="7"/>
    </row>
    <row r="49416" spans="41:41" ht="12.75" x14ac:dyDescent="0.2">
      <c r="AO49416" s="7"/>
    </row>
    <row r="49417" spans="41:41" ht="12.75" x14ac:dyDescent="0.2">
      <c r="AO49417" s="7"/>
    </row>
    <row r="49418" spans="41:41" ht="12.75" x14ac:dyDescent="0.2">
      <c r="AO49418" s="7"/>
    </row>
    <row r="49419" spans="41:41" ht="12.75" x14ac:dyDescent="0.2">
      <c r="AO49419" s="7"/>
    </row>
    <row r="49420" spans="41:41" ht="12.75" x14ac:dyDescent="0.2">
      <c r="AO49420" s="7"/>
    </row>
    <row r="49421" spans="41:41" ht="12.75" x14ac:dyDescent="0.2">
      <c r="AO49421" s="7"/>
    </row>
    <row r="49422" spans="41:41" ht="12.75" x14ac:dyDescent="0.2">
      <c r="AO49422" s="7"/>
    </row>
    <row r="49423" spans="41:41" ht="12.75" x14ac:dyDescent="0.2">
      <c r="AO49423" s="7"/>
    </row>
    <row r="49424" spans="41:41" ht="12.75" x14ac:dyDescent="0.2">
      <c r="AO49424" s="7"/>
    </row>
    <row r="49425" spans="41:41" ht="12.75" x14ac:dyDescent="0.2">
      <c r="AO49425" s="7"/>
    </row>
    <row r="49426" spans="41:41" ht="12.75" x14ac:dyDescent="0.2">
      <c r="AO49426" s="7"/>
    </row>
    <row r="49427" spans="41:41" ht="12.75" x14ac:dyDescent="0.2">
      <c r="AO49427" s="7"/>
    </row>
    <row r="49428" spans="41:41" ht="12.75" x14ac:dyDescent="0.2">
      <c r="AO49428" s="7"/>
    </row>
    <row r="49429" spans="41:41" ht="12.75" x14ac:dyDescent="0.2">
      <c r="AO49429" s="7"/>
    </row>
    <row r="49430" spans="41:41" ht="12.75" x14ac:dyDescent="0.2">
      <c r="AO49430" s="7"/>
    </row>
    <row r="49431" spans="41:41" ht="12.75" x14ac:dyDescent="0.2">
      <c r="AO49431" s="7"/>
    </row>
    <row r="49432" spans="41:41" ht="12.75" x14ac:dyDescent="0.2">
      <c r="AO49432" s="7"/>
    </row>
    <row r="49433" spans="41:41" ht="12.75" x14ac:dyDescent="0.2">
      <c r="AO49433" s="7"/>
    </row>
    <row r="49434" spans="41:41" ht="12.75" x14ac:dyDescent="0.2">
      <c r="AO49434" s="7"/>
    </row>
    <row r="49435" spans="41:41" ht="12.75" x14ac:dyDescent="0.2">
      <c r="AO49435" s="7"/>
    </row>
    <row r="49436" spans="41:41" ht="12.75" x14ac:dyDescent="0.2">
      <c r="AO49436" s="7"/>
    </row>
    <row r="49437" spans="41:41" ht="12.75" x14ac:dyDescent="0.2">
      <c r="AO49437" s="7"/>
    </row>
    <row r="49438" spans="41:41" ht="12.75" x14ac:dyDescent="0.2">
      <c r="AO49438" s="7"/>
    </row>
    <row r="49439" spans="41:41" ht="12.75" x14ac:dyDescent="0.2">
      <c r="AO49439" s="7"/>
    </row>
    <row r="49440" spans="41:41" ht="12.75" x14ac:dyDescent="0.2">
      <c r="AO49440" s="7"/>
    </row>
    <row r="49441" spans="41:41" ht="12.75" x14ac:dyDescent="0.2">
      <c r="AO49441" s="7"/>
    </row>
    <row r="49442" spans="41:41" ht="12.75" x14ac:dyDescent="0.2">
      <c r="AO49442" s="7"/>
    </row>
    <row r="49443" spans="41:41" ht="12.75" x14ac:dyDescent="0.2">
      <c r="AO49443" s="7"/>
    </row>
    <row r="49444" spans="41:41" ht="12.75" x14ac:dyDescent="0.2">
      <c r="AO49444" s="7"/>
    </row>
    <row r="49445" spans="41:41" ht="12.75" x14ac:dyDescent="0.2">
      <c r="AO49445" s="7"/>
    </row>
    <row r="49446" spans="41:41" ht="12.75" x14ac:dyDescent="0.2">
      <c r="AO49446" s="7"/>
    </row>
    <row r="49447" spans="41:41" ht="12.75" x14ac:dyDescent="0.2">
      <c r="AO49447" s="7"/>
    </row>
    <row r="49448" spans="41:41" ht="12.75" x14ac:dyDescent="0.2">
      <c r="AO49448" s="7"/>
    </row>
    <row r="49449" spans="41:41" ht="12.75" x14ac:dyDescent="0.2">
      <c r="AO49449" s="7"/>
    </row>
    <row r="49450" spans="41:41" ht="12.75" x14ac:dyDescent="0.2">
      <c r="AO49450" s="7"/>
    </row>
    <row r="49451" spans="41:41" ht="12.75" x14ac:dyDescent="0.2">
      <c r="AO49451" s="7"/>
    </row>
    <row r="49452" spans="41:41" ht="12.75" x14ac:dyDescent="0.2">
      <c r="AO49452" s="7"/>
    </row>
    <row r="49453" spans="41:41" ht="12.75" x14ac:dyDescent="0.2">
      <c r="AO49453" s="7"/>
    </row>
    <row r="49454" spans="41:41" ht="12.75" x14ac:dyDescent="0.2">
      <c r="AO49454" s="7"/>
    </row>
    <row r="49455" spans="41:41" ht="12.75" x14ac:dyDescent="0.2">
      <c r="AO49455" s="7"/>
    </row>
    <row r="49456" spans="41:41" ht="12.75" x14ac:dyDescent="0.2">
      <c r="AO49456" s="7"/>
    </row>
    <row r="49457" spans="41:41" ht="12.75" x14ac:dyDescent="0.2">
      <c r="AO49457" s="7"/>
    </row>
    <row r="49458" spans="41:41" ht="12.75" x14ac:dyDescent="0.2">
      <c r="AO49458" s="7"/>
    </row>
    <row r="49459" spans="41:41" ht="12.75" x14ac:dyDescent="0.2">
      <c r="AO49459" s="7"/>
    </row>
    <row r="49460" spans="41:41" ht="12.75" x14ac:dyDescent="0.2">
      <c r="AO49460" s="7"/>
    </row>
    <row r="49461" spans="41:41" ht="12.75" x14ac:dyDescent="0.2">
      <c r="AO49461" s="7"/>
    </row>
    <row r="49462" spans="41:41" ht="12.75" x14ac:dyDescent="0.2">
      <c r="AO49462" s="7"/>
    </row>
    <row r="49463" spans="41:41" ht="12.75" x14ac:dyDescent="0.2">
      <c r="AO49463" s="7"/>
    </row>
    <row r="49464" spans="41:41" ht="12.75" x14ac:dyDescent="0.2">
      <c r="AO49464" s="7"/>
    </row>
    <row r="49465" spans="41:41" ht="12.75" x14ac:dyDescent="0.2">
      <c r="AO49465" s="7"/>
    </row>
    <row r="49466" spans="41:41" ht="12.75" x14ac:dyDescent="0.2">
      <c r="AO49466" s="7"/>
    </row>
    <row r="49467" spans="41:41" ht="12.75" x14ac:dyDescent="0.2">
      <c r="AO49467" s="7"/>
    </row>
    <row r="49468" spans="41:41" ht="12.75" x14ac:dyDescent="0.2">
      <c r="AO49468" s="7"/>
    </row>
    <row r="49469" spans="41:41" ht="12.75" x14ac:dyDescent="0.2">
      <c r="AO49469" s="7"/>
    </row>
    <row r="49470" spans="41:41" ht="12.75" x14ac:dyDescent="0.2">
      <c r="AO49470" s="7"/>
    </row>
    <row r="49471" spans="41:41" ht="12.75" x14ac:dyDescent="0.2">
      <c r="AO49471" s="7"/>
    </row>
    <row r="49472" spans="41:41" ht="12.75" x14ac:dyDescent="0.2">
      <c r="AO49472" s="7"/>
    </row>
    <row r="49473" spans="41:41" ht="12.75" x14ac:dyDescent="0.2">
      <c r="AO49473" s="7"/>
    </row>
    <row r="49474" spans="41:41" ht="12.75" x14ac:dyDescent="0.2">
      <c r="AO49474" s="7"/>
    </row>
    <row r="49475" spans="41:41" ht="12.75" x14ac:dyDescent="0.2">
      <c r="AO49475" s="7"/>
    </row>
    <row r="49476" spans="41:41" ht="12.75" x14ac:dyDescent="0.2">
      <c r="AO49476" s="7"/>
    </row>
    <row r="49477" spans="41:41" ht="12.75" x14ac:dyDescent="0.2">
      <c r="AO49477" s="7"/>
    </row>
    <row r="49478" spans="41:41" ht="12.75" x14ac:dyDescent="0.2">
      <c r="AO49478" s="7"/>
    </row>
    <row r="49479" spans="41:41" ht="12.75" x14ac:dyDescent="0.2">
      <c r="AO49479" s="7"/>
    </row>
    <row r="49480" spans="41:41" ht="12.75" x14ac:dyDescent="0.2">
      <c r="AO49480" s="7"/>
    </row>
    <row r="49481" spans="41:41" ht="12.75" x14ac:dyDescent="0.2">
      <c r="AO49481" s="7"/>
    </row>
    <row r="49482" spans="41:41" ht="12.75" x14ac:dyDescent="0.2">
      <c r="AO49482" s="7"/>
    </row>
    <row r="49483" spans="41:41" ht="12.75" x14ac:dyDescent="0.2">
      <c r="AO49483" s="7"/>
    </row>
    <row r="49484" spans="41:41" ht="12.75" x14ac:dyDescent="0.2">
      <c r="AO49484" s="7"/>
    </row>
    <row r="49485" spans="41:41" ht="12.75" x14ac:dyDescent="0.2">
      <c r="AO49485" s="7"/>
    </row>
    <row r="49486" spans="41:41" ht="12.75" x14ac:dyDescent="0.2">
      <c r="AO49486" s="7"/>
    </row>
    <row r="49487" spans="41:41" ht="12.75" x14ac:dyDescent="0.2">
      <c r="AO49487" s="7"/>
    </row>
    <row r="49488" spans="41:41" ht="12.75" x14ac:dyDescent="0.2">
      <c r="AO49488" s="7"/>
    </row>
    <row r="49489" spans="41:41" ht="12.75" x14ac:dyDescent="0.2">
      <c r="AO49489" s="7"/>
    </row>
    <row r="49490" spans="41:41" ht="12.75" x14ac:dyDescent="0.2">
      <c r="AO49490" s="7"/>
    </row>
    <row r="49491" spans="41:41" ht="12.75" x14ac:dyDescent="0.2">
      <c r="AO49491" s="7"/>
    </row>
    <row r="49492" spans="41:41" ht="12.75" x14ac:dyDescent="0.2">
      <c r="AO49492" s="7"/>
    </row>
    <row r="49493" spans="41:41" ht="12.75" x14ac:dyDescent="0.2">
      <c r="AO49493" s="7"/>
    </row>
    <row r="49494" spans="41:41" ht="12.75" x14ac:dyDescent="0.2">
      <c r="AO49494" s="7"/>
    </row>
    <row r="49495" spans="41:41" ht="12.75" x14ac:dyDescent="0.2">
      <c r="AO49495" s="7"/>
    </row>
    <row r="49496" spans="41:41" ht="12.75" x14ac:dyDescent="0.2">
      <c r="AO49496" s="7"/>
    </row>
    <row r="49497" spans="41:41" ht="12.75" x14ac:dyDescent="0.2">
      <c r="AO49497" s="7"/>
    </row>
    <row r="49498" spans="41:41" ht="12.75" x14ac:dyDescent="0.2">
      <c r="AO49498" s="7"/>
    </row>
    <row r="49499" spans="41:41" ht="12.75" x14ac:dyDescent="0.2">
      <c r="AO49499" s="7"/>
    </row>
    <row r="49500" spans="41:41" ht="12.75" x14ac:dyDescent="0.2">
      <c r="AO49500" s="7"/>
    </row>
    <row r="49501" spans="41:41" ht="12.75" x14ac:dyDescent="0.2">
      <c r="AO49501" s="7"/>
    </row>
    <row r="49502" spans="41:41" ht="12.75" x14ac:dyDescent="0.2">
      <c r="AO49502" s="7"/>
    </row>
    <row r="49503" spans="41:41" ht="12.75" x14ac:dyDescent="0.2">
      <c r="AO49503" s="7"/>
    </row>
    <row r="49504" spans="41:41" ht="12.75" x14ac:dyDescent="0.2">
      <c r="AO49504" s="7"/>
    </row>
    <row r="49505" spans="41:41" ht="12.75" x14ac:dyDescent="0.2">
      <c r="AO49505" s="7"/>
    </row>
    <row r="49506" spans="41:41" ht="12.75" x14ac:dyDescent="0.2">
      <c r="AO49506" s="7"/>
    </row>
    <row r="49507" spans="41:41" ht="12.75" x14ac:dyDescent="0.2">
      <c r="AO49507" s="7"/>
    </row>
    <row r="49508" spans="41:41" ht="12.75" x14ac:dyDescent="0.2">
      <c r="AO49508" s="7"/>
    </row>
    <row r="49509" spans="41:41" ht="12.75" x14ac:dyDescent="0.2">
      <c r="AO49509" s="7"/>
    </row>
    <row r="49510" spans="41:41" ht="12.75" x14ac:dyDescent="0.2">
      <c r="AO49510" s="7"/>
    </row>
    <row r="49511" spans="41:41" ht="12.75" x14ac:dyDescent="0.2">
      <c r="AO49511" s="7"/>
    </row>
    <row r="49512" spans="41:41" ht="12.75" x14ac:dyDescent="0.2">
      <c r="AO49512" s="7"/>
    </row>
    <row r="49513" spans="41:41" ht="12.75" x14ac:dyDescent="0.2">
      <c r="AO49513" s="7"/>
    </row>
    <row r="49514" spans="41:41" ht="12.75" x14ac:dyDescent="0.2">
      <c r="AO49514" s="7"/>
    </row>
    <row r="49515" spans="41:41" ht="12.75" x14ac:dyDescent="0.2">
      <c r="AO49515" s="7"/>
    </row>
    <row r="49516" spans="41:41" ht="12.75" x14ac:dyDescent="0.2">
      <c r="AO49516" s="7"/>
    </row>
    <row r="49517" spans="41:41" ht="12.75" x14ac:dyDescent="0.2">
      <c r="AO49517" s="7"/>
    </row>
    <row r="49518" spans="41:41" ht="12.75" x14ac:dyDescent="0.2">
      <c r="AO49518" s="7"/>
    </row>
    <row r="49519" spans="41:41" ht="12.75" x14ac:dyDescent="0.2">
      <c r="AO49519" s="7"/>
    </row>
    <row r="49520" spans="41:41" ht="12.75" x14ac:dyDescent="0.2">
      <c r="AO49520" s="7"/>
    </row>
    <row r="49521" spans="41:41" ht="12.75" x14ac:dyDescent="0.2">
      <c r="AO49521" s="7"/>
    </row>
    <row r="49522" spans="41:41" ht="12.75" x14ac:dyDescent="0.2">
      <c r="AO49522" s="7"/>
    </row>
    <row r="49523" spans="41:41" ht="12.75" x14ac:dyDescent="0.2">
      <c r="AO49523" s="7"/>
    </row>
    <row r="49524" spans="41:41" ht="12.75" x14ac:dyDescent="0.2">
      <c r="AO49524" s="7"/>
    </row>
    <row r="49525" spans="41:41" ht="12.75" x14ac:dyDescent="0.2">
      <c r="AO49525" s="7"/>
    </row>
    <row r="49526" spans="41:41" ht="12.75" x14ac:dyDescent="0.2">
      <c r="AO49526" s="7"/>
    </row>
    <row r="49527" spans="41:41" ht="12.75" x14ac:dyDescent="0.2">
      <c r="AO49527" s="7"/>
    </row>
    <row r="49528" spans="41:41" ht="12.75" x14ac:dyDescent="0.2">
      <c r="AO49528" s="7"/>
    </row>
    <row r="49529" spans="41:41" ht="12.75" x14ac:dyDescent="0.2">
      <c r="AO49529" s="7"/>
    </row>
    <row r="49530" spans="41:41" ht="12.75" x14ac:dyDescent="0.2">
      <c r="AO49530" s="7"/>
    </row>
    <row r="49531" spans="41:41" ht="12.75" x14ac:dyDescent="0.2">
      <c r="AO49531" s="7"/>
    </row>
    <row r="49532" spans="41:41" ht="12.75" x14ac:dyDescent="0.2">
      <c r="AO49532" s="7"/>
    </row>
    <row r="49533" spans="41:41" ht="12.75" x14ac:dyDescent="0.2">
      <c r="AO49533" s="7"/>
    </row>
    <row r="49534" spans="41:41" ht="12.75" x14ac:dyDescent="0.2">
      <c r="AO49534" s="7"/>
    </row>
    <row r="49535" spans="41:41" ht="12.75" x14ac:dyDescent="0.2">
      <c r="AO49535" s="7"/>
    </row>
    <row r="49536" spans="41:41" ht="12.75" x14ac:dyDescent="0.2">
      <c r="AO49536" s="7"/>
    </row>
    <row r="49537" spans="41:41" ht="12.75" x14ac:dyDescent="0.2">
      <c r="AO49537" s="7"/>
    </row>
    <row r="49538" spans="41:41" ht="12.75" x14ac:dyDescent="0.2">
      <c r="AO49538" s="7"/>
    </row>
    <row r="49539" spans="41:41" ht="12.75" x14ac:dyDescent="0.2">
      <c r="AO49539" s="7"/>
    </row>
    <row r="49540" spans="41:41" ht="12.75" x14ac:dyDescent="0.2">
      <c r="AO49540" s="7"/>
    </row>
    <row r="49541" spans="41:41" ht="12.75" x14ac:dyDescent="0.2">
      <c r="AO49541" s="7"/>
    </row>
    <row r="49542" spans="41:41" ht="12.75" x14ac:dyDescent="0.2">
      <c r="AO49542" s="7"/>
    </row>
    <row r="49543" spans="41:41" ht="12.75" x14ac:dyDescent="0.2">
      <c r="AO49543" s="7"/>
    </row>
    <row r="49544" spans="41:41" ht="12.75" x14ac:dyDescent="0.2">
      <c r="AO49544" s="7"/>
    </row>
    <row r="49545" spans="41:41" ht="12.75" x14ac:dyDescent="0.2">
      <c r="AO49545" s="7"/>
    </row>
    <row r="49546" spans="41:41" ht="12.75" x14ac:dyDescent="0.2">
      <c r="AO49546" s="7"/>
    </row>
    <row r="49547" spans="41:41" ht="12.75" x14ac:dyDescent="0.2">
      <c r="AO49547" s="7"/>
    </row>
    <row r="49548" spans="41:41" ht="12.75" x14ac:dyDescent="0.2">
      <c r="AO49548" s="7"/>
    </row>
    <row r="49549" spans="41:41" ht="12.75" x14ac:dyDescent="0.2">
      <c r="AO49549" s="7"/>
    </row>
    <row r="49550" spans="41:41" ht="12.75" x14ac:dyDescent="0.2">
      <c r="AO49550" s="7"/>
    </row>
    <row r="49551" spans="41:41" ht="12.75" x14ac:dyDescent="0.2">
      <c r="AO49551" s="7"/>
    </row>
    <row r="49552" spans="41:41" ht="12.75" x14ac:dyDescent="0.2">
      <c r="AO49552" s="7"/>
    </row>
    <row r="49553" spans="41:41" ht="12.75" x14ac:dyDescent="0.2">
      <c r="AO49553" s="7"/>
    </row>
    <row r="49554" spans="41:41" ht="12.75" x14ac:dyDescent="0.2">
      <c r="AO49554" s="7"/>
    </row>
    <row r="49555" spans="41:41" ht="12.75" x14ac:dyDescent="0.2">
      <c r="AO49555" s="7"/>
    </row>
    <row r="49556" spans="41:41" ht="12.75" x14ac:dyDescent="0.2">
      <c r="AO49556" s="7"/>
    </row>
    <row r="49557" spans="41:41" ht="12.75" x14ac:dyDescent="0.2">
      <c r="AO49557" s="7"/>
    </row>
    <row r="49558" spans="41:41" ht="12.75" x14ac:dyDescent="0.2">
      <c r="AO49558" s="7"/>
    </row>
    <row r="49559" spans="41:41" ht="12.75" x14ac:dyDescent="0.2">
      <c r="AO49559" s="7"/>
    </row>
    <row r="49560" spans="41:41" ht="12.75" x14ac:dyDescent="0.2">
      <c r="AO49560" s="7"/>
    </row>
    <row r="49561" spans="41:41" ht="12.75" x14ac:dyDescent="0.2">
      <c r="AO49561" s="7"/>
    </row>
    <row r="49562" spans="41:41" ht="12.75" x14ac:dyDescent="0.2">
      <c r="AO49562" s="7"/>
    </row>
    <row r="49563" spans="41:41" ht="12.75" x14ac:dyDescent="0.2">
      <c r="AO49563" s="7"/>
    </row>
    <row r="49564" spans="41:41" ht="12.75" x14ac:dyDescent="0.2">
      <c r="AO49564" s="7"/>
    </row>
    <row r="49565" spans="41:41" ht="12.75" x14ac:dyDescent="0.2">
      <c r="AO49565" s="7"/>
    </row>
    <row r="49566" spans="41:41" ht="12.75" x14ac:dyDescent="0.2">
      <c r="AO49566" s="7"/>
    </row>
    <row r="49567" spans="41:41" ht="12.75" x14ac:dyDescent="0.2">
      <c r="AO49567" s="7"/>
    </row>
    <row r="49568" spans="41:41" ht="12.75" x14ac:dyDescent="0.2">
      <c r="AO49568" s="7"/>
    </row>
    <row r="49569" spans="41:41" ht="12.75" x14ac:dyDescent="0.2">
      <c r="AO49569" s="7"/>
    </row>
    <row r="49570" spans="41:41" ht="12.75" x14ac:dyDescent="0.2">
      <c r="AO49570" s="7"/>
    </row>
    <row r="49571" spans="41:41" ht="12.75" x14ac:dyDescent="0.2">
      <c r="AO49571" s="7"/>
    </row>
    <row r="49572" spans="41:41" ht="12.75" x14ac:dyDescent="0.2">
      <c r="AO49572" s="7"/>
    </row>
    <row r="49573" spans="41:41" ht="12.75" x14ac:dyDescent="0.2">
      <c r="AO49573" s="7"/>
    </row>
    <row r="49574" spans="41:41" ht="12.75" x14ac:dyDescent="0.2">
      <c r="AO49574" s="7"/>
    </row>
    <row r="49575" spans="41:41" ht="12.75" x14ac:dyDescent="0.2">
      <c r="AO49575" s="7"/>
    </row>
    <row r="49576" spans="41:41" ht="12.75" x14ac:dyDescent="0.2">
      <c r="AO49576" s="7"/>
    </row>
    <row r="49577" spans="41:41" ht="12.75" x14ac:dyDescent="0.2">
      <c r="AO49577" s="7"/>
    </row>
    <row r="49578" spans="41:41" ht="12.75" x14ac:dyDescent="0.2">
      <c r="AO49578" s="7"/>
    </row>
    <row r="49579" spans="41:41" ht="12.75" x14ac:dyDescent="0.2">
      <c r="AO49579" s="7"/>
    </row>
    <row r="49580" spans="41:41" ht="12.75" x14ac:dyDescent="0.2">
      <c r="AO49580" s="7"/>
    </row>
    <row r="49581" spans="41:41" ht="12.75" x14ac:dyDescent="0.2">
      <c r="AO49581" s="7"/>
    </row>
    <row r="49582" spans="41:41" ht="12.75" x14ac:dyDescent="0.2">
      <c r="AO49582" s="7"/>
    </row>
    <row r="49583" spans="41:41" ht="12.75" x14ac:dyDescent="0.2">
      <c r="AO49583" s="7"/>
    </row>
    <row r="49584" spans="41:41" ht="12.75" x14ac:dyDescent="0.2">
      <c r="AO49584" s="7"/>
    </row>
    <row r="49585" spans="41:41" ht="12.75" x14ac:dyDescent="0.2">
      <c r="AO49585" s="7"/>
    </row>
    <row r="49586" spans="41:41" ht="12.75" x14ac:dyDescent="0.2">
      <c r="AO49586" s="7"/>
    </row>
    <row r="49587" spans="41:41" ht="12.75" x14ac:dyDescent="0.2">
      <c r="AO49587" s="7"/>
    </row>
    <row r="49588" spans="41:41" ht="12.75" x14ac:dyDescent="0.2">
      <c r="AO49588" s="7"/>
    </row>
    <row r="49589" spans="41:41" ht="12.75" x14ac:dyDescent="0.2">
      <c r="AO49589" s="7"/>
    </row>
    <row r="49590" spans="41:41" ht="12.75" x14ac:dyDescent="0.2">
      <c r="AO49590" s="7"/>
    </row>
    <row r="49591" spans="41:41" ht="12.75" x14ac:dyDescent="0.2">
      <c r="AO49591" s="7"/>
    </row>
    <row r="49592" spans="41:41" ht="12.75" x14ac:dyDescent="0.2">
      <c r="AO49592" s="7"/>
    </row>
    <row r="49593" spans="41:41" ht="12.75" x14ac:dyDescent="0.2">
      <c r="AO49593" s="7"/>
    </row>
    <row r="49594" spans="41:41" ht="12.75" x14ac:dyDescent="0.2">
      <c r="AO49594" s="7"/>
    </row>
    <row r="49595" spans="41:41" ht="12.75" x14ac:dyDescent="0.2">
      <c r="AO49595" s="7"/>
    </row>
    <row r="49596" spans="41:41" ht="12.75" x14ac:dyDescent="0.2">
      <c r="AO49596" s="7"/>
    </row>
    <row r="49597" spans="41:41" ht="12.75" x14ac:dyDescent="0.2">
      <c r="AO49597" s="7"/>
    </row>
    <row r="49598" spans="41:41" ht="12.75" x14ac:dyDescent="0.2">
      <c r="AO49598" s="7"/>
    </row>
    <row r="49599" spans="41:41" ht="12.75" x14ac:dyDescent="0.2">
      <c r="AO49599" s="7"/>
    </row>
    <row r="49600" spans="41:41" ht="12.75" x14ac:dyDescent="0.2">
      <c r="AO49600" s="7"/>
    </row>
    <row r="49601" spans="41:41" ht="12.75" x14ac:dyDescent="0.2">
      <c r="AO49601" s="7"/>
    </row>
    <row r="49602" spans="41:41" ht="12.75" x14ac:dyDescent="0.2">
      <c r="AO49602" s="7"/>
    </row>
    <row r="49603" spans="41:41" ht="12.75" x14ac:dyDescent="0.2">
      <c r="AO49603" s="7"/>
    </row>
    <row r="49604" spans="41:41" ht="12.75" x14ac:dyDescent="0.2">
      <c r="AO49604" s="7"/>
    </row>
    <row r="49605" spans="41:41" ht="12.75" x14ac:dyDescent="0.2">
      <c r="AO49605" s="7"/>
    </row>
    <row r="49606" spans="41:41" ht="12.75" x14ac:dyDescent="0.2">
      <c r="AO49606" s="7"/>
    </row>
    <row r="49607" spans="41:41" ht="12.75" x14ac:dyDescent="0.2">
      <c r="AO49607" s="7"/>
    </row>
    <row r="49608" spans="41:41" ht="12.75" x14ac:dyDescent="0.2">
      <c r="AO49608" s="7"/>
    </row>
    <row r="49609" spans="41:41" ht="12.75" x14ac:dyDescent="0.2">
      <c r="AO49609" s="7"/>
    </row>
    <row r="49610" spans="41:41" ht="12.75" x14ac:dyDescent="0.2">
      <c r="AO49610" s="7"/>
    </row>
    <row r="49611" spans="41:41" ht="12.75" x14ac:dyDescent="0.2">
      <c r="AO49611" s="7"/>
    </row>
    <row r="49612" spans="41:41" ht="12.75" x14ac:dyDescent="0.2">
      <c r="AO49612" s="7"/>
    </row>
    <row r="49613" spans="41:41" ht="12.75" x14ac:dyDescent="0.2">
      <c r="AO49613" s="7"/>
    </row>
    <row r="49614" spans="41:41" ht="12.75" x14ac:dyDescent="0.2">
      <c r="AO49614" s="7"/>
    </row>
    <row r="49615" spans="41:41" ht="12.75" x14ac:dyDescent="0.2">
      <c r="AO49615" s="7"/>
    </row>
    <row r="49616" spans="41:41" ht="12.75" x14ac:dyDescent="0.2">
      <c r="AO49616" s="7"/>
    </row>
    <row r="49617" spans="41:41" ht="12.75" x14ac:dyDescent="0.2">
      <c r="AO49617" s="7"/>
    </row>
    <row r="49618" spans="41:41" ht="12.75" x14ac:dyDescent="0.2">
      <c r="AO49618" s="7"/>
    </row>
    <row r="49619" spans="41:41" ht="12.75" x14ac:dyDescent="0.2">
      <c r="AO49619" s="7"/>
    </row>
    <row r="49620" spans="41:41" ht="12.75" x14ac:dyDescent="0.2">
      <c r="AO49620" s="7"/>
    </row>
    <row r="49621" spans="41:41" ht="12.75" x14ac:dyDescent="0.2">
      <c r="AO49621" s="7"/>
    </row>
    <row r="49622" spans="41:41" ht="12.75" x14ac:dyDescent="0.2">
      <c r="AO49622" s="7"/>
    </row>
    <row r="49623" spans="41:41" ht="12.75" x14ac:dyDescent="0.2">
      <c r="AO49623" s="7"/>
    </row>
    <row r="49624" spans="41:41" ht="12.75" x14ac:dyDescent="0.2">
      <c r="AO49624" s="7"/>
    </row>
    <row r="49625" spans="41:41" ht="12.75" x14ac:dyDescent="0.2">
      <c r="AO49625" s="7"/>
    </row>
    <row r="49626" spans="41:41" ht="12.75" x14ac:dyDescent="0.2">
      <c r="AO49626" s="7"/>
    </row>
    <row r="49627" spans="41:41" ht="12.75" x14ac:dyDescent="0.2">
      <c r="AO49627" s="7"/>
    </row>
    <row r="49628" spans="41:41" ht="12.75" x14ac:dyDescent="0.2">
      <c r="AO49628" s="7"/>
    </row>
    <row r="49629" spans="41:41" ht="12.75" x14ac:dyDescent="0.2">
      <c r="AO49629" s="7"/>
    </row>
    <row r="49630" spans="41:41" ht="12.75" x14ac:dyDescent="0.2">
      <c r="AO49630" s="7"/>
    </row>
    <row r="49631" spans="41:41" ht="12.75" x14ac:dyDescent="0.2">
      <c r="AO49631" s="7"/>
    </row>
    <row r="49632" spans="41:41" ht="12.75" x14ac:dyDescent="0.2">
      <c r="AO49632" s="7"/>
    </row>
    <row r="49633" spans="41:41" ht="12.75" x14ac:dyDescent="0.2">
      <c r="AO49633" s="7"/>
    </row>
    <row r="49634" spans="41:41" ht="12.75" x14ac:dyDescent="0.2">
      <c r="AO49634" s="7"/>
    </row>
    <row r="49635" spans="41:41" ht="12.75" x14ac:dyDescent="0.2">
      <c r="AO49635" s="7"/>
    </row>
    <row r="49636" spans="41:41" ht="12.75" x14ac:dyDescent="0.2">
      <c r="AO49636" s="7"/>
    </row>
    <row r="49637" spans="41:41" ht="12.75" x14ac:dyDescent="0.2">
      <c r="AO49637" s="7"/>
    </row>
    <row r="49638" spans="41:41" ht="12.75" x14ac:dyDescent="0.2">
      <c r="AO49638" s="7"/>
    </row>
    <row r="49639" spans="41:41" ht="12.75" x14ac:dyDescent="0.2">
      <c r="AO49639" s="7"/>
    </row>
    <row r="49640" spans="41:41" ht="12.75" x14ac:dyDescent="0.2">
      <c r="AO49640" s="7"/>
    </row>
    <row r="49641" spans="41:41" ht="12.75" x14ac:dyDescent="0.2">
      <c r="AO49641" s="7"/>
    </row>
    <row r="49642" spans="41:41" ht="12.75" x14ac:dyDescent="0.2">
      <c r="AO49642" s="7"/>
    </row>
    <row r="49643" spans="41:41" ht="12.75" x14ac:dyDescent="0.2">
      <c r="AO49643" s="7"/>
    </row>
    <row r="49644" spans="41:41" ht="12.75" x14ac:dyDescent="0.2">
      <c r="AO49644" s="7"/>
    </row>
    <row r="49645" spans="41:41" ht="12.75" x14ac:dyDescent="0.2">
      <c r="AO49645" s="7"/>
    </row>
    <row r="49646" spans="41:41" ht="12.75" x14ac:dyDescent="0.2">
      <c r="AO49646" s="7"/>
    </row>
    <row r="49647" spans="41:41" ht="12.75" x14ac:dyDescent="0.2">
      <c r="AO49647" s="7"/>
    </row>
    <row r="49648" spans="41:41" ht="12.75" x14ac:dyDescent="0.2">
      <c r="AO49648" s="7"/>
    </row>
    <row r="49649" spans="41:41" ht="12.75" x14ac:dyDescent="0.2">
      <c r="AO49649" s="7"/>
    </row>
    <row r="49650" spans="41:41" ht="12.75" x14ac:dyDescent="0.2">
      <c r="AO49650" s="7"/>
    </row>
    <row r="49651" spans="41:41" ht="12.75" x14ac:dyDescent="0.2">
      <c r="AO49651" s="7"/>
    </row>
    <row r="49652" spans="41:41" ht="12.75" x14ac:dyDescent="0.2">
      <c r="AO49652" s="7"/>
    </row>
    <row r="49653" spans="41:41" ht="12.75" x14ac:dyDescent="0.2">
      <c r="AO49653" s="7"/>
    </row>
    <row r="49654" spans="41:41" ht="12.75" x14ac:dyDescent="0.2">
      <c r="AO49654" s="7"/>
    </row>
    <row r="49655" spans="41:41" ht="12.75" x14ac:dyDescent="0.2">
      <c r="AO49655" s="7"/>
    </row>
    <row r="49656" spans="41:41" ht="12.75" x14ac:dyDescent="0.2">
      <c r="AO49656" s="7"/>
    </row>
    <row r="49657" spans="41:41" ht="12.75" x14ac:dyDescent="0.2">
      <c r="AO49657" s="7"/>
    </row>
    <row r="49658" spans="41:41" ht="12.75" x14ac:dyDescent="0.2">
      <c r="AO49658" s="7"/>
    </row>
    <row r="49659" spans="41:41" ht="12.75" x14ac:dyDescent="0.2">
      <c r="AO49659" s="7"/>
    </row>
    <row r="49660" spans="41:41" ht="12.75" x14ac:dyDescent="0.2">
      <c r="AO49660" s="7"/>
    </row>
    <row r="49661" spans="41:41" ht="12.75" x14ac:dyDescent="0.2">
      <c r="AO49661" s="7"/>
    </row>
    <row r="49662" spans="41:41" ht="12.75" x14ac:dyDescent="0.2">
      <c r="AO49662" s="7"/>
    </row>
    <row r="49663" spans="41:41" ht="12.75" x14ac:dyDescent="0.2">
      <c r="AO49663" s="7"/>
    </row>
    <row r="49664" spans="41:41" ht="12.75" x14ac:dyDescent="0.2">
      <c r="AO49664" s="7"/>
    </row>
    <row r="49665" spans="41:41" ht="12.75" x14ac:dyDescent="0.2">
      <c r="AO49665" s="7"/>
    </row>
    <row r="49666" spans="41:41" ht="12.75" x14ac:dyDescent="0.2">
      <c r="AO49666" s="7"/>
    </row>
    <row r="49667" spans="41:41" ht="12.75" x14ac:dyDescent="0.2">
      <c r="AO49667" s="7"/>
    </row>
    <row r="49668" spans="41:41" ht="12.75" x14ac:dyDescent="0.2">
      <c r="AO49668" s="7"/>
    </row>
    <row r="49669" spans="41:41" ht="12.75" x14ac:dyDescent="0.2">
      <c r="AO49669" s="7"/>
    </row>
    <row r="49670" spans="41:41" ht="12.75" x14ac:dyDescent="0.2">
      <c r="AO49670" s="7"/>
    </row>
    <row r="49671" spans="41:41" ht="12.75" x14ac:dyDescent="0.2">
      <c r="AO49671" s="7"/>
    </row>
    <row r="49672" spans="41:41" ht="12.75" x14ac:dyDescent="0.2">
      <c r="AO49672" s="7"/>
    </row>
    <row r="49673" spans="41:41" ht="12.75" x14ac:dyDescent="0.2">
      <c r="AO49673" s="7"/>
    </row>
    <row r="49674" spans="41:41" ht="12.75" x14ac:dyDescent="0.2">
      <c r="AO49674" s="7"/>
    </row>
    <row r="49675" spans="41:41" ht="12.75" x14ac:dyDescent="0.2">
      <c r="AO49675" s="7"/>
    </row>
    <row r="49676" spans="41:41" ht="12.75" x14ac:dyDescent="0.2">
      <c r="AO49676" s="7"/>
    </row>
    <row r="49677" spans="41:41" ht="12.75" x14ac:dyDescent="0.2">
      <c r="AO49677" s="7"/>
    </row>
    <row r="49678" spans="41:41" ht="12.75" x14ac:dyDescent="0.2">
      <c r="AO49678" s="7"/>
    </row>
    <row r="49679" spans="41:41" ht="12.75" x14ac:dyDescent="0.2">
      <c r="AO49679" s="7"/>
    </row>
    <row r="49680" spans="41:41" ht="12.75" x14ac:dyDescent="0.2">
      <c r="AO49680" s="7"/>
    </row>
    <row r="49681" spans="41:41" ht="12.75" x14ac:dyDescent="0.2">
      <c r="AO49681" s="7"/>
    </row>
    <row r="49682" spans="41:41" ht="12.75" x14ac:dyDescent="0.2">
      <c r="AO49682" s="7"/>
    </row>
    <row r="49683" spans="41:41" ht="12.75" x14ac:dyDescent="0.2">
      <c r="AO49683" s="7"/>
    </row>
    <row r="49684" spans="41:41" ht="12.75" x14ac:dyDescent="0.2">
      <c r="AO49684" s="7"/>
    </row>
    <row r="49685" spans="41:41" ht="12.75" x14ac:dyDescent="0.2">
      <c r="AO49685" s="7"/>
    </row>
    <row r="49686" spans="41:41" ht="12.75" x14ac:dyDescent="0.2">
      <c r="AO49686" s="7"/>
    </row>
    <row r="49687" spans="41:41" ht="12.75" x14ac:dyDescent="0.2">
      <c r="AO49687" s="7"/>
    </row>
    <row r="49688" spans="41:41" ht="12.75" x14ac:dyDescent="0.2">
      <c r="AO49688" s="7"/>
    </row>
    <row r="49689" spans="41:41" ht="12.75" x14ac:dyDescent="0.2">
      <c r="AO49689" s="7"/>
    </row>
    <row r="49690" spans="41:41" ht="12.75" x14ac:dyDescent="0.2">
      <c r="AO49690" s="7"/>
    </row>
    <row r="49691" spans="41:41" ht="12.75" x14ac:dyDescent="0.2">
      <c r="AO49691" s="7"/>
    </row>
    <row r="49692" spans="41:41" ht="12.75" x14ac:dyDescent="0.2">
      <c r="AO49692" s="7"/>
    </row>
    <row r="49693" spans="41:41" ht="12.75" x14ac:dyDescent="0.2">
      <c r="AO49693" s="7"/>
    </row>
    <row r="49694" spans="41:41" ht="12.75" x14ac:dyDescent="0.2">
      <c r="AO49694" s="7"/>
    </row>
    <row r="49695" spans="41:41" ht="12.75" x14ac:dyDescent="0.2">
      <c r="AO49695" s="7"/>
    </row>
    <row r="49696" spans="41:41" ht="12.75" x14ac:dyDescent="0.2">
      <c r="AO49696" s="7"/>
    </row>
    <row r="49697" spans="41:41" ht="12.75" x14ac:dyDescent="0.2">
      <c r="AO49697" s="7"/>
    </row>
    <row r="49698" spans="41:41" ht="12.75" x14ac:dyDescent="0.2">
      <c r="AO49698" s="7"/>
    </row>
    <row r="49699" spans="41:41" ht="12.75" x14ac:dyDescent="0.2">
      <c r="AO49699" s="7"/>
    </row>
    <row r="49700" spans="41:41" ht="12.75" x14ac:dyDescent="0.2">
      <c r="AO49700" s="7"/>
    </row>
    <row r="49701" spans="41:41" ht="12.75" x14ac:dyDescent="0.2">
      <c r="AO49701" s="7"/>
    </row>
    <row r="49702" spans="41:41" ht="12.75" x14ac:dyDescent="0.2">
      <c r="AO49702" s="7"/>
    </row>
    <row r="49703" spans="41:41" ht="12.75" x14ac:dyDescent="0.2">
      <c r="AO49703" s="7"/>
    </row>
    <row r="49704" spans="41:41" ht="12.75" x14ac:dyDescent="0.2">
      <c r="AO49704" s="7"/>
    </row>
    <row r="49705" spans="41:41" ht="12.75" x14ac:dyDescent="0.2">
      <c r="AO49705" s="7"/>
    </row>
    <row r="49706" spans="41:41" ht="12.75" x14ac:dyDescent="0.2">
      <c r="AO49706" s="7"/>
    </row>
    <row r="49707" spans="41:41" ht="12.75" x14ac:dyDescent="0.2">
      <c r="AO49707" s="7"/>
    </row>
    <row r="49708" spans="41:41" ht="12.75" x14ac:dyDescent="0.2">
      <c r="AO49708" s="7"/>
    </row>
    <row r="49709" spans="41:41" ht="12.75" x14ac:dyDescent="0.2">
      <c r="AO49709" s="7"/>
    </row>
    <row r="49710" spans="41:41" ht="12.75" x14ac:dyDescent="0.2">
      <c r="AO49710" s="7"/>
    </row>
    <row r="49711" spans="41:41" ht="12.75" x14ac:dyDescent="0.2">
      <c r="AO49711" s="7"/>
    </row>
    <row r="49712" spans="41:41" ht="12.75" x14ac:dyDescent="0.2">
      <c r="AO49712" s="7"/>
    </row>
    <row r="49713" spans="41:41" ht="12.75" x14ac:dyDescent="0.2">
      <c r="AO49713" s="7"/>
    </row>
    <row r="49714" spans="41:41" ht="12.75" x14ac:dyDescent="0.2">
      <c r="AO49714" s="7"/>
    </row>
    <row r="49715" spans="41:41" ht="12.75" x14ac:dyDescent="0.2">
      <c r="AO49715" s="7"/>
    </row>
    <row r="49716" spans="41:41" ht="12.75" x14ac:dyDescent="0.2">
      <c r="AO49716" s="7"/>
    </row>
    <row r="49717" spans="41:41" ht="12.75" x14ac:dyDescent="0.2">
      <c r="AO49717" s="7"/>
    </row>
    <row r="49718" spans="41:41" ht="12.75" x14ac:dyDescent="0.2">
      <c r="AO49718" s="7"/>
    </row>
    <row r="49719" spans="41:41" ht="12.75" x14ac:dyDescent="0.2">
      <c r="AO49719" s="7"/>
    </row>
    <row r="49720" spans="41:41" ht="12.75" x14ac:dyDescent="0.2">
      <c r="AO49720" s="7"/>
    </row>
    <row r="49721" spans="41:41" ht="12.75" x14ac:dyDescent="0.2">
      <c r="AO49721" s="7"/>
    </row>
    <row r="49722" spans="41:41" ht="12.75" x14ac:dyDescent="0.2">
      <c r="AO49722" s="7"/>
    </row>
    <row r="49723" spans="41:41" ht="12.75" x14ac:dyDescent="0.2">
      <c r="AO49723" s="7"/>
    </row>
    <row r="49724" spans="41:41" ht="12.75" x14ac:dyDescent="0.2">
      <c r="AO49724" s="7"/>
    </row>
    <row r="49725" spans="41:41" ht="12.75" x14ac:dyDescent="0.2">
      <c r="AO49725" s="7"/>
    </row>
    <row r="49726" spans="41:41" ht="12.75" x14ac:dyDescent="0.2">
      <c r="AO49726" s="7"/>
    </row>
    <row r="49727" spans="41:41" ht="12.75" x14ac:dyDescent="0.2">
      <c r="AO49727" s="7"/>
    </row>
    <row r="49728" spans="41:41" ht="12.75" x14ac:dyDescent="0.2">
      <c r="AO49728" s="7"/>
    </row>
    <row r="49729" spans="41:41" ht="12.75" x14ac:dyDescent="0.2">
      <c r="AO49729" s="7"/>
    </row>
    <row r="49730" spans="41:41" ht="12.75" x14ac:dyDescent="0.2">
      <c r="AO49730" s="7"/>
    </row>
    <row r="49731" spans="41:41" ht="12.75" x14ac:dyDescent="0.2">
      <c r="AO49731" s="7"/>
    </row>
    <row r="49732" spans="41:41" ht="12.75" x14ac:dyDescent="0.2">
      <c r="AO49732" s="7"/>
    </row>
    <row r="49733" spans="41:41" ht="12.75" x14ac:dyDescent="0.2">
      <c r="AO49733" s="7"/>
    </row>
    <row r="49734" spans="41:41" ht="12.75" x14ac:dyDescent="0.2">
      <c r="AO49734" s="7"/>
    </row>
    <row r="49735" spans="41:41" ht="12.75" x14ac:dyDescent="0.2">
      <c r="AO49735" s="7"/>
    </row>
    <row r="49736" spans="41:41" ht="12.75" x14ac:dyDescent="0.2">
      <c r="AO49736" s="7"/>
    </row>
    <row r="49737" spans="41:41" ht="12.75" x14ac:dyDescent="0.2">
      <c r="AO49737" s="7"/>
    </row>
    <row r="49738" spans="41:41" ht="12.75" x14ac:dyDescent="0.2">
      <c r="AO49738" s="7"/>
    </row>
    <row r="49739" spans="41:41" ht="12.75" x14ac:dyDescent="0.2">
      <c r="AO49739" s="7"/>
    </row>
    <row r="49740" spans="41:41" ht="12.75" x14ac:dyDescent="0.2">
      <c r="AO49740" s="7"/>
    </row>
    <row r="49741" spans="41:41" ht="12.75" x14ac:dyDescent="0.2">
      <c r="AO49741" s="7"/>
    </row>
    <row r="49742" spans="41:41" ht="12.75" x14ac:dyDescent="0.2">
      <c r="AO49742" s="7"/>
    </row>
    <row r="49743" spans="41:41" ht="12.75" x14ac:dyDescent="0.2">
      <c r="AO49743" s="7"/>
    </row>
    <row r="49744" spans="41:41" ht="12.75" x14ac:dyDescent="0.2">
      <c r="AO49744" s="7"/>
    </row>
    <row r="49745" spans="41:41" ht="12.75" x14ac:dyDescent="0.2">
      <c r="AO49745" s="7"/>
    </row>
    <row r="49746" spans="41:41" ht="12.75" x14ac:dyDescent="0.2">
      <c r="AO49746" s="7"/>
    </row>
    <row r="49747" spans="41:41" ht="12.75" x14ac:dyDescent="0.2">
      <c r="AO49747" s="7"/>
    </row>
    <row r="49748" spans="41:41" ht="12.75" x14ac:dyDescent="0.2">
      <c r="AO49748" s="7"/>
    </row>
    <row r="49749" spans="41:41" ht="12.75" x14ac:dyDescent="0.2">
      <c r="AO49749" s="7"/>
    </row>
    <row r="49750" spans="41:41" ht="12.75" x14ac:dyDescent="0.2">
      <c r="AO49750" s="7"/>
    </row>
    <row r="49751" spans="41:41" ht="12.75" x14ac:dyDescent="0.2">
      <c r="AO49751" s="7"/>
    </row>
    <row r="49752" spans="41:41" ht="12.75" x14ac:dyDescent="0.2">
      <c r="AO49752" s="7"/>
    </row>
    <row r="49753" spans="41:41" ht="12.75" x14ac:dyDescent="0.2">
      <c r="AO49753" s="7"/>
    </row>
    <row r="49754" spans="41:41" ht="12.75" x14ac:dyDescent="0.2">
      <c r="AO49754" s="7"/>
    </row>
    <row r="49755" spans="41:41" ht="12.75" x14ac:dyDescent="0.2">
      <c r="AO49755" s="7"/>
    </row>
    <row r="49756" spans="41:41" ht="12.75" x14ac:dyDescent="0.2">
      <c r="AO49756" s="7"/>
    </row>
    <row r="49757" spans="41:41" ht="12.75" x14ac:dyDescent="0.2">
      <c r="AO49757" s="7"/>
    </row>
    <row r="49758" spans="41:41" ht="12.75" x14ac:dyDescent="0.2">
      <c r="AO49758" s="7"/>
    </row>
    <row r="49759" spans="41:41" ht="12.75" x14ac:dyDescent="0.2">
      <c r="AO49759" s="7"/>
    </row>
    <row r="49760" spans="41:41" ht="12.75" x14ac:dyDescent="0.2">
      <c r="AO49760" s="7"/>
    </row>
    <row r="49761" spans="41:41" ht="12.75" x14ac:dyDescent="0.2">
      <c r="AO49761" s="7"/>
    </row>
    <row r="49762" spans="41:41" ht="12.75" x14ac:dyDescent="0.2">
      <c r="AO49762" s="7"/>
    </row>
    <row r="49763" spans="41:41" ht="12.75" x14ac:dyDescent="0.2">
      <c r="AO49763" s="7"/>
    </row>
    <row r="49764" spans="41:41" ht="12.75" x14ac:dyDescent="0.2">
      <c r="AO49764" s="7"/>
    </row>
    <row r="49765" spans="41:41" ht="12.75" x14ac:dyDescent="0.2">
      <c r="AO49765" s="7"/>
    </row>
    <row r="49766" spans="41:41" ht="12.75" x14ac:dyDescent="0.2">
      <c r="AO49766" s="7"/>
    </row>
    <row r="49767" spans="41:41" ht="12.75" x14ac:dyDescent="0.2">
      <c r="AO49767" s="7"/>
    </row>
    <row r="49768" spans="41:41" ht="12.75" x14ac:dyDescent="0.2">
      <c r="AO49768" s="7"/>
    </row>
    <row r="49769" spans="41:41" ht="12.75" x14ac:dyDescent="0.2">
      <c r="AO49769" s="7"/>
    </row>
    <row r="49770" spans="41:41" ht="12.75" x14ac:dyDescent="0.2">
      <c r="AO49770" s="7"/>
    </row>
    <row r="49771" spans="41:41" ht="12.75" x14ac:dyDescent="0.2">
      <c r="AO49771" s="7"/>
    </row>
    <row r="49772" spans="41:41" ht="12.75" x14ac:dyDescent="0.2">
      <c r="AO49772" s="7"/>
    </row>
    <row r="49773" spans="41:41" ht="12.75" x14ac:dyDescent="0.2">
      <c r="AO49773" s="7"/>
    </row>
    <row r="49774" spans="41:41" ht="12.75" x14ac:dyDescent="0.2">
      <c r="AO49774" s="7"/>
    </row>
    <row r="49775" spans="41:41" ht="12.75" x14ac:dyDescent="0.2">
      <c r="AO49775" s="7"/>
    </row>
    <row r="49776" spans="41:41" ht="12.75" x14ac:dyDescent="0.2">
      <c r="AO49776" s="7"/>
    </row>
    <row r="49777" spans="41:41" ht="12.75" x14ac:dyDescent="0.2">
      <c r="AO49777" s="7"/>
    </row>
    <row r="49778" spans="41:41" ht="12.75" x14ac:dyDescent="0.2">
      <c r="AO49778" s="7"/>
    </row>
    <row r="49779" spans="41:41" ht="12.75" x14ac:dyDescent="0.2">
      <c r="AO49779" s="7"/>
    </row>
    <row r="49780" spans="41:41" ht="12.75" x14ac:dyDescent="0.2">
      <c r="AO49780" s="7"/>
    </row>
    <row r="49781" spans="41:41" ht="12.75" x14ac:dyDescent="0.2">
      <c r="AO49781" s="7"/>
    </row>
    <row r="49782" spans="41:41" ht="12.75" x14ac:dyDescent="0.2">
      <c r="AO49782" s="7"/>
    </row>
    <row r="49783" spans="41:41" ht="12.75" x14ac:dyDescent="0.2">
      <c r="AO49783" s="7"/>
    </row>
    <row r="49784" spans="41:41" ht="12.75" x14ac:dyDescent="0.2">
      <c r="AO49784" s="7"/>
    </row>
    <row r="49785" spans="41:41" ht="12.75" x14ac:dyDescent="0.2">
      <c r="AO49785" s="7"/>
    </row>
    <row r="49786" spans="41:41" ht="12.75" x14ac:dyDescent="0.2">
      <c r="AO49786" s="7"/>
    </row>
    <row r="49787" spans="41:41" ht="12.75" x14ac:dyDescent="0.2">
      <c r="AO49787" s="7"/>
    </row>
    <row r="49788" spans="41:41" ht="12.75" x14ac:dyDescent="0.2">
      <c r="AO49788" s="7"/>
    </row>
    <row r="49789" spans="41:41" ht="12.75" x14ac:dyDescent="0.2">
      <c r="AO49789" s="7"/>
    </row>
    <row r="49790" spans="41:41" ht="12.75" x14ac:dyDescent="0.2">
      <c r="AO49790" s="7"/>
    </row>
    <row r="49791" spans="41:41" ht="12.75" x14ac:dyDescent="0.2">
      <c r="AO49791" s="7"/>
    </row>
    <row r="49792" spans="41:41" ht="12.75" x14ac:dyDescent="0.2">
      <c r="AO49792" s="7"/>
    </row>
    <row r="49793" spans="41:41" ht="12.75" x14ac:dyDescent="0.2">
      <c r="AO49793" s="7"/>
    </row>
    <row r="49794" spans="41:41" ht="12.75" x14ac:dyDescent="0.2">
      <c r="AO49794" s="7"/>
    </row>
    <row r="49795" spans="41:41" ht="12.75" x14ac:dyDescent="0.2">
      <c r="AO49795" s="7"/>
    </row>
    <row r="49796" spans="41:41" ht="12.75" x14ac:dyDescent="0.2">
      <c r="AO49796" s="7"/>
    </row>
    <row r="49797" spans="41:41" ht="12.75" x14ac:dyDescent="0.2">
      <c r="AO49797" s="7"/>
    </row>
    <row r="49798" spans="41:41" ht="12.75" x14ac:dyDescent="0.2">
      <c r="AO49798" s="7"/>
    </row>
    <row r="49799" spans="41:41" ht="12.75" x14ac:dyDescent="0.2">
      <c r="AO49799" s="7"/>
    </row>
    <row r="49800" spans="41:41" ht="12.75" x14ac:dyDescent="0.2">
      <c r="AO49800" s="7"/>
    </row>
    <row r="49801" spans="41:41" ht="12.75" x14ac:dyDescent="0.2">
      <c r="AO49801" s="7"/>
    </row>
    <row r="49802" spans="41:41" ht="12.75" x14ac:dyDescent="0.2">
      <c r="AO49802" s="7"/>
    </row>
    <row r="49803" spans="41:41" ht="12.75" x14ac:dyDescent="0.2">
      <c r="AO49803" s="7"/>
    </row>
    <row r="49804" spans="41:41" ht="12.75" x14ac:dyDescent="0.2">
      <c r="AO49804" s="7"/>
    </row>
    <row r="49805" spans="41:41" ht="12.75" x14ac:dyDescent="0.2">
      <c r="AO49805" s="7"/>
    </row>
    <row r="49806" spans="41:41" ht="12.75" x14ac:dyDescent="0.2">
      <c r="AO49806" s="7"/>
    </row>
    <row r="49807" spans="41:41" ht="12.75" x14ac:dyDescent="0.2">
      <c r="AO49807" s="7"/>
    </row>
    <row r="49808" spans="41:41" ht="12.75" x14ac:dyDescent="0.2">
      <c r="AO49808" s="7"/>
    </row>
    <row r="49809" spans="41:41" ht="12.75" x14ac:dyDescent="0.2">
      <c r="AO49809" s="7"/>
    </row>
    <row r="49810" spans="41:41" ht="12.75" x14ac:dyDescent="0.2">
      <c r="AO49810" s="7"/>
    </row>
    <row r="49811" spans="41:41" ht="12.75" x14ac:dyDescent="0.2">
      <c r="AO49811" s="7"/>
    </row>
    <row r="49812" spans="41:41" ht="12.75" x14ac:dyDescent="0.2">
      <c r="AO49812" s="7"/>
    </row>
    <row r="49813" spans="41:41" ht="12.75" x14ac:dyDescent="0.2">
      <c r="AO49813" s="7"/>
    </row>
    <row r="49814" spans="41:41" ht="12.75" x14ac:dyDescent="0.2">
      <c r="AO49814" s="7"/>
    </row>
    <row r="49815" spans="41:41" ht="12.75" x14ac:dyDescent="0.2">
      <c r="AO49815" s="7"/>
    </row>
    <row r="49816" spans="41:41" ht="12.75" x14ac:dyDescent="0.2">
      <c r="AO49816" s="7"/>
    </row>
    <row r="49817" spans="41:41" ht="12.75" x14ac:dyDescent="0.2">
      <c r="AO49817" s="7"/>
    </row>
    <row r="49818" spans="41:41" ht="12.75" x14ac:dyDescent="0.2">
      <c r="AO49818" s="7"/>
    </row>
    <row r="49819" spans="41:41" ht="12.75" x14ac:dyDescent="0.2">
      <c r="AO49819" s="7"/>
    </row>
    <row r="49820" spans="41:41" ht="12.75" x14ac:dyDescent="0.2">
      <c r="AO49820" s="7"/>
    </row>
    <row r="49821" spans="41:41" ht="12.75" x14ac:dyDescent="0.2">
      <c r="AO49821" s="7"/>
    </row>
    <row r="49822" spans="41:41" ht="12.75" x14ac:dyDescent="0.2">
      <c r="AO49822" s="7"/>
    </row>
    <row r="49823" spans="41:41" ht="12.75" x14ac:dyDescent="0.2">
      <c r="AO49823" s="7"/>
    </row>
    <row r="49824" spans="41:41" ht="12.75" x14ac:dyDescent="0.2">
      <c r="AO49824" s="7"/>
    </row>
    <row r="49825" spans="41:41" ht="12.75" x14ac:dyDescent="0.2">
      <c r="AO49825" s="7"/>
    </row>
    <row r="49826" spans="41:41" ht="12.75" x14ac:dyDescent="0.2">
      <c r="AO49826" s="7"/>
    </row>
    <row r="49827" spans="41:41" ht="12.75" x14ac:dyDescent="0.2">
      <c r="AO49827" s="7"/>
    </row>
    <row r="49828" spans="41:41" ht="12.75" x14ac:dyDescent="0.2">
      <c r="AO49828" s="7"/>
    </row>
    <row r="49829" spans="41:41" ht="12.75" x14ac:dyDescent="0.2">
      <c r="AO49829" s="7"/>
    </row>
    <row r="49830" spans="41:41" ht="12.75" x14ac:dyDescent="0.2">
      <c r="AO49830" s="7"/>
    </row>
    <row r="49831" spans="41:41" ht="12.75" x14ac:dyDescent="0.2">
      <c r="AO49831" s="7"/>
    </row>
    <row r="49832" spans="41:41" ht="12.75" x14ac:dyDescent="0.2">
      <c r="AO49832" s="7"/>
    </row>
    <row r="49833" spans="41:41" ht="12.75" x14ac:dyDescent="0.2">
      <c r="AO49833" s="7"/>
    </row>
    <row r="49834" spans="41:41" ht="12.75" x14ac:dyDescent="0.2">
      <c r="AO49834" s="7"/>
    </row>
    <row r="49835" spans="41:41" ht="12.75" x14ac:dyDescent="0.2">
      <c r="AO49835" s="7"/>
    </row>
    <row r="49836" spans="41:41" ht="12.75" x14ac:dyDescent="0.2">
      <c r="AO49836" s="7"/>
    </row>
    <row r="49837" spans="41:41" ht="12.75" x14ac:dyDescent="0.2">
      <c r="AO49837" s="7"/>
    </row>
    <row r="49838" spans="41:41" ht="12.75" x14ac:dyDescent="0.2">
      <c r="AO49838" s="7"/>
    </row>
    <row r="49839" spans="41:41" ht="12.75" x14ac:dyDescent="0.2">
      <c r="AO49839" s="7"/>
    </row>
    <row r="49840" spans="41:41" ht="12.75" x14ac:dyDescent="0.2">
      <c r="AO49840" s="7"/>
    </row>
    <row r="49841" spans="41:41" ht="12.75" x14ac:dyDescent="0.2">
      <c r="AO49841" s="7"/>
    </row>
    <row r="49842" spans="41:41" ht="12.75" x14ac:dyDescent="0.2">
      <c r="AO49842" s="7"/>
    </row>
    <row r="49843" spans="41:41" ht="12.75" x14ac:dyDescent="0.2">
      <c r="AO49843" s="7"/>
    </row>
    <row r="49844" spans="41:41" ht="12.75" x14ac:dyDescent="0.2">
      <c r="AO49844" s="7"/>
    </row>
    <row r="49845" spans="41:41" ht="12.75" x14ac:dyDescent="0.2">
      <c r="AO49845" s="7"/>
    </row>
    <row r="49846" spans="41:41" ht="12.75" x14ac:dyDescent="0.2">
      <c r="AO49846" s="7"/>
    </row>
    <row r="49847" spans="41:41" ht="12.75" x14ac:dyDescent="0.2">
      <c r="AO49847" s="7"/>
    </row>
    <row r="49848" spans="41:41" ht="12.75" x14ac:dyDescent="0.2">
      <c r="AO49848" s="7"/>
    </row>
    <row r="49849" spans="41:41" ht="12.75" x14ac:dyDescent="0.2">
      <c r="AO49849" s="7"/>
    </row>
    <row r="49850" spans="41:41" ht="12.75" x14ac:dyDescent="0.2">
      <c r="AO49850" s="7"/>
    </row>
    <row r="49851" spans="41:41" ht="12.75" x14ac:dyDescent="0.2">
      <c r="AO49851" s="7"/>
    </row>
    <row r="49852" spans="41:41" ht="12.75" x14ac:dyDescent="0.2">
      <c r="AO49852" s="7"/>
    </row>
    <row r="49853" spans="41:41" ht="12.75" x14ac:dyDescent="0.2">
      <c r="AO49853" s="7"/>
    </row>
    <row r="49854" spans="41:41" ht="12.75" x14ac:dyDescent="0.2">
      <c r="AO49854" s="7"/>
    </row>
    <row r="49855" spans="41:41" ht="12.75" x14ac:dyDescent="0.2">
      <c r="AO49855" s="7"/>
    </row>
    <row r="49856" spans="41:41" ht="12.75" x14ac:dyDescent="0.2">
      <c r="AO49856" s="7"/>
    </row>
    <row r="49857" spans="41:41" ht="12.75" x14ac:dyDescent="0.2">
      <c r="AO49857" s="7"/>
    </row>
    <row r="49858" spans="41:41" ht="12.75" x14ac:dyDescent="0.2">
      <c r="AO49858" s="7"/>
    </row>
    <row r="49859" spans="41:41" ht="12.75" x14ac:dyDescent="0.2">
      <c r="AO49859" s="7"/>
    </row>
    <row r="49860" spans="41:41" ht="12.75" x14ac:dyDescent="0.2">
      <c r="AO49860" s="7"/>
    </row>
    <row r="49861" spans="41:41" ht="12.75" x14ac:dyDescent="0.2">
      <c r="AO49861" s="7"/>
    </row>
    <row r="49862" spans="41:41" ht="12.75" x14ac:dyDescent="0.2">
      <c r="AO49862" s="7"/>
    </row>
    <row r="49863" spans="41:41" ht="12.75" x14ac:dyDescent="0.2">
      <c r="AO49863" s="7"/>
    </row>
    <row r="49864" spans="41:41" ht="12.75" x14ac:dyDescent="0.2">
      <c r="AO49864" s="7"/>
    </row>
    <row r="49865" spans="41:41" ht="12.75" x14ac:dyDescent="0.2">
      <c r="AO49865" s="7"/>
    </row>
    <row r="49866" spans="41:41" ht="12.75" x14ac:dyDescent="0.2">
      <c r="AO49866" s="7"/>
    </row>
    <row r="49867" spans="41:41" ht="12.75" x14ac:dyDescent="0.2">
      <c r="AO49867" s="7"/>
    </row>
    <row r="49868" spans="41:41" ht="12.75" x14ac:dyDescent="0.2">
      <c r="AO49868" s="7"/>
    </row>
    <row r="49869" spans="41:41" ht="12.75" x14ac:dyDescent="0.2">
      <c r="AO49869" s="7"/>
    </row>
    <row r="49870" spans="41:41" ht="12.75" x14ac:dyDescent="0.2">
      <c r="AO49870" s="7"/>
    </row>
    <row r="49871" spans="41:41" ht="12.75" x14ac:dyDescent="0.2">
      <c r="AO49871" s="7"/>
    </row>
    <row r="49872" spans="41:41" ht="12.75" x14ac:dyDescent="0.2">
      <c r="AO49872" s="7"/>
    </row>
    <row r="49873" spans="41:41" ht="12.75" x14ac:dyDescent="0.2">
      <c r="AO49873" s="7"/>
    </row>
    <row r="49874" spans="41:41" ht="12.75" x14ac:dyDescent="0.2">
      <c r="AO49874" s="7"/>
    </row>
    <row r="49875" spans="41:41" ht="12.75" x14ac:dyDescent="0.2">
      <c r="AO49875" s="7"/>
    </row>
    <row r="49876" spans="41:41" ht="12.75" x14ac:dyDescent="0.2">
      <c r="AO49876" s="7"/>
    </row>
    <row r="49877" spans="41:41" ht="12.75" x14ac:dyDescent="0.2">
      <c r="AO49877" s="7"/>
    </row>
    <row r="49878" spans="41:41" ht="12.75" x14ac:dyDescent="0.2">
      <c r="AO49878" s="7"/>
    </row>
    <row r="49879" spans="41:41" ht="12.75" x14ac:dyDescent="0.2">
      <c r="AO49879" s="7"/>
    </row>
    <row r="49880" spans="41:41" ht="12.75" x14ac:dyDescent="0.2">
      <c r="AO49880" s="7"/>
    </row>
    <row r="49881" spans="41:41" ht="12.75" x14ac:dyDescent="0.2">
      <c r="AO49881" s="7"/>
    </row>
    <row r="49882" spans="41:41" ht="12.75" x14ac:dyDescent="0.2">
      <c r="AO49882" s="7"/>
    </row>
    <row r="49883" spans="41:41" ht="12.75" x14ac:dyDescent="0.2">
      <c r="AO49883" s="7"/>
    </row>
    <row r="49884" spans="41:41" ht="12.75" x14ac:dyDescent="0.2">
      <c r="AO49884" s="7"/>
    </row>
    <row r="49885" spans="41:41" ht="12.75" x14ac:dyDescent="0.2">
      <c r="AO49885" s="7"/>
    </row>
    <row r="49886" spans="41:41" ht="12.75" x14ac:dyDescent="0.2">
      <c r="AO49886" s="7"/>
    </row>
    <row r="49887" spans="41:41" ht="12.75" x14ac:dyDescent="0.2">
      <c r="AO49887" s="7"/>
    </row>
    <row r="49888" spans="41:41" ht="12.75" x14ac:dyDescent="0.2">
      <c r="AO49888" s="7"/>
    </row>
    <row r="49889" spans="41:41" ht="12.75" x14ac:dyDescent="0.2">
      <c r="AO49889" s="7"/>
    </row>
    <row r="49890" spans="41:41" ht="12.75" x14ac:dyDescent="0.2">
      <c r="AO49890" s="7"/>
    </row>
    <row r="49891" spans="41:41" ht="12.75" x14ac:dyDescent="0.2">
      <c r="AO49891" s="7"/>
    </row>
    <row r="49892" spans="41:41" ht="12.75" x14ac:dyDescent="0.2">
      <c r="AO49892" s="7"/>
    </row>
    <row r="49893" spans="41:41" ht="12.75" x14ac:dyDescent="0.2">
      <c r="AO49893" s="7"/>
    </row>
    <row r="49894" spans="41:41" ht="12.75" x14ac:dyDescent="0.2">
      <c r="AO49894" s="7"/>
    </row>
    <row r="49895" spans="41:41" ht="12.75" x14ac:dyDescent="0.2">
      <c r="AO49895" s="7"/>
    </row>
    <row r="49896" spans="41:41" ht="12.75" x14ac:dyDescent="0.2">
      <c r="AO49896" s="7"/>
    </row>
    <row r="49897" spans="41:41" ht="12.75" x14ac:dyDescent="0.2">
      <c r="AO49897" s="7"/>
    </row>
    <row r="49898" spans="41:41" ht="12.75" x14ac:dyDescent="0.2">
      <c r="AO49898" s="7"/>
    </row>
    <row r="49899" spans="41:41" ht="12.75" x14ac:dyDescent="0.2">
      <c r="AO49899" s="7"/>
    </row>
    <row r="49900" spans="41:41" ht="12.75" x14ac:dyDescent="0.2">
      <c r="AO49900" s="7"/>
    </row>
    <row r="49901" spans="41:41" ht="12.75" x14ac:dyDescent="0.2">
      <c r="AO49901" s="7"/>
    </row>
    <row r="49902" spans="41:41" ht="12.75" x14ac:dyDescent="0.2">
      <c r="AO49902" s="7"/>
    </row>
    <row r="49903" spans="41:41" ht="12.75" x14ac:dyDescent="0.2">
      <c r="AO49903" s="7"/>
    </row>
    <row r="49904" spans="41:41" ht="12.75" x14ac:dyDescent="0.2">
      <c r="AO49904" s="7"/>
    </row>
    <row r="49905" spans="41:41" ht="12.75" x14ac:dyDescent="0.2">
      <c r="AO49905" s="7"/>
    </row>
    <row r="49906" spans="41:41" ht="12.75" x14ac:dyDescent="0.2">
      <c r="AO49906" s="7"/>
    </row>
    <row r="49907" spans="41:41" ht="12.75" x14ac:dyDescent="0.2">
      <c r="AO49907" s="7"/>
    </row>
    <row r="49908" spans="41:41" ht="12.75" x14ac:dyDescent="0.2">
      <c r="AO49908" s="7"/>
    </row>
    <row r="49909" spans="41:41" ht="12.75" x14ac:dyDescent="0.2">
      <c r="AO49909" s="7"/>
    </row>
    <row r="49910" spans="41:41" ht="12.75" x14ac:dyDescent="0.2">
      <c r="AO49910" s="7"/>
    </row>
    <row r="49911" spans="41:41" ht="12.75" x14ac:dyDescent="0.2">
      <c r="AO49911" s="7"/>
    </row>
    <row r="49912" spans="41:41" ht="12.75" x14ac:dyDescent="0.2">
      <c r="AO49912" s="7"/>
    </row>
    <row r="49913" spans="41:41" ht="12.75" x14ac:dyDescent="0.2">
      <c r="AO49913" s="7"/>
    </row>
    <row r="49914" spans="41:41" ht="12.75" x14ac:dyDescent="0.2">
      <c r="AO49914" s="7"/>
    </row>
    <row r="49915" spans="41:41" ht="12.75" x14ac:dyDescent="0.2">
      <c r="AO49915" s="7"/>
    </row>
    <row r="49916" spans="41:41" ht="12.75" x14ac:dyDescent="0.2">
      <c r="AO49916" s="7"/>
    </row>
    <row r="49917" spans="41:41" ht="12.75" x14ac:dyDescent="0.2">
      <c r="AO49917" s="7"/>
    </row>
    <row r="49918" spans="41:41" ht="12.75" x14ac:dyDescent="0.2">
      <c r="AO49918" s="7"/>
    </row>
    <row r="49919" spans="41:41" ht="12.75" x14ac:dyDescent="0.2">
      <c r="AO49919" s="7"/>
    </row>
    <row r="49920" spans="41:41" ht="12.75" x14ac:dyDescent="0.2">
      <c r="AO49920" s="7"/>
    </row>
    <row r="49921" spans="41:41" ht="12.75" x14ac:dyDescent="0.2">
      <c r="AO49921" s="7"/>
    </row>
    <row r="49922" spans="41:41" ht="12.75" x14ac:dyDescent="0.2">
      <c r="AO49922" s="7"/>
    </row>
    <row r="49923" spans="41:41" ht="12.75" x14ac:dyDescent="0.2">
      <c r="AO49923" s="7"/>
    </row>
    <row r="49924" spans="41:41" ht="12.75" x14ac:dyDescent="0.2">
      <c r="AO49924" s="7"/>
    </row>
    <row r="49925" spans="41:41" ht="12.75" x14ac:dyDescent="0.2">
      <c r="AO49925" s="7"/>
    </row>
    <row r="49926" spans="41:41" ht="12.75" x14ac:dyDescent="0.2">
      <c r="AO49926" s="7"/>
    </row>
    <row r="49927" spans="41:41" ht="12.75" x14ac:dyDescent="0.2">
      <c r="AO49927" s="7"/>
    </row>
    <row r="49928" spans="41:41" ht="12.75" x14ac:dyDescent="0.2">
      <c r="AO49928" s="7"/>
    </row>
    <row r="49929" spans="41:41" ht="12.75" x14ac:dyDescent="0.2">
      <c r="AO49929" s="7"/>
    </row>
    <row r="49930" spans="41:41" ht="12.75" x14ac:dyDescent="0.2">
      <c r="AO49930" s="7"/>
    </row>
    <row r="49931" spans="41:41" ht="12.75" x14ac:dyDescent="0.2">
      <c r="AO49931" s="7"/>
    </row>
    <row r="49932" spans="41:41" ht="12.75" x14ac:dyDescent="0.2">
      <c r="AO49932" s="7"/>
    </row>
    <row r="49933" spans="41:41" ht="12.75" x14ac:dyDescent="0.2">
      <c r="AO49933" s="7"/>
    </row>
    <row r="49934" spans="41:41" ht="12.75" x14ac:dyDescent="0.2">
      <c r="AO49934" s="7"/>
    </row>
    <row r="49935" spans="41:41" ht="12.75" x14ac:dyDescent="0.2">
      <c r="AO49935" s="7"/>
    </row>
    <row r="49936" spans="41:41" ht="12.75" x14ac:dyDescent="0.2">
      <c r="AO49936" s="7"/>
    </row>
    <row r="49937" spans="41:41" ht="12.75" x14ac:dyDescent="0.2">
      <c r="AO49937" s="7"/>
    </row>
    <row r="49938" spans="41:41" ht="12.75" x14ac:dyDescent="0.2">
      <c r="AO49938" s="7"/>
    </row>
    <row r="49939" spans="41:41" ht="12.75" x14ac:dyDescent="0.2">
      <c r="AO49939" s="7"/>
    </row>
    <row r="49940" spans="41:41" ht="12.75" x14ac:dyDescent="0.2">
      <c r="AO49940" s="7"/>
    </row>
    <row r="49941" spans="41:41" ht="12.75" x14ac:dyDescent="0.2">
      <c r="AO49941" s="7"/>
    </row>
    <row r="49942" spans="41:41" ht="12.75" x14ac:dyDescent="0.2">
      <c r="AO49942" s="7"/>
    </row>
    <row r="49943" spans="41:41" ht="12.75" x14ac:dyDescent="0.2">
      <c r="AO49943" s="7"/>
    </row>
    <row r="49944" spans="41:41" ht="12.75" x14ac:dyDescent="0.2">
      <c r="AO49944" s="7"/>
    </row>
    <row r="49945" spans="41:41" ht="12.75" x14ac:dyDescent="0.2">
      <c r="AO49945" s="7"/>
    </row>
    <row r="49946" spans="41:41" ht="12.75" x14ac:dyDescent="0.2">
      <c r="AO49946" s="7"/>
    </row>
    <row r="49947" spans="41:41" ht="12.75" x14ac:dyDescent="0.2">
      <c r="AO49947" s="7"/>
    </row>
    <row r="49948" spans="41:41" ht="12.75" x14ac:dyDescent="0.2">
      <c r="AO49948" s="7"/>
    </row>
    <row r="49949" spans="41:41" ht="12.75" x14ac:dyDescent="0.2">
      <c r="AO49949" s="7"/>
    </row>
    <row r="49950" spans="41:41" ht="12.75" x14ac:dyDescent="0.2">
      <c r="AO49950" s="7"/>
    </row>
    <row r="49951" spans="41:41" ht="12.75" x14ac:dyDescent="0.2">
      <c r="AO49951" s="7"/>
    </row>
    <row r="49952" spans="41:41" ht="12.75" x14ac:dyDescent="0.2">
      <c r="AO49952" s="7"/>
    </row>
    <row r="49953" spans="41:41" ht="12.75" x14ac:dyDescent="0.2">
      <c r="AO49953" s="7"/>
    </row>
    <row r="49954" spans="41:41" ht="12.75" x14ac:dyDescent="0.2">
      <c r="AO49954" s="7"/>
    </row>
    <row r="49955" spans="41:41" ht="12.75" x14ac:dyDescent="0.2">
      <c r="AO49955" s="7"/>
    </row>
    <row r="49956" spans="41:41" ht="12.75" x14ac:dyDescent="0.2">
      <c r="AO49956" s="7"/>
    </row>
    <row r="49957" spans="41:41" ht="12.75" x14ac:dyDescent="0.2">
      <c r="AO49957" s="7"/>
    </row>
    <row r="49958" spans="41:41" ht="12.75" x14ac:dyDescent="0.2">
      <c r="AO49958" s="7"/>
    </row>
    <row r="49959" spans="41:41" ht="12.75" x14ac:dyDescent="0.2">
      <c r="AO49959" s="7"/>
    </row>
    <row r="49960" spans="41:41" ht="12.75" x14ac:dyDescent="0.2">
      <c r="AO49960" s="7"/>
    </row>
    <row r="49961" spans="41:41" ht="12.75" x14ac:dyDescent="0.2">
      <c r="AO49961" s="7"/>
    </row>
    <row r="49962" spans="41:41" ht="12.75" x14ac:dyDescent="0.2">
      <c r="AO49962" s="7"/>
    </row>
    <row r="49963" spans="41:41" ht="12.75" x14ac:dyDescent="0.2">
      <c r="AO49963" s="7"/>
    </row>
    <row r="49964" spans="41:41" ht="12.75" x14ac:dyDescent="0.2">
      <c r="AO49964" s="7"/>
    </row>
    <row r="49965" spans="41:41" ht="12.75" x14ac:dyDescent="0.2">
      <c r="AO49965" s="7"/>
    </row>
    <row r="49966" spans="41:41" ht="12.75" x14ac:dyDescent="0.2">
      <c r="AO49966" s="7"/>
    </row>
    <row r="49967" spans="41:41" ht="12.75" x14ac:dyDescent="0.2">
      <c r="AO49967" s="7"/>
    </row>
    <row r="49968" spans="41:41" ht="12.75" x14ac:dyDescent="0.2">
      <c r="AO49968" s="7"/>
    </row>
    <row r="49969" spans="41:41" ht="12.75" x14ac:dyDescent="0.2">
      <c r="AO49969" s="7"/>
    </row>
    <row r="49970" spans="41:41" ht="12.75" x14ac:dyDescent="0.2">
      <c r="AO49970" s="7"/>
    </row>
    <row r="49971" spans="41:41" ht="12.75" x14ac:dyDescent="0.2">
      <c r="AO49971" s="7"/>
    </row>
    <row r="49972" spans="41:41" ht="12.75" x14ac:dyDescent="0.2">
      <c r="AO49972" s="7"/>
    </row>
    <row r="49973" spans="41:41" ht="12.75" x14ac:dyDescent="0.2">
      <c r="AO49973" s="7"/>
    </row>
    <row r="49974" spans="41:41" ht="12.75" x14ac:dyDescent="0.2">
      <c r="AO49974" s="7"/>
    </row>
    <row r="49975" spans="41:41" ht="12.75" x14ac:dyDescent="0.2">
      <c r="AO49975" s="7"/>
    </row>
    <row r="49976" spans="41:41" ht="12.75" x14ac:dyDescent="0.2">
      <c r="AO49976" s="7"/>
    </row>
    <row r="49977" spans="41:41" ht="12.75" x14ac:dyDescent="0.2">
      <c r="AO49977" s="7"/>
    </row>
    <row r="49978" spans="41:41" ht="12.75" x14ac:dyDescent="0.2">
      <c r="AO49978" s="7"/>
    </row>
    <row r="49979" spans="41:41" ht="12.75" x14ac:dyDescent="0.2">
      <c r="AO49979" s="7"/>
    </row>
    <row r="49980" spans="41:41" ht="12.75" x14ac:dyDescent="0.2">
      <c r="AO49980" s="7"/>
    </row>
    <row r="49981" spans="41:41" ht="12.75" x14ac:dyDescent="0.2">
      <c r="AO49981" s="7"/>
    </row>
    <row r="49982" spans="41:41" ht="12.75" x14ac:dyDescent="0.2">
      <c r="AO49982" s="7"/>
    </row>
    <row r="49983" spans="41:41" ht="12.75" x14ac:dyDescent="0.2">
      <c r="AO49983" s="7"/>
    </row>
    <row r="49984" spans="41:41" ht="12.75" x14ac:dyDescent="0.2">
      <c r="AO49984" s="7"/>
    </row>
    <row r="49985" spans="41:41" ht="12.75" x14ac:dyDescent="0.2">
      <c r="AO49985" s="7"/>
    </row>
    <row r="49986" spans="41:41" ht="12.75" x14ac:dyDescent="0.2">
      <c r="AO49986" s="7"/>
    </row>
    <row r="49987" spans="41:41" ht="12.75" x14ac:dyDescent="0.2">
      <c r="AO49987" s="7"/>
    </row>
    <row r="49988" spans="41:41" ht="12.75" x14ac:dyDescent="0.2">
      <c r="AO49988" s="7"/>
    </row>
    <row r="49989" spans="41:41" ht="12.75" x14ac:dyDescent="0.2">
      <c r="AO49989" s="7"/>
    </row>
    <row r="49990" spans="41:41" ht="12.75" x14ac:dyDescent="0.2">
      <c r="AO49990" s="7"/>
    </row>
    <row r="49991" spans="41:41" ht="12.75" x14ac:dyDescent="0.2">
      <c r="AO49991" s="7"/>
    </row>
    <row r="49992" spans="41:41" ht="12.75" x14ac:dyDescent="0.2">
      <c r="AO49992" s="7"/>
    </row>
    <row r="49993" spans="41:41" ht="12.75" x14ac:dyDescent="0.2">
      <c r="AO49993" s="7"/>
    </row>
    <row r="49994" spans="41:41" ht="12.75" x14ac:dyDescent="0.2">
      <c r="AO49994" s="7"/>
    </row>
    <row r="49995" spans="41:41" ht="12.75" x14ac:dyDescent="0.2">
      <c r="AO49995" s="7"/>
    </row>
    <row r="49996" spans="41:41" ht="12.75" x14ac:dyDescent="0.2">
      <c r="AO49996" s="7"/>
    </row>
    <row r="49997" spans="41:41" ht="12.75" x14ac:dyDescent="0.2">
      <c r="AO49997" s="7"/>
    </row>
    <row r="49998" spans="41:41" ht="12.75" x14ac:dyDescent="0.2">
      <c r="AO49998" s="7"/>
    </row>
    <row r="49999" spans="41:41" ht="12.75" x14ac:dyDescent="0.2">
      <c r="AO49999" s="7"/>
    </row>
    <row r="50000" spans="41:41" ht="12.75" x14ac:dyDescent="0.2">
      <c r="AO50000" s="7"/>
    </row>
    <row r="50001" spans="41:41" ht="12.75" x14ac:dyDescent="0.2">
      <c r="AO50001" s="7"/>
    </row>
    <row r="50002" spans="41:41" ht="12.75" x14ac:dyDescent="0.2">
      <c r="AO50002" s="7"/>
    </row>
    <row r="50003" spans="41:41" ht="12.75" x14ac:dyDescent="0.2">
      <c r="AO50003" s="7"/>
    </row>
    <row r="50004" spans="41:41" ht="12.75" x14ac:dyDescent="0.2">
      <c r="AO50004" s="7"/>
    </row>
    <row r="50005" spans="41:41" ht="12.75" x14ac:dyDescent="0.2">
      <c r="AO50005" s="7"/>
    </row>
    <row r="50006" spans="41:41" ht="12.75" x14ac:dyDescent="0.2">
      <c r="AO50006" s="7"/>
    </row>
    <row r="50007" spans="41:41" ht="12.75" x14ac:dyDescent="0.2">
      <c r="AO50007" s="7"/>
    </row>
    <row r="50008" spans="41:41" ht="12.75" x14ac:dyDescent="0.2">
      <c r="AO50008" s="7"/>
    </row>
    <row r="50009" spans="41:41" ht="12.75" x14ac:dyDescent="0.2">
      <c r="AO50009" s="7"/>
    </row>
    <row r="50010" spans="41:41" ht="12.75" x14ac:dyDescent="0.2">
      <c r="AO50010" s="7"/>
    </row>
    <row r="50011" spans="41:41" ht="12.75" x14ac:dyDescent="0.2">
      <c r="AO50011" s="7"/>
    </row>
    <row r="50012" spans="41:41" ht="12.75" x14ac:dyDescent="0.2">
      <c r="AO50012" s="7"/>
    </row>
    <row r="50013" spans="41:41" ht="12.75" x14ac:dyDescent="0.2">
      <c r="AO50013" s="7"/>
    </row>
    <row r="50014" spans="41:41" ht="12.75" x14ac:dyDescent="0.2">
      <c r="AO50014" s="7"/>
    </row>
    <row r="50015" spans="41:41" ht="12.75" x14ac:dyDescent="0.2">
      <c r="AO50015" s="7"/>
    </row>
    <row r="50016" spans="41:41" ht="12.75" x14ac:dyDescent="0.2">
      <c r="AO50016" s="7"/>
    </row>
    <row r="50017" spans="41:41" ht="12.75" x14ac:dyDescent="0.2">
      <c r="AO50017" s="7"/>
    </row>
    <row r="50018" spans="41:41" ht="12.75" x14ac:dyDescent="0.2">
      <c r="AO50018" s="7"/>
    </row>
    <row r="50019" spans="41:41" ht="12.75" x14ac:dyDescent="0.2">
      <c r="AO50019" s="7"/>
    </row>
    <row r="50020" spans="41:41" ht="12.75" x14ac:dyDescent="0.2">
      <c r="AO50020" s="7"/>
    </row>
    <row r="50021" spans="41:41" ht="12.75" x14ac:dyDescent="0.2">
      <c r="AO50021" s="7"/>
    </row>
    <row r="50022" spans="41:41" ht="12.75" x14ac:dyDescent="0.2">
      <c r="AO50022" s="7"/>
    </row>
    <row r="50023" spans="41:41" ht="12.75" x14ac:dyDescent="0.2">
      <c r="AO50023" s="7"/>
    </row>
    <row r="50024" spans="41:41" ht="12.75" x14ac:dyDescent="0.2">
      <c r="AO50024" s="7"/>
    </row>
    <row r="50025" spans="41:41" ht="12.75" x14ac:dyDescent="0.2">
      <c r="AO50025" s="7"/>
    </row>
    <row r="50026" spans="41:41" ht="12.75" x14ac:dyDescent="0.2">
      <c r="AO50026" s="7"/>
    </row>
    <row r="50027" spans="41:41" ht="12.75" x14ac:dyDescent="0.2">
      <c r="AO50027" s="7"/>
    </row>
    <row r="50028" spans="41:41" ht="12.75" x14ac:dyDescent="0.2">
      <c r="AO50028" s="7"/>
    </row>
    <row r="50029" spans="41:41" ht="12.75" x14ac:dyDescent="0.2">
      <c r="AO50029" s="7"/>
    </row>
    <row r="50030" spans="41:41" ht="12.75" x14ac:dyDescent="0.2">
      <c r="AO50030" s="7"/>
    </row>
    <row r="50031" spans="41:41" ht="12.75" x14ac:dyDescent="0.2">
      <c r="AO50031" s="7"/>
    </row>
    <row r="50032" spans="41:41" ht="12.75" x14ac:dyDescent="0.2">
      <c r="AO50032" s="7"/>
    </row>
    <row r="50033" spans="41:41" ht="12.75" x14ac:dyDescent="0.2">
      <c r="AO50033" s="7"/>
    </row>
    <row r="50034" spans="41:41" ht="12.75" x14ac:dyDescent="0.2">
      <c r="AO50034" s="7"/>
    </row>
    <row r="50035" spans="41:41" ht="12.75" x14ac:dyDescent="0.2">
      <c r="AO50035" s="7"/>
    </row>
    <row r="50036" spans="41:41" ht="12.75" x14ac:dyDescent="0.2">
      <c r="AO50036" s="7"/>
    </row>
    <row r="50037" spans="41:41" ht="12.75" x14ac:dyDescent="0.2">
      <c r="AO50037" s="7"/>
    </row>
    <row r="50038" spans="41:41" ht="12.75" x14ac:dyDescent="0.2">
      <c r="AO50038" s="7"/>
    </row>
    <row r="50039" spans="41:41" ht="12.75" x14ac:dyDescent="0.2">
      <c r="AO50039" s="7"/>
    </row>
    <row r="50040" spans="41:41" ht="12.75" x14ac:dyDescent="0.2">
      <c r="AO50040" s="7"/>
    </row>
    <row r="50041" spans="41:41" ht="12.75" x14ac:dyDescent="0.2">
      <c r="AO50041" s="7"/>
    </row>
    <row r="50042" spans="41:41" ht="12.75" x14ac:dyDescent="0.2">
      <c r="AO50042" s="7"/>
    </row>
    <row r="50043" spans="41:41" ht="12.75" x14ac:dyDescent="0.2">
      <c r="AO50043" s="7"/>
    </row>
    <row r="50044" spans="41:41" ht="12.75" x14ac:dyDescent="0.2">
      <c r="AO50044" s="7"/>
    </row>
    <row r="50045" spans="41:41" ht="12.75" x14ac:dyDescent="0.2">
      <c r="AO50045" s="7"/>
    </row>
    <row r="50046" spans="41:41" ht="12.75" x14ac:dyDescent="0.2">
      <c r="AO50046" s="7"/>
    </row>
    <row r="50047" spans="41:41" ht="12.75" x14ac:dyDescent="0.2">
      <c r="AO50047" s="7"/>
    </row>
    <row r="50048" spans="41:41" ht="12.75" x14ac:dyDescent="0.2">
      <c r="AO50048" s="7"/>
    </row>
    <row r="50049" spans="41:41" ht="12.75" x14ac:dyDescent="0.2">
      <c r="AO50049" s="7"/>
    </row>
    <row r="50050" spans="41:41" ht="12.75" x14ac:dyDescent="0.2">
      <c r="AO50050" s="7"/>
    </row>
    <row r="50051" spans="41:41" ht="12.75" x14ac:dyDescent="0.2">
      <c r="AO50051" s="7"/>
    </row>
    <row r="50052" spans="41:41" ht="12.75" x14ac:dyDescent="0.2">
      <c r="AO50052" s="7"/>
    </row>
    <row r="50053" spans="41:41" ht="12.75" x14ac:dyDescent="0.2">
      <c r="AO50053" s="7"/>
    </row>
    <row r="50054" spans="41:41" ht="12.75" x14ac:dyDescent="0.2">
      <c r="AO50054" s="7"/>
    </row>
    <row r="50055" spans="41:41" ht="12.75" x14ac:dyDescent="0.2">
      <c r="AO50055" s="7"/>
    </row>
    <row r="50056" spans="41:41" ht="12.75" x14ac:dyDescent="0.2">
      <c r="AO50056" s="7"/>
    </row>
    <row r="50057" spans="41:41" ht="12.75" x14ac:dyDescent="0.2">
      <c r="AO50057" s="7"/>
    </row>
    <row r="50058" spans="41:41" ht="12.75" x14ac:dyDescent="0.2">
      <c r="AO50058" s="7"/>
    </row>
    <row r="50059" spans="41:41" ht="12.75" x14ac:dyDescent="0.2">
      <c r="AO50059" s="7"/>
    </row>
    <row r="50060" spans="41:41" ht="12.75" x14ac:dyDescent="0.2">
      <c r="AO50060" s="7"/>
    </row>
    <row r="50061" spans="41:41" ht="12.75" x14ac:dyDescent="0.2">
      <c r="AO50061" s="7"/>
    </row>
    <row r="50062" spans="41:41" ht="12.75" x14ac:dyDescent="0.2">
      <c r="AO50062" s="7"/>
    </row>
    <row r="50063" spans="41:41" ht="12.75" x14ac:dyDescent="0.2">
      <c r="AO50063" s="7"/>
    </row>
    <row r="50064" spans="41:41" ht="12.75" x14ac:dyDescent="0.2">
      <c r="AO50064" s="7"/>
    </row>
    <row r="50065" spans="41:41" ht="12.75" x14ac:dyDescent="0.2">
      <c r="AO50065" s="7"/>
    </row>
    <row r="50066" spans="41:41" ht="12.75" x14ac:dyDescent="0.2">
      <c r="AO50066" s="7"/>
    </row>
    <row r="50067" spans="41:41" ht="12.75" x14ac:dyDescent="0.2">
      <c r="AO50067" s="7"/>
    </row>
    <row r="50068" spans="41:41" ht="12.75" x14ac:dyDescent="0.2">
      <c r="AO50068" s="7"/>
    </row>
    <row r="50069" spans="41:41" ht="12.75" x14ac:dyDescent="0.2">
      <c r="AO50069" s="7"/>
    </row>
    <row r="50070" spans="41:41" ht="12.75" x14ac:dyDescent="0.2">
      <c r="AO50070" s="7"/>
    </row>
    <row r="50071" spans="41:41" ht="12.75" x14ac:dyDescent="0.2">
      <c r="AO50071" s="7"/>
    </row>
    <row r="50072" spans="41:41" ht="12.75" x14ac:dyDescent="0.2">
      <c r="AO50072" s="7"/>
    </row>
    <row r="50073" spans="41:41" ht="12.75" x14ac:dyDescent="0.2">
      <c r="AO50073" s="7"/>
    </row>
    <row r="50074" spans="41:41" ht="12.75" x14ac:dyDescent="0.2">
      <c r="AO50074" s="7"/>
    </row>
    <row r="50075" spans="41:41" ht="12.75" x14ac:dyDescent="0.2">
      <c r="AO50075" s="7"/>
    </row>
    <row r="50076" spans="41:41" ht="12.75" x14ac:dyDescent="0.2">
      <c r="AO50076" s="7"/>
    </row>
    <row r="50077" spans="41:41" ht="12.75" x14ac:dyDescent="0.2">
      <c r="AO50077" s="7"/>
    </row>
    <row r="50078" spans="41:41" ht="12.75" x14ac:dyDescent="0.2">
      <c r="AO50078" s="7"/>
    </row>
    <row r="50079" spans="41:41" ht="12.75" x14ac:dyDescent="0.2">
      <c r="AO50079" s="7"/>
    </row>
    <row r="50080" spans="41:41" ht="12.75" x14ac:dyDescent="0.2">
      <c r="AO50080" s="7"/>
    </row>
    <row r="50081" spans="41:41" ht="12.75" x14ac:dyDescent="0.2">
      <c r="AO50081" s="7"/>
    </row>
    <row r="50082" spans="41:41" ht="12.75" x14ac:dyDescent="0.2">
      <c r="AO50082" s="7"/>
    </row>
    <row r="50083" spans="41:41" ht="12.75" x14ac:dyDescent="0.2">
      <c r="AO50083" s="7"/>
    </row>
    <row r="50084" spans="41:41" ht="12.75" x14ac:dyDescent="0.2">
      <c r="AO50084" s="7"/>
    </row>
    <row r="50085" spans="41:41" ht="12.75" x14ac:dyDescent="0.2">
      <c r="AO50085" s="7"/>
    </row>
    <row r="50086" spans="41:41" ht="12.75" x14ac:dyDescent="0.2">
      <c r="AO50086" s="7"/>
    </row>
    <row r="50087" spans="41:41" ht="12.75" x14ac:dyDescent="0.2">
      <c r="AO50087" s="7"/>
    </row>
    <row r="50088" spans="41:41" ht="12.75" x14ac:dyDescent="0.2">
      <c r="AO50088" s="7"/>
    </row>
    <row r="50089" spans="41:41" ht="12.75" x14ac:dyDescent="0.2">
      <c r="AO50089" s="7"/>
    </row>
    <row r="50090" spans="41:41" ht="12.75" x14ac:dyDescent="0.2">
      <c r="AO50090" s="7"/>
    </row>
    <row r="50091" spans="41:41" ht="12.75" x14ac:dyDescent="0.2">
      <c r="AO50091" s="7"/>
    </row>
    <row r="50092" spans="41:41" ht="12.75" x14ac:dyDescent="0.2">
      <c r="AO50092" s="7"/>
    </row>
    <row r="50093" spans="41:41" ht="12.75" x14ac:dyDescent="0.2">
      <c r="AO50093" s="7"/>
    </row>
    <row r="50094" spans="41:41" ht="12.75" x14ac:dyDescent="0.2">
      <c r="AO50094" s="7"/>
    </row>
    <row r="50095" spans="41:41" ht="12.75" x14ac:dyDescent="0.2">
      <c r="AO50095" s="7"/>
    </row>
    <row r="50096" spans="41:41" ht="12.75" x14ac:dyDescent="0.2">
      <c r="AO50096" s="7"/>
    </row>
    <row r="50097" spans="41:41" ht="12.75" x14ac:dyDescent="0.2">
      <c r="AO50097" s="7"/>
    </row>
    <row r="50098" spans="41:41" ht="12.75" x14ac:dyDescent="0.2">
      <c r="AO50098" s="7"/>
    </row>
    <row r="50099" spans="41:41" ht="12.75" x14ac:dyDescent="0.2">
      <c r="AO50099" s="7"/>
    </row>
    <row r="50100" spans="41:41" ht="12.75" x14ac:dyDescent="0.2">
      <c r="AO50100" s="7"/>
    </row>
    <row r="50101" spans="41:41" ht="12.75" x14ac:dyDescent="0.2">
      <c r="AO50101" s="7"/>
    </row>
    <row r="50102" spans="41:41" ht="12.75" x14ac:dyDescent="0.2">
      <c r="AO50102" s="7"/>
    </row>
    <row r="50103" spans="41:41" ht="12.75" x14ac:dyDescent="0.2">
      <c r="AO50103" s="7"/>
    </row>
    <row r="50104" spans="41:41" ht="12.75" x14ac:dyDescent="0.2">
      <c r="AO50104" s="7"/>
    </row>
    <row r="50105" spans="41:41" ht="12.75" x14ac:dyDescent="0.2">
      <c r="AO50105" s="7"/>
    </row>
    <row r="50106" spans="41:41" ht="12.75" x14ac:dyDescent="0.2">
      <c r="AO50106" s="7"/>
    </row>
    <row r="50107" spans="41:41" ht="12.75" x14ac:dyDescent="0.2">
      <c r="AO50107" s="7"/>
    </row>
    <row r="50108" spans="41:41" ht="12.75" x14ac:dyDescent="0.2">
      <c r="AO50108" s="7"/>
    </row>
    <row r="50109" spans="41:41" ht="12.75" x14ac:dyDescent="0.2">
      <c r="AO50109" s="7"/>
    </row>
    <row r="50110" spans="41:41" ht="12.75" x14ac:dyDescent="0.2">
      <c r="AO50110" s="7"/>
    </row>
    <row r="50111" spans="41:41" ht="12.75" x14ac:dyDescent="0.2">
      <c r="AO50111" s="7"/>
    </row>
    <row r="50112" spans="41:41" ht="12.75" x14ac:dyDescent="0.2">
      <c r="AO50112" s="7"/>
    </row>
    <row r="50113" spans="41:41" ht="12.75" x14ac:dyDescent="0.2">
      <c r="AO50113" s="7"/>
    </row>
    <row r="50114" spans="41:41" ht="12.75" x14ac:dyDescent="0.2">
      <c r="AO50114" s="7"/>
    </row>
    <row r="50115" spans="41:41" ht="12.75" x14ac:dyDescent="0.2">
      <c r="AO50115" s="7"/>
    </row>
    <row r="50116" spans="41:41" ht="12.75" x14ac:dyDescent="0.2">
      <c r="AO50116" s="7"/>
    </row>
    <row r="50117" spans="41:41" ht="12.75" x14ac:dyDescent="0.2">
      <c r="AO50117" s="7"/>
    </row>
    <row r="50118" spans="41:41" ht="12.75" x14ac:dyDescent="0.2">
      <c r="AO50118" s="7"/>
    </row>
    <row r="50119" spans="41:41" ht="12.75" x14ac:dyDescent="0.2">
      <c r="AO50119" s="7"/>
    </row>
    <row r="50120" spans="41:41" ht="12.75" x14ac:dyDescent="0.2">
      <c r="AO50120" s="7"/>
    </row>
    <row r="50121" spans="41:41" ht="12.75" x14ac:dyDescent="0.2">
      <c r="AO50121" s="7"/>
    </row>
    <row r="50122" spans="41:41" ht="12.75" x14ac:dyDescent="0.2">
      <c r="AO50122" s="7"/>
    </row>
    <row r="50123" spans="41:41" ht="12.75" x14ac:dyDescent="0.2">
      <c r="AO50123" s="7"/>
    </row>
    <row r="50124" spans="41:41" ht="12.75" x14ac:dyDescent="0.2">
      <c r="AO50124" s="7"/>
    </row>
    <row r="50125" spans="41:41" ht="12.75" x14ac:dyDescent="0.2">
      <c r="AO50125" s="7"/>
    </row>
    <row r="50126" spans="41:41" ht="12.75" x14ac:dyDescent="0.2">
      <c r="AO50126" s="7"/>
    </row>
    <row r="50127" spans="41:41" ht="12.75" x14ac:dyDescent="0.2">
      <c r="AO50127" s="7"/>
    </row>
    <row r="50128" spans="41:41" ht="12.75" x14ac:dyDescent="0.2">
      <c r="AO50128" s="7"/>
    </row>
    <row r="50129" spans="41:41" ht="12.75" x14ac:dyDescent="0.2">
      <c r="AO50129" s="7"/>
    </row>
    <row r="50130" spans="41:41" ht="12.75" x14ac:dyDescent="0.2">
      <c r="AO50130" s="7"/>
    </row>
    <row r="50131" spans="41:41" ht="12.75" x14ac:dyDescent="0.2">
      <c r="AO50131" s="7"/>
    </row>
    <row r="50132" spans="41:41" ht="12.75" x14ac:dyDescent="0.2">
      <c r="AO50132" s="7"/>
    </row>
    <row r="50133" spans="41:41" ht="12.75" x14ac:dyDescent="0.2">
      <c r="AO50133" s="7"/>
    </row>
    <row r="50134" spans="41:41" ht="12.75" x14ac:dyDescent="0.2">
      <c r="AO50134" s="7"/>
    </row>
    <row r="50135" spans="41:41" ht="12.75" x14ac:dyDescent="0.2">
      <c r="AO50135" s="7"/>
    </row>
    <row r="50136" spans="41:41" ht="12.75" x14ac:dyDescent="0.2">
      <c r="AO50136" s="7"/>
    </row>
    <row r="50137" spans="41:41" ht="12.75" x14ac:dyDescent="0.2">
      <c r="AO50137" s="7"/>
    </row>
    <row r="50138" spans="41:41" ht="12.75" x14ac:dyDescent="0.2">
      <c r="AO50138" s="7"/>
    </row>
    <row r="50139" spans="41:41" ht="12.75" x14ac:dyDescent="0.2">
      <c r="AO50139" s="7"/>
    </row>
    <row r="50140" spans="41:41" ht="12.75" x14ac:dyDescent="0.2">
      <c r="AO50140" s="7"/>
    </row>
    <row r="50141" spans="41:41" ht="12.75" x14ac:dyDescent="0.2">
      <c r="AO50141" s="7"/>
    </row>
    <row r="50142" spans="41:41" ht="12.75" x14ac:dyDescent="0.2">
      <c r="AO50142" s="7"/>
    </row>
    <row r="50143" spans="41:41" ht="12.75" x14ac:dyDescent="0.2">
      <c r="AO50143" s="7"/>
    </row>
    <row r="50144" spans="41:41" ht="12.75" x14ac:dyDescent="0.2">
      <c r="AO50144" s="7"/>
    </row>
    <row r="50145" spans="41:41" ht="12.75" x14ac:dyDescent="0.2">
      <c r="AO50145" s="7"/>
    </row>
    <row r="50146" spans="41:41" ht="12.75" x14ac:dyDescent="0.2">
      <c r="AO50146" s="7"/>
    </row>
    <row r="50147" spans="41:41" ht="12.75" x14ac:dyDescent="0.2">
      <c r="AO50147" s="7"/>
    </row>
    <row r="50148" spans="41:41" ht="12.75" x14ac:dyDescent="0.2">
      <c r="AO50148" s="7"/>
    </row>
    <row r="50149" spans="41:41" ht="12.75" x14ac:dyDescent="0.2">
      <c r="AO50149" s="7"/>
    </row>
    <row r="50150" spans="41:41" ht="12.75" x14ac:dyDescent="0.2">
      <c r="AO50150" s="7"/>
    </row>
    <row r="50151" spans="41:41" ht="12.75" x14ac:dyDescent="0.2">
      <c r="AO50151" s="7"/>
    </row>
    <row r="50152" spans="41:41" ht="12.75" x14ac:dyDescent="0.2">
      <c r="AO50152" s="7"/>
    </row>
    <row r="50153" spans="41:41" ht="12.75" x14ac:dyDescent="0.2">
      <c r="AO50153" s="7"/>
    </row>
    <row r="50154" spans="41:41" ht="12.75" x14ac:dyDescent="0.2">
      <c r="AO50154" s="7"/>
    </row>
    <row r="50155" spans="41:41" ht="12.75" x14ac:dyDescent="0.2">
      <c r="AO50155" s="7"/>
    </row>
    <row r="50156" spans="41:41" ht="12.75" x14ac:dyDescent="0.2">
      <c r="AO50156" s="7"/>
    </row>
    <row r="50157" spans="41:41" ht="12.75" x14ac:dyDescent="0.2">
      <c r="AO50157" s="7"/>
    </row>
    <row r="50158" spans="41:41" ht="12.75" x14ac:dyDescent="0.2">
      <c r="AO50158" s="7"/>
    </row>
    <row r="50159" spans="41:41" ht="12.75" x14ac:dyDescent="0.2">
      <c r="AO50159" s="7"/>
    </row>
    <row r="50160" spans="41:41" ht="12.75" x14ac:dyDescent="0.2">
      <c r="AO50160" s="7"/>
    </row>
    <row r="50161" spans="41:41" ht="12.75" x14ac:dyDescent="0.2">
      <c r="AO50161" s="7"/>
    </row>
    <row r="50162" spans="41:41" ht="12.75" x14ac:dyDescent="0.2">
      <c r="AO50162" s="7"/>
    </row>
    <row r="50163" spans="41:41" ht="12.75" x14ac:dyDescent="0.2">
      <c r="AO50163" s="7"/>
    </row>
    <row r="50164" spans="41:41" ht="12.75" x14ac:dyDescent="0.2">
      <c r="AO50164" s="7"/>
    </row>
    <row r="50165" spans="41:41" ht="12.75" x14ac:dyDescent="0.2">
      <c r="AO50165" s="7"/>
    </row>
    <row r="50166" spans="41:41" ht="12.75" x14ac:dyDescent="0.2">
      <c r="AO50166" s="7"/>
    </row>
    <row r="50167" spans="41:41" ht="12.75" x14ac:dyDescent="0.2">
      <c r="AO50167" s="7"/>
    </row>
    <row r="50168" spans="41:41" ht="12.75" x14ac:dyDescent="0.2">
      <c r="AO50168" s="7"/>
    </row>
    <row r="50169" spans="41:41" ht="12.75" x14ac:dyDescent="0.2">
      <c r="AO50169" s="7"/>
    </row>
    <row r="50170" spans="41:41" ht="12.75" x14ac:dyDescent="0.2">
      <c r="AO50170" s="7"/>
    </row>
    <row r="50171" spans="41:41" ht="12.75" x14ac:dyDescent="0.2">
      <c r="AO50171" s="7"/>
    </row>
    <row r="50172" spans="41:41" ht="12.75" x14ac:dyDescent="0.2">
      <c r="AO50172" s="7"/>
    </row>
    <row r="50173" spans="41:41" ht="12.75" x14ac:dyDescent="0.2">
      <c r="AO50173" s="7"/>
    </row>
    <row r="50174" spans="41:41" ht="12.75" x14ac:dyDescent="0.2">
      <c r="AO50174" s="7"/>
    </row>
    <row r="50175" spans="41:41" ht="12.75" x14ac:dyDescent="0.2">
      <c r="AO50175" s="7"/>
    </row>
    <row r="50176" spans="41:41" ht="12.75" x14ac:dyDescent="0.2">
      <c r="AO50176" s="7"/>
    </row>
    <row r="50177" spans="41:41" ht="12.75" x14ac:dyDescent="0.2">
      <c r="AO50177" s="7"/>
    </row>
    <row r="50178" spans="41:41" ht="12.75" x14ac:dyDescent="0.2">
      <c r="AO50178" s="7"/>
    </row>
    <row r="50179" spans="41:41" ht="12.75" x14ac:dyDescent="0.2">
      <c r="AO50179" s="7"/>
    </row>
    <row r="50180" spans="41:41" ht="12.75" x14ac:dyDescent="0.2">
      <c r="AO50180" s="7"/>
    </row>
    <row r="50181" spans="41:41" ht="12.75" x14ac:dyDescent="0.2">
      <c r="AO50181" s="7"/>
    </row>
    <row r="50182" spans="41:41" ht="12.75" x14ac:dyDescent="0.2">
      <c r="AO50182" s="7"/>
    </row>
    <row r="50183" spans="41:41" ht="12.75" x14ac:dyDescent="0.2">
      <c r="AO50183" s="7"/>
    </row>
    <row r="50184" spans="41:41" ht="12.75" x14ac:dyDescent="0.2">
      <c r="AO50184" s="7"/>
    </row>
    <row r="50185" spans="41:41" ht="12.75" x14ac:dyDescent="0.2">
      <c r="AO50185" s="7"/>
    </row>
    <row r="50186" spans="41:41" ht="12.75" x14ac:dyDescent="0.2">
      <c r="AO50186" s="7"/>
    </row>
    <row r="50187" spans="41:41" ht="12.75" x14ac:dyDescent="0.2">
      <c r="AO50187" s="7"/>
    </row>
    <row r="50188" spans="41:41" ht="12.75" x14ac:dyDescent="0.2">
      <c r="AO50188" s="7"/>
    </row>
    <row r="50189" spans="41:41" ht="12.75" x14ac:dyDescent="0.2">
      <c r="AO50189" s="7"/>
    </row>
    <row r="50190" spans="41:41" ht="12.75" x14ac:dyDescent="0.2">
      <c r="AO50190" s="7"/>
    </row>
    <row r="50191" spans="41:41" ht="12.75" x14ac:dyDescent="0.2">
      <c r="AO50191" s="7"/>
    </row>
    <row r="50192" spans="41:41" ht="12.75" x14ac:dyDescent="0.2">
      <c r="AO50192" s="7"/>
    </row>
    <row r="50193" spans="41:41" ht="12.75" x14ac:dyDescent="0.2">
      <c r="AO50193" s="7"/>
    </row>
    <row r="50194" spans="41:41" ht="12.75" x14ac:dyDescent="0.2">
      <c r="AO50194" s="7"/>
    </row>
    <row r="50195" spans="41:41" ht="12.75" x14ac:dyDescent="0.2">
      <c r="AO50195" s="7"/>
    </row>
    <row r="50196" spans="41:41" ht="12.75" x14ac:dyDescent="0.2">
      <c r="AO50196" s="7"/>
    </row>
    <row r="50197" spans="41:41" ht="12.75" x14ac:dyDescent="0.2">
      <c r="AO50197" s="7"/>
    </row>
    <row r="50198" spans="41:41" ht="12.75" x14ac:dyDescent="0.2">
      <c r="AO50198" s="7"/>
    </row>
    <row r="50199" spans="41:41" ht="12.75" x14ac:dyDescent="0.2">
      <c r="AO50199" s="7"/>
    </row>
    <row r="50200" spans="41:41" ht="12.75" x14ac:dyDescent="0.2">
      <c r="AO50200" s="7"/>
    </row>
    <row r="50201" spans="41:41" ht="12.75" x14ac:dyDescent="0.2">
      <c r="AO50201" s="7"/>
    </row>
    <row r="50202" spans="41:41" ht="12.75" x14ac:dyDescent="0.2">
      <c r="AO50202" s="7"/>
    </row>
    <row r="50203" spans="41:41" ht="12.75" x14ac:dyDescent="0.2">
      <c r="AO50203" s="7"/>
    </row>
    <row r="50204" spans="41:41" ht="12.75" x14ac:dyDescent="0.2">
      <c r="AO50204" s="7"/>
    </row>
    <row r="50205" spans="41:41" ht="12.75" x14ac:dyDescent="0.2">
      <c r="AO50205" s="7"/>
    </row>
    <row r="50206" spans="41:41" ht="12.75" x14ac:dyDescent="0.2">
      <c r="AO50206" s="7"/>
    </row>
    <row r="50207" spans="41:41" ht="12.75" x14ac:dyDescent="0.2">
      <c r="AO50207" s="7"/>
    </row>
    <row r="50208" spans="41:41" ht="12.75" x14ac:dyDescent="0.2">
      <c r="AO50208" s="7"/>
    </row>
    <row r="50209" spans="41:41" ht="12.75" x14ac:dyDescent="0.2">
      <c r="AO50209" s="7"/>
    </row>
    <row r="50210" spans="41:41" ht="12.75" x14ac:dyDescent="0.2">
      <c r="AO50210" s="7"/>
    </row>
    <row r="50211" spans="41:41" ht="12.75" x14ac:dyDescent="0.2">
      <c r="AO50211" s="7"/>
    </row>
    <row r="50212" spans="41:41" ht="12.75" x14ac:dyDescent="0.2">
      <c r="AO50212" s="7"/>
    </row>
    <row r="50213" spans="41:41" ht="12.75" x14ac:dyDescent="0.2">
      <c r="AO50213" s="7"/>
    </row>
    <row r="50214" spans="41:41" ht="12.75" x14ac:dyDescent="0.2">
      <c r="AO50214" s="7"/>
    </row>
    <row r="50215" spans="41:41" ht="12.75" x14ac:dyDescent="0.2">
      <c r="AO50215" s="7"/>
    </row>
    <row r="50216" spans="41:41" ht="12.75" x14ac:dyDescent="0.2">
      <c r="AO50216" s="7"/>
    </row>
    <row r="50217" spans="41:41" ht="12.75" x14ac:dyDescent="0.2">
      <c r="AO50217" s="7"/>
    </row>
    <row r="50218" spans="41:41" ht="12.75" x14ac:dyDescent="0.2">
      <c r="AO50218" s="7"/>
    </row>
    <row r="50219" spans="41:41" ht="12.75" x14ac:dyDescent="0.2">
      <c r="AO50219" s="7"/>
    </row>
    <row r="50220" spans="41:41" ht="12.75" x14ac:dyDescent="0.2">
      <c r="AO50220" s="7"/>
    </row>
    <row r="50221" spans="41:41" ht="12.75" x14ac:dyDescent="0.2">
      <c r="AO50221" s="7"/>
    </row>
    <row r="50222" spans="41:41" ht="12.75" x14ac:dyDescent="0.2">
      <c r="AO50222" s="7"/>
    </row>
    <row r="50223" spans="41:41" ht="12.75" x14ac:dyDescent="0.2">
      <c r="AO50223" s="7"/>
    </row>
    <row r="50224" spans="41:41" ht="12.75" x14ac:dyDescent="0.2">
      <c r="AO50224" s="7"/>
    </row>
    <row r="50225" spans="41:41" ht="12.75" x14ac:dyDescent="0.2">
      <c r="AO50225" s="7"/>
    </row>
    <row r="50226" spans="41:41" ht="12.75" x14ac:dyDescent="0.2">
      <c r="AO50226" s="7"/>
    </row>
    <row r="50227" spans="41:41" ht="12.75" x14ac:dyDescent="0.2">
      <c r="AO50227" s="7"/>
    </row>
    <row r="50228" spans="41:41" ht="12.75" x14ac:dyDescent="0.2">
      <c r="AO50228" s="7"/>
    </row>
    <row r="50229" spans="41:41" ht="12.75" x14ac:dyDescent="0.2">
      <c r="AO50229" s="7"/>
    </row>
    <row r="50230" spans="41:41" ht="12.75" x14ac:dyDescent="0.2">
      <c r="AO50230" s="7"/>
    </row>
    <row r="50231" spans="41:41" ht="12.75" x14ac:dyDescent="0.2">
      <c r="AO50231" s="7"/>
    </row>
    <row r="50232" spans="41:41" ht="12.75" x14ac:dyDescent="0.2">
      <c r="AO50232" s="7"/>
    </row>
    <row r="50233" spans="41:41" ht="12.75" x14ac:dyDescent="0.2">
      <c r="AO50233" s="7"/>
    </row>
    <row r="50234" spans="41:41" ht="12.75" x14ac:dyDescent="0.2">
      <c r="AO50234" s="7"/>
    </row>
    <row r="50235" spans="41:41" ht="12.75" x14ac:dyDescent="0.2">
      <c r="AO50235" s="7"/>
    </row>
    <row r="50236" spans="41:41" ht="12.75" x14ac:dyDescent="0.2">
      <c r="AO50236" s="7"/>
    </row>
    <row r="50237" spans="41:41" ht="12.75" x14ac:dyDescent="0.2">
      <c r="AO50237" s="7"/>
    </row>
    <row r="50238" spans="41:41" ht="12.75" x14ac:dyDescent="0.2">
      <c r="AO50238" s="7"/>
    </row>
    <row r="50239" spans="41:41" ht="12.75" x14ac:dyDescent="0.2">
      <c r="AO50239" s="7"/>
    </row>
    <row r="50240" spans="41:41" ht="12.75" x14ac:dyDescent="0.2">
      <c r="AO50240" s="7"/>
    </row>
    <row r="50241" spans="41:41" ht="12.75" x14ac:dyDescent="0.2">
      <c r="AO50241" s="7"/>
    </row>
    <row r="50242" spans="41:41" ht="12.75" x14ac:dyDescent="0.2">
      <c r="AO50242" s="7"/>
    </row>
    <row r="50243" spans="41:41" ht="12.75" x14ac:dyDescent="0.2">
      <c r="AO50243" s="7"/>
    </row>
    <row r="50244" spans="41:41" ht="12.75" x14ac:dyDescent="0.2">
      <c r="AO50244" s="7"/>
    </row>
    <row r="50245" spans="41:41" ht="12.75" x14ac:dyDescent="0.2">
      <c r="AO50245" s="7"/>
    </row>
    <row r="50246" spans="41:41" ht="12.75" x14ac:dyDescent="0.2">
      <c r="AO50246" s="7"/>
    </row>
    <row r="50247" spans="41:41" ht="12.75" x14ac:dyDescent="0.2">
      <c r="AO50247" s="7"/>
    </row>
    <row r="50248" spans="41:41" ht="12.75" x14ac:dyDescent="0.2">
      <c r="AO50248" s="7"/>
    </row>
    <row r="50249" spans="41:41" ht="12.75" x14ac:dyDescent="0.2">
      <c r="AO50249" s="7"/>
    </row>
    <row r="50250" spans="41:41" ht="12.75" x14ac:dyDescent="0.2">
      <c r="AO50250" s="7"/>
    </row>
    <row r="50251" spans="41:41" ht="12.75" x14ac:dyDescent="0.2">
      <c r="AO50251" s="7"/>
    </row>
    <row r="50252" spans="41:41" ht="12.75" x14ac:dyDescent="0.2">
      <c r="AO50252" s="7"/>
    </row>
    <row r="50253" spans="41:41" ht="12.75" x14ac:dyDescent="0.2">
      <c r="AO50253" s="7"/>
    </row>
    <row r="50254" spans="41:41" ht="12.75" x14ac:dyDescent="0.2">
      <c r="AO50254" s="7"/>
    </row>
    <row r="50255" spans="41:41" ht="12.75" x14ac:dyDescent="0.2">
      <c r="AO50255" s="7"/>
    </row>
    <row r="50256" spans="41:41" ht="12.75" x14ac:dyDescent="0.2">
      <c r="AO50256" s="7"/>
    </row>
    <row r="50257" spans="41:41" ht="12.75" x14ac:dyDescent="0.2">
      <c r="AO50257" s="7"/>
    </row>
    <row r="50258" spans="41:41" ht="12.75" x14ac:dyDescent="0.2">
      <c r="AO50258" s="7"/>
    </row>
    <row r="50259" spans="41:41" ht="12.75" x14ac:dyDescent="0.2">
      <c r="AO50259" s="7"/>
    </row>
    <row r="50260" spans="41:41" ht="12.75" x14ac:dyDescent="0.2">
      <c r="AO50260" s="7"/>
    </row>
    <row r="50261" spans="41:41" ht="12.75" x14ac:dyDescent="0.2">
      <c r="AO50261" s="7"/>
    </row>
    <row r="50262" spans="41:41" ht="12.75" x14ac:dyDescent="0.2">
      <c r="AO50262" s="7"/>
    </row>
    <row r="50263" spans="41:41" ht="12.75" x14ac:dyDescent="0.2">
      <c r="AO50263" s="7"/>
    </row>
    <row r="50264" spans="41:41" ht="12.75" x14ac:dyDescent="0.2">
      <c r="AO50264" s="7"/>
    </row>
    <row r="50265" spans="41:41" ht="12.75" x14ac:dyDescent="0.2">
      <c r="AO50265" s="7"/>
    </row>
    <row r="50266" spans="41:41" ht="12.75" x14ac:dyDescent="0.2">
      <c r="AO50266" s="7"/>
    </row>
    <row r="50267" spans="41:41" ht="12.75" x14ac:dyDescent="0.2">
      <c r="AO50267" s="7"/>
    </row>
    <row r="50268" spans="41:41" ht="12.75" x14ac:dyDescent="0.2">
      <c r="AO50268" s="7"/>
    </row>
    <row r="50269" spans="41:41" ht="12.75" x14ac:dyDescent="0.2">
      <c r="AO50269" s="7"/>
    </row>
    <row r="50270" spans="41:41" ht="12.75" x14ac:dyDescent="0.2">
      <c r="AO50270" s="7"/>
    </row>
    <row r="50271" spans="41:41" ht="12.75" x14ac:dyDescent="0.2">
      <c r="AO50271" s="7"/>
    </row>
    <row r="50272" spans="41:41" ht="12.75" x14ac:dyDescent="0.2">
      <c r="AO50272" s="7"/>
    </row>
    <row r="50273" spans="41:41" ht="12.75" x14ac:dyDescent="0.2">
      <c r="AO50273" s="7"/>
    </row>
    <row r="50274" spans="41:41" ht="12.75" x14ac:dyDescent="0.2">
      <c r="AO50274" s="7"/>
    </row>
    <row r="50275" spans="41:41" ht="12.75" x14ac:dyDescent="0.2">
      <c r="AO50275" s="7"/>
    </row>
    <row r="50276" spans="41:41" ht="12.75" x14ac:dyDescent="0.2">
      <c r="AO50276" s="7"/>
    </row>
    <row r="50277" spans="41:41" ht="12.75" x14ac:dyDescent="0.2">
      <c r="AO50277" s="7"/>
    </row>
    <row r="50278" spans="41:41" ht="12.75" x14ac:dyDescent="0.2">
      <c r="AO50278" s="7"/>
    </row>
    <row r="50279" spans="41:41" ht="12.75" x14ac:dyDescent="0.2">
      <c r="AO50279" s="7"/>
    </row>
    <row r="50280" spans="41:41" ht="12.75" x14ac:dyDescent="0.2">
      <c r="AO50280" s="7"/>
    </row>
    <row r="50281" spans="41:41" ht="12.75" x14ac:dyDescent="0.2">
      <c r="AO50281" s="7"/>
    </row>
    <row r="50282" spans="41:41" ht="12.75" x14ac:dyDescent="0.2">
      <c r="AO50282" s="7"/>
    </row>
    <row r="50283" spans="41:41" ht="12.75" x14ac:dyDescent="0.2">
      <c r="AO50283" s="7"/>
    </row>
    <row r="50284" spans="41:41" ht="12.75" x14ac:dyDescent="0.2">
      <c r="AO50284" s="7"/>
    </row>
    <row r="50285" spans="41:41" ht="12.75" x14ac:dyDescent="0.2">
      <c r="AO50285" s="7"/>
    </row>
    <row r="50286" spans="41:41" ht="12.75" x14ac:dyDescent="0.2">
      <c r="AO50286" s="7"/>
    </row>
    <row r="50287" spans="41:41" ht="12.75" x14ac:dyDescent="0.2">
      <c r="AO50287" s="7"/>
    </row>
    <row r="50288" spans="41:41" ht="12.75" x14ac:dyDescent="0.2">
      <c r="AO50288" s="7"/>
    </row>
    <row r="50289" spans="41:41" ht="12.75" x14ac:dyDescent="0.2">
      <c r="AO50289" s="7"/>
    </row>
    <row r="50290" spans="41:41" ht="12.75" x14ac:dyDescent="0.2">
      <c r="AO50290" s="7"/>
    </row>
    <row r="50291" spans="41:41" ht="12.75" x14ac:dyDescent="0.2">
      <c r="AO50291" s="7"/>
    </row>
    <row r="50292" spans="41:41" ht="12.75" x14ac:dyDescent="0.2">
      <c r="AO50292" s="7"/>
    </row>
    <row r="50293" spans="41:41" ht="12.75" x14ac:dyDescent="0.2">
      <c r="AO50293" s="7"/>
    </row>
    <row r="50294" spans="41:41" ht="12.75" x14ac:dyDescent="0.2">
      <c r="AO50294" s="7"/>
    </row>
    <row r="50295" spans="41:41" ht="12.75" x14ac:dyDescent="0.2">
      <c r="AO50295" s="7"/>
    </row>
    <row r="50296" spans="41:41" ht="12.75" x14ac:dyDescent="0.2">
      <c r="AO50296" s="7"/>
    </row>
    <row r="50297" spans="41:41" ht="12.75" x14ac:dyDescent="0.2">
      <c r="AO50297" s="7"/>
    </row>
    <row r="50298" spans="41:41" ht="12.75" x14ac:dyDescent="0.2">
      <c r="AO50298" s="7"/>
    </row>
    <row r="50299" spans="41:41" ht="12.75" x14ac:dyDescent="0.2">
      <c r="AO50299" s="7"/>
    </row>
    <row r="50300" spans="41:41" ht="12.75" x14ac:dyDescent="0.2">
      <c r="AO50300" s="7"/>
    </row>
    <row r="50301" spans="41:41" ht="12.75" x14ac:dyDescent="0.2">
      <c r="AO50301" s="7"/>
    </row>
    <row r="50302" spans="41:41" ht="12.75" x14ac:dyDescent="0.2">
      <c r="AO50302" s="7"/>
    </row>
    <row r="50303" spans="41:41" ht="12.75" x14ac:dyDescent="0.2">
      <c r="AO50303" s="7"/>
    </row>
    <row r="50304" spans="41:41" ht="12.75" x14ac:dyDescent="0.2">
      <c r="AO50304" s="7"/>
    </row>
    <row r="50305" spans="41:41" ht="12.75" x14ac:dyDescent="0.2">
      <c r="AO50305" s="7"/>
    </row>
    <row r="50306" spans="41:41" ht="12.75" x14ac:dyDescent="0.2">
      <c r="AO50306" s="7"/>
    </row>
    <row r="50307" spans="41:41" ht="12.75" x14ac:dyDescent="0.2">
      <c r="AO50307" s="7"/>
    </row>
    <row r="50308" spans="41:41" ht="12.75" x14ac:dyDescent="0.2">
      <c r="AO50308" s="7"/>
    </row>
    <row r="50309" spans="41:41" ht="12.75" x14ac:dyDescent="0.2">
      <c r="AO50309" s="7"/>
    </row>
    <row r="50310" spans="41:41" ht="12.75" x14ac:dyDescent="0.2">
      <c r="AO50310" s="7"/>
    </row>
    <row r="50311" spans="41:41" ht="12.75" x14ac:dyDescent="0.2">
      <c r="AO50311" s="7"/>
    </row>
    <row r="50312" spans="41:41" ht="12.75" x14ac:dyDescent="0.2">
      <c r="AO50312" s="7"/>
    </row>
    <row r="50313" spans="41:41" ht="12.75" x14ac:dyDescent="0.2">
      <c r="AO50313" s="7"/>
    </row>
    <row r="50314" spans="41:41" ht="12.75" x14ac:dyDescent="0.2">
      <c r="AO50314" s="7"/>
    </row>
    <row r="50315" spans="41:41" ht="12.75" x14ac:dyDescent="0.2">
      <c r="AO50315" s="7"/>
    </row>
    <row r="50316" spans="41:41" ht="12.75" x14ac:dyDescent="0.2">
      <c r="AO50316" s="7"/>
    </row>
    <row r="50317" spans="41:41" ht="12.75" x14ac:dyDescent="0.2">
      <c r="AO50317" s="7"/>
    </row>
    <row r="50318" spans="41:41" ht="12.75" x14ac:dyDescent="0.2">
      <c r="AO50318" s="7"/>
    </row>
    <row r="50319" spans="41:41" ht="12.75" x14ac:dyDescent="0.2">
      <c r="AO50319" s="7"/>
    </row>
    <row r="50320" spans="41:41" ht="12.75" x14ac:dyDescent="0.2">
      <c r="AO50320" s="7"/>
    </row>
    <row r="50321" spans="41:41" ht="12.75" x14ac:dyDescent="0.2">
      <c r="AO50321" s="7"/>
    </row>
    <row r="50322" spans="41:41" ht="12.75" x14ac:dyDescent="0.2">
      <c r="AO50322" s="7"/>
    </row>
    <row r="50323" spans="41:41" ht="12.75" x14ac:dyDescent="0.2">
      <c r="AO50323" s="7"/>
    </row>
    <row r="50324" spans="41:41" ht="12.75" x14ac:dyDescent="0.2">
      <c r="AO50324" s="7"/>
    </row>
    <row r="50325" spans="41:41" ht="12.75" x14ac:dyDescent="0.2">
      <c r="AO50325" s="7"/>
    </row>
    <row r="50326" spans="41:41" ht="12.75" x14ac:dyDescent="0.2">
      <c r="AO50326" s="7"/>
    </row>
    <row r="50327" spans="41:41" ht="12.75" x14ac:dyDescent="0.2">
      <c r="AO50327" s="7"/>
    </row>
    <row r="50328" spans="41:41" ht="12.75" x14ac:dyDescent="0.2">
      <c r="AO50328" s="7"/>
    </row>
    <row r="50329" spans="41:41" ht="12.75" x14ac:dyDescent="0.2">
      <c r="AO50329" s="7"/>
    </row>
    <row r="50330" spans="41:41" ht="12.75" x14ac:dyDescent="0.2">
      <c r="AO50330" s="7"/>
    </row>
    <row r="50331" spans="41:41" ht="12.75" x14ac:dyDescent="0.2">
      <c r="AO50331" s="7"/>
    </row>
    <row r="50332" spans="41:41" ht="12.75" x14ac:dyDescent="0.2">
      <c r="AO50332" s="7"/>
    </row>
    <row r="50333" spans="41:41" ht="12.75" x14ac:dyDescent="0.2">
      <c r="AO50333" s="7"/>
    </row>
    <row r="50334" spans="41:41" ht="12.75" x14ac:dyDescent="0.2">
      <c r="AO50334" s="7"/>
    </row>
    <row r="50335" spans="41:41" ht="12.75" x14ac:dyDescent="0.2">
      <c r="AO50335" s="7"/>
    </row>
    <row r="50336" spans="41:41" ht="12.75" x14ac:dyDescent="0.2">
      <c r="AO50336" s="7"/>
    </row>
    <row r="50337" spans="41:41" ht="12.75" x14ac:dyDescent="0.2">
      <c r="AO50337" s="7"/>
    </row>
    <row r="50338" spans="41:41" ht="12.75" x14ac:dyDescent="0.2">
      <c r="AO50338" s="7"/>
    </row>
    <row r="50339" spans="41:41" ht="12.75" x14ac:dyDescent="0.2">
      <c r="AO50339" s="7"/>
    </row>
    <row r="50340" spans="41:41" ht="12.75" x14ac:dyDescent="0.2">
      <c r="AO50340" s="7"/>
    </row>
    <row r="50341" spans="41:41" ht="12.75" x14ac:dyDescent="0.2">
      <c r="AO50341" s="7"/>
    </row>
    <row r="50342" spans="41:41" ht="12.75" x14ac:dyDescent="0.2">
      <c r="AO50342" s="7"/>
    </row>
    <row r="50343" spans="41:41" ht="12.75" x14ac:dyDescent="0.2">
      <c r="AO50343" s="7"/>
    </row>
    <row r="50344" spans="41:41" ht="12.75" x14ac:dyDescent="0.2">
      <c r="AO50344" s="7"/>
    </row>
    <row r="50345" spans="41:41" ht="12.75" x14ac:dyDescent="0.2">
      <c r="AO50345" s="7"/>
    </row>
    <row r="50346" spans="41:41" ht="12.75" x14ac:dyDescent="0.2">
      <c r="AO50346" s="7"/>
    </row>
    <row r="50347" spans="41:41" ht="12.75" x14ac:dyDescent="0.2">
      <c r="AO50347" s="7"/>
    </row>
    <row r="50348" spans="41:41" ht="12.75" x14ac:dyDescent="0.2">
      <c r="AO50348" s="7"/>
    </row>
    <row r="50349" spans="41:41" ht="12.75" x14ac:dyDescent="0.2">
      <c r="AO50349" s="7"/>
    </row>
    <row r="50350" spans="41:41" ht="12.75" x14ac:dyDescent="0.2">
      <c r="AO50350" s="7"/>
    </row>
    <row r="50351" spans="41:41" ht="12.75" x14ac:dyDescent="0.2">
      <c r="AO50351" s="7"/>
    </row>
    <row r="50352" spans="41:41" ht="12.75" x14ac:dyDescent="0.2">
      <c r="AO50352" s="7"/>
    </row>
    <row r="50353" spans="41:41" ht="12.75" x14ac:dyDescent="0.2">
      <c r="AO50353" s="7"/>
    </row>
    <row r="50354" spans="41:41" ht="12.75" x14ac:dyDescent="0.2">
      <c r="AO50354" s="7"/>
    </row>
    <row r="50355" spans="41:41" ht="12.75" x14ac:dyDescent="0.2">
      <c r="AO50355" s="7"/>
    </row>
    <row r="50356" spans="41:41" ht="12.75" x14ac:dyDescent="0.2">
      <c r="AO50356" s="7"/>
    </row>
    <row r="50357" spans="41:41" ht="12.75" x14ac:dyDescent="0.2">
      <c r="AO50357" s="7"/>
    </row>
    <row r="50358" spans="41:41" ht="12.75" x14ac:dyDescent="0.2">
      <c r="AO50358" s="7"/>
    </row>
    <row r="50359" spans="41:41" ht="12.75" x14ac:dyDescent="0.2">
      <c r="AO50359" s="7"/>
    </row>
    <row r="50360" spans="41:41" ht="12.75" x14ac:dyDescent="0.2">
      <c r="AO50360" s="7"/>
    </row>
    <row r="50361" spans="41:41" ht="12.75" x14ac:dyDescent="0.2">
      <c r="AO50361" s="7"/>
    </row>
    <row r="50362" spans="41:41" ht="12.75" x14ac:dyDescent="0.2">
      <c r="AO50362" s="7"/>
    </row>
    <row r="50363" spans="41:41" ht="12.75" x14ac:dyDescent="0.2">
      <c r="AO50363" s="7"/>
    </row>
    <row r="50364" spans="41:41" ht="12.75" x14ac:dyDescent="0.2">
      <c r="AO50364" s="7"/>
    </row>
    <row r="50365" spans="41:41" ht="12.75" x14ac:dyDescent="0.2">
      <c r="AO50365" s="7"/>
    </row>
    <row r="50366" spans="41:41" ht="12.75" x14ac:dyDescent="0.2">
      <c r="AO50366" s="7"/>
    </row>
    <row r="50367" spans="41:41" ht="12.75" x14ac:dyDescent="0.2">
      <c r="AO50367" s="7"/>
    </row>
    <row r="50368" spans="41:41" ht="12.75" x14ac:dyDescent="0.2">
      <c r="AO50368" s="7"/>
    </row>
    <row r="50369" spans="41:41" ht="12.75" x14ac:dyDescent="0.2">
      <c r="AO50369" s="7"/>
    </row>
    <row r="50370" spans="41:41" ht="12.75" x14ac:dyDescent="0.2">
      <c r="AO50370" s="7"/>
    </row>
    <row r="50371" spans="41:41" ht="12.75" x14ac:dyDescent="0.2">
      <c r="AO50371" s="7"/>
    </row>
    <row r="50372" spans="41:41" ht="12.75" x14ac:dyDescent="0.2">
      <c r="AO50372" s="7"/>
    </row>
    <row r="50373" spans="41:41" ht="12.75" x14ac:dyDescent="0.2">
      <c r="AO50373" s="7"/>
    </row>
    <row r="50374" spans="41:41" ht="12.75" x14ac:dyDescent="0.2">
      <c r="AO50374" s="7"/>
    </row>
    <row r="50375" spans="41:41" ht="12.75" x14ac:dyDescent="0.2">
      <c r="AO50375" s="7"/>
    </row>
    <row r="50376" spans="41:41" ht="12.75" x14ac:dyDescent="0.2">
      <c r="AO50376" s="7"/>
    </row>
    <row r="50377" spans="41:41" ht="12.75" x14ac:dyDescent="0.2">
      <c r="AO50377" s="7"/>
    </row>
    <row r="50378" spans="41:41" ht="12.75" x14ac:dyDescent="0.2">
      <c r="AO50378" s="7"/>
    </row>
    <row r="50379" spans="41:41" ht="12.75" x14ac:dyDescent="0.2">
      <c r="AO50379" s="7"/>
    </row>
    <row r="50380" spans="41:41" ht="12.75" x14ac:dyDescent="0.2">
      <c r="AO50380" s="7"/>
    </row>
    <row r="50381" spans="41:41" ht="12.75" x14ac:dyDescent="0.2">
      <c r="AO50381" s="7"/>
    </row>
    <row r="50382" spans="41:41" ht="12.75" x14ac:dyDescent="0.2">
      <c r="AO50382" s="7"/>
    </row>
    <row r="50383" spans="41:41" ht="12.75" x14ac:dyDescent="0.2">
      <c r="AO50383" s="7"/>
    </row>
    <row r="50384" spans="41:41" ht="12.75" x14ac:dyDescent="0.2">
      <c r="AO50384" s="7"/>
    </row>
    <row r="50385" spans="41:41" ht="12.75" x14ac:dyDescent="0.2">
      <c r="AO50385" s="7"/>
    </row>
    <row r="50386" spans="41:41" ht="12.75" x14ac:dyDescent="0.2">
      <c r="AO50386" s="7"/>
    </row>
    <row r="50387" spans="41:41" ht="12.75" x14ac:dyDescent="0.2">
      <c r="AO50387" s="7"/>
    </row>
    <row r="50388" spans="41:41" ht="12.75" x14ac:dyDescent="0.2">
      <c r="AO50388" s="7"/>
    </row>
    <row r="50389" spans="41:41" ht="12.75" x14ac:dyDescent="0.2">
      <c r="AO50389" s="7"/>
    </row>
    <row r="50390" spans="41:41" ht="12.75" x14ac:dyDescent="0.2">
      <c r="AO50390" s="7"/>
    </row>
    <row r="50391" spans="41:41" ht="12.75" x14ac:dyDescent="0.2">
      <c r="AO50391" s="7"/>
    </row>
    <row r="50392" spans="41:41" ht="12.75" x14ac:dyDescent="0.2">
      <c r="AO50392" s="7"/>
    </row>
    <row r="50393" spans="41:41" ht="12.75" x14ac:dyDescent="0.2">
      <c r="AO50393" s="7"/>
    </row>
    <row r="50394" spans="41:41" ht="12.75" x14ac:dyDescent="0.2">
      <c r="AO50394" s="7"/>
    </row>
    <row r="50395" spans="41:41" ht="12.75" x14ac:dyDescent="0.2">
      <c r="AO50395" s="7"/>
    </row>
    <row r="50396" spans="41:41" ht="12.75" x14ac:dyDescent="0.2">
      <c r="AO50396" s="7"/>
    </row>
    <row r="50397" spans="41:41" ht="12.75" x14ac:dyDescent="0.2">
      <c r="AO50397" s="7"/>
    </row>
    <row r="50398" spans="41:41" ht="12.75" x14ac:dyDescent="0.2">
      <c r="AO50398" s="7"/>
    </row>
    <row r="50399" spans="41:41" ht="12.75" x14ac:dyDescent="0.2">
      <c r="AO50399" s="7"/>
    </row>
    <row r="50400" spans="41:41" ht="12.75" x14ac:dyDescent="0.2">
      <c r="AO50400" s="7"/>
    </row>
    <row r="50401" spans="41:41" ht="12.75" x14ac:dyDescent="0.2">
      <c r="AO50401" s="7"/>
    </row>
    <row r="50402" spans="41:41" ht="12.75" x14ac:dyDescent="0.2">
      <c r="AO50402" s="7"/>
    </row>
    <row r="50403" spans="41:41" ht="12.75" x14ac:dyDescent="0.2">
      <c r="AO50403" s="7"/>
    </row>
    <row r="50404" spans="41:41" ht="12.75" x14ac:dyDescent="0.2">
      <c r="AO50404" s="7"/>
    </row>
    <row r="50405" spans="41:41" ht="12.75" x14ac:dyDescent="0.2">
      <c r="AO50405" s="7"/>
    </row>
    <row r="50406" spans="41:41" ht="12.75" x14ac:dyDescent="0.2">
      <c r="AO50406" s="7"/>
    </row>
    <row r="50407" spans="41:41" ht="12.75" x14ac:dyDescent="0.2">
      <c r="AO50407" s="7"/>
    </row>
    <row r="50408" spans="41:41" ht="12.75" x14ac:dyDescent="0.2">
      <c r="AO50408" s="7"/>
    </row>
    <row r="50409" spans="41:41" ht="12.75" x14ac:dyDescent="0.2">
      <c r="AO50409" s="7"/>
    </row>
    <row r="50410" spans="41:41" ht="12.75" x14ac:dyDescent="0.2">
      <c r="AO50410" s="7"/>
    </row>
    <row r="50411" spans="41:41" ht="12.75" x14ac:dyDescent="0.2">
      <c r="AO50411" s="7"/>
    </row>
    <row r="50412" spans="41:41" ht="12.75" x14ac:dyDescent="0.2">
      <c r="AO50412" s="7"/>
    </row>
    <row r="50413" spans="41:41" ht="12.75" x14ac:dyDescent="0.2">
      <c r="AO50413" s="7"/>
    </row>
    <row r="50414" spans="41:41" ht="12.75" x14ac:dyDescent="0.2">
      <c r="AO50414" s="7"/>
    </row>
    <row r="50415" spans="41:41" ht="12.75" x14ac:dyDescent="0.2">
      <c r="AO50415" s="7"/>
    </row>
    <row r="50416" spans="41:41" ht="12.75" x14ac:dyDescent="0.2">
      <c r="AO50416" s="7"/>
    </row>
    <row r="50417" spans="41:41" ht="12.75" x14ac:dyDescent="0.2">
      <c r="AO50417" s="7"/>
    </row>
    <row r="50418" spans="41:41" ht="12.75" x14ac:dyDescent="0.2">
      <c r="AO50418" s="7"/>
    </row>
    <row r="50419" spans="41:41" ht="12.75" x14ac:dyDescent="0.2">
      <c r="AO50419" s="7"/>
    </row>
    <row r="50420" spans="41:41" ht="12.75" x14ac:dyDescent="0.2">
      <c r="AO50420" s="7"/>
    </row>
    <row r="50421" spans="41:41" ht="12.75" x14ac:dyDescent="0.2">
      <c r="AO50421" s="7"/>
    </row>
    <row r="50422" spans="41:41" ht="12.75" x14ac:dyDescent="0.2">
      <c r="AO50422" s="7"/>
    </row>
    <row r="50423" spans="41:41" ht="12.75" x14ac:dyDescent="0.2">
      <c r="AO50423" s="7"/>
    </row>
    <row r="50424" spans="41:41" ht="12.75" x14ac:dyDescent="0.2">
      <c r="AO50424" s="7"/>
    </row>
    <row r="50425" spans="41:41" ht="12.75" x14ac:dyDescent="0.2">
      <c r="AO50425" s="7"/>
    </row>
    <row r="50426" spans="41:41" ht="12.75" x14ac:dyDescent="0.2">
      <c r="AO50426" s="7"/>
    </row>
    <row r="50427" spans="41:41" ht="12.75" x14ac:dyDescent="0.2">
      <c r="AO50427" s="7"/>
    </row>
    <row r="50428" spans="41:41" ht="12.75" x14ac:dyDescent="0.2">
      <c r="AO50428" s="7"/>
    </row>
    <row r="50429" spans="41:41" ht="12.75" x14ac:dyDescent="0.2">
      <c r="AO50429" s="7"/>
    </row>
    <row r="50430" spans="41:41" ht="12.75" x14ac:dyDescent="0.2">
      <c r="AO50430" s="7"/>
    </row>
    <row r="50431" spans="41:41" ht="12.75" x14ac:dyDescent="0.2">
      <c r="AO50431" s="7"/>
    </row>
    <row r="50432" spans="41:41" ht="12.75" x14ac:dyDescent="0.2">
      <c r="AO50432" s="7"/>
    </row>
    <row r="50433" spans="41:41" ht="12.75" x14ac:dyDescent="0.2">
      <c r="AO50433" s="7"/>
    </row>
    <row r="50434" spans="41:41" ht="12.75" x14ac:dyDescent="0.2">
      <c r="AO50434" s="7"/>
    </row>
    <row r="50435" spans="41:41" ht="12.75" x14ac:dyDescent="0.2">
      <c r="AO50435" s="7"/>
    </row>
    <row r="50436" spans="41:41" ht="12.75" x14ac:dyDescent="0.2">
      <c r="AO50436" s="7"/>
    </row>
    <row r="50437" spans="41:41" ht="12.75" x14ac:dyDescent="0.2">
      <c r="AO50437" s="7"/>
    </row>
    <row r="50438" spans="41:41" ht="12.75" x14ac:dyDescent="0.2">
      <c r="AO50438" s="7"/>
    </row>
    <row r="50439" spans="41:41" ht="12.75" x14ac:dyDescent="0.2">
      <c r="AO50439" s="7"/>
    </row>
    <row r="50440" spans="41:41" ht="12.75" x14ac:dyDescent="0.2">
      <c r="AO50440" s="7"/>
    </row>
    <row r="50441" spans="41:41" ht="12.75" x14ac:dyDescent="0.2">
      <c r="AO50441" s="7"/>
    </row>
    <row r="50442" spans="41:41" ht="12.75" x14ac:dyDescent="0.2">
      <c r="AO50442" s="7"/>
    </row>
    <row r="50443" spans="41:41" ht="12.75" x14ac:dyDescent="0.2">
      <c r="AO50443" s="7"/>
    </row>
    <row r="50444" spans="41:41" ht="12.75" x14ac:dyDescent="0.2">
      <c r="AO50444" s="7"/>
    </row>
    <row r="50445" spans="41:41" ht="12.75" x14ac:dyDescent="0.2">
      <c r="AO50445" s="7"/>
    </row>
    <row r="50446" spans="41:41" ht="12.75" x14ac:dyDescent="0.2">
      <c r="AO50446" s="7"/>
    </row>
    <row r="50447" spans="41:41" ht="12.75" x14ac:dyDescent="0.2">
      <c r="AO50447" s="7"/>
    </row>
    <row r="50448" spans="41:41" ht="12.75" x14ac:dyDescent="0.2">
      <c r="AO50448" s="7"/>
    </row>
    <row r="50449" spans="41:41" ht="12.75" x14ac:dyDescent="0.2">
      <c r="AO50449" s="7"/>
    </row>
    <row r="50450" spans="41:41" ht="12.75" x14ac:dyDescent="0.2">
      <c r="AO50450" s="7"/>
    </row>
    <row r="50451" spans="41:41" ht="12.75" x14ac:dyDescent="0.2">
      <c r="AO50451" s="7"/>
    </row>
    <row r="50452" spans="41:41" ht="12.75" x14ac:dyDescent="0.2">
      <c r="AO50452" s="7"/>
    </row>
    <row r="50453" spans="41:41" ht="12.75" x14ac:dyDescent="0.2">
      <c r="AO50453" s="7"/>
    </row>
    <row r="50454" spans="41:41" ht="12.75" x14ac:dyDescent="0.2">
      <c r="AO50454" s="7"/>
    </row>
    <row r="50455" spans="41:41" ht="12.75" x14ac:dyDescent="0.2">
      <c r="AO50455" s="7"/>
    </row>
    <row r="50456" spans="41:41" ht="12.75" x14ac:dyDescent="0.2">
      <c r="AO50456" s="7"/>
    </row>
    <row r="50457" spans="41:41" ht="12.75" x14ac:dyDescent="0.2">
      <c r="AO50457" s="7"/>
    </row>
    <row r="50458" spans="41:41" ht="12.75" x14ac:dyDescent="0.2">
      <c r="AO50458" s="7"/>
    </row>
    <row r="50459" spans="41:41" ht="12.75" x14ac:dyDescent="0.2">
      <c r="AO50459" s="7"/>
    </row>
    <row r="50460" spans="41:41" ht="12.75" x14ac:dyDescent="0.2">
      <c r="AO50460" s="7"/>
    </row>
    <row r="50461" spans="41:41" ht="12.75" x14ac:dyDescent="0.2">
      <c r="AO50461" s="7"/>
    </row>
    <row r="50462" spans="41:41" ht="12.75" x14ac:dyDescent="0.2">
      <c r="AO50462" s="7"/>
    </row>
    <row r="50463" spans="41:41" ht="12.75" x14ac:dyDescent="0.2">
      <c r="AO50463" s="7"/>
    </row>
    <row r="50464" spans="41:41" ht="12.75" x14ac:dyDescent="0.2">
      <c r="AO50464" s="7"/>
    </row>
    <row r="50465" spans="41:41" ht="12.75" x14ac:dyDescent="0.2">
      <c r="AO50465" s="7"/>
    </row>
    <row r="50466" spans="41:41" ht="12.75" x14ac:dyDescent="0.2">
      <c r="AO50466" s="7"/>
    </row>
    <row r="50467" spans="41:41" ht="12.75" x14ac:dyDescent="0.2">
      <c r="AO50467" s="7"/>
    </row>
    <row r="50468" spans="41:41" ht="12.75" x14ac:dyDescent="0.2">
      <c r="AO50468" s="7"/>
    </row>
    <row r="50469" spans="41:41" ht="12.75" x14ac:dyDescent="0.2">
      <c r="AO50469" s="7"/>
    </row>
    <row r="50470" spans="41:41" ht="12.75" x14ac:dyDescent="0.2">
      <c r="AO50470" s="7"/>
    </row>
    <row r="50471" spans="41:41" ht="12.75" x14ac:dyDescent="0.2">
      <c r="AO50471" s="7"/>
    </row>
    <row r="50472" spans="41:41" ht="12.75" x14ac:dyDescent="0.2">
      <c r="AO50472" s="7"/>
    </row>
    <row r="50473" spans="41:41" ht="12.75" x14ac:dyDescent="0.2">
      <c r="AO50473" s="7"/>
    </row>
    <row r="50474" spans="41:41" ht="12.75" x14ac:dyDescent="0.2">
      <c r="AO50474" s="7"/>
    </row>
    <row r="50475" spans="41:41" ht="12.75" x14ac:dyDescent="0.2">
      <c r="AO50475" s="7"/>
    </row>
    <row r="50476" spans="41:41" ht="12.75" x14ac:dyDescent="0.2">
      <c r="AO50476" s="7"/>
    </row>
    <row r="50477" spans="41:41" ht="12.75" x14ac:dyDescent="0.2">
      <c r="AO50477" s="7"/>
    </row>
    <row r="50478" spans="41:41" ht="12.75" x14ac:dyDescent="0.2">
      <c r="AO50478" s="7"/>
    </row>
    <row r="50479" spans="41:41" ht="12.75" x14ac:dyDescent="0.2">
      <c r="AO50479" s="7"/>
    </row>
    <row r="50480" spans="41:41" ht="12.75" x14ac:dyDescent="0.2">
      <c r="AO50480" s="7"/>
    </row>
    <row r="50481" spans="41:41" ht="12.75" x14ac:dyDescent="0.2">
      <c r="AO50481" s="7"/>
    </row>
    <row r="50482" spans="41:41" ht="12.75" x14ac:dyDescent="0.2">
      <c r="AO50482" s="7"/>
    </row>
    <row r="50483" spans="41:41" ht="12.75" x14ac:dyDescent="0.2">
      <c r="AO50483" s="7"/>
    </row>
    <row r="50484" spans="41:41" ht="12.75" x14ac:dyDescent="0.2">
      <c r="AO50484" s="7"/>
    </row>
    <row r="50485" spans="41:41" ht="12.75" x14ac:dyDescent="0.2">
      <c r="AO50485" s="7"/>
    </row>
    <row r="50486" spans="41:41" ht="12.75" x14ac:dyDescent="0.2">
      <c r="AO50486" s="7"/>
    </row>
    <row r="50487" spans="41:41" ht="12.75" x14ac:dyDescent="0.2">
      <c r="AO50487" s="7"/>
    </row>
    <row r="50488" spans="41:41" ht="12.75" x14ac:dyDescent="0.2">
      <c r="AO50488" s="7"/>
    </row>
    <row r="50489" spans="41:41" ht="12.75" x14ac:dyDescent="0.2">
      <c r="AO50489" s="7"/>
    </row>
    <row r="50490" spans="41:41" ht="12.75" x14ac:dyDescent="0.2">
      <c r="AO50490" s="7"/>
    </row>
    <row r="50491" spans="41:41" ht="12.75" x14ac:dyDescent="0.2">
      <c r="AO50491" s="7"/>
    </row>
    <row r="50492" spans="41:41" ht="12.75" x14ac:dyDescent="0.2">
      <c r="AO50492" s="7"/>
    </row>
    <row r="50493" spans="41:41" ht="12.75" x14ac:dyDescent="0.2">
      <c r="AO50493" s="7"/>
    </row>
    <row r="50494" spans="41:41" ht="12.75" x14ac:dyDescent="0.2">
      <c r="AO50494" s="7"/>
    </row>
    <row r="50495" spans="41:41" ht="12.75" x14ac:dyDescent="0.2">
      <c r="AO50495" s="7"/>
    </row>
    <row r="50496" spans="41:41" ht="12.75" x14ac:dyDescent="0.2">
      <c r="AO50496" s="7"/>
    </row>
    <row r="50497" spans="41:41" ht="12.75" x14ac:dyDescent="0.2">
      <c r="AO50497" s="7"/>
    </row>
    <row r="50498" spans="41:41" ht="12.75" x14ac:dyDescent="0.2">
      <c r="AO50498" s="7"/>
    </row>
    <row r="50499" spans="41:41" ht="12.75" x14ac:dyDescent="0.2">
      <c r="AO50499" s="7"/>
    </row>
    <row r="50500" spans="41:41" ht="12.75" x14ac:dyDescent="0.2">
      <c r="AO50500" s="7"/>
    </row>
    <row r="50501" spans="41:41" ht="12.75" x14ac:dyDescent="0.2">
      <c r="AO50501" s="7"/>
    </row>
    <row r="50502" spans="41:41" ht="12.75" x14ac:dyDescent="0.2">
      <c r="AO50502" s="7"/>
    </row>
    <row r="50503" spans="41:41" ht="12.75" x14ac:dyDescent="0.2">
      <c r="AO50503" s="7"/>
    </row>
    <row r="50504" spans="41:41" ht="12.75" x14ac:dyDescent="0.2">
      <c r="AO50504" s="7"/>
    </row>
    <row r="50505" spans="41:41" ht="12.75" x14ac:dyDescent="0.2">
      <c r="AO50505" s="7"/>
    </row>
    <row r="50506" spans="41:41" ht="12.75" x14ac:dyDescent="0.2">
      <c r="AO50506" s="7"/>
    </row>
    <row r="50507" spans="41:41" ht="12.75" x14ac:dyDescent="0.2">
      <c r="AO50507" s="7"/>
    </row>
    <row r="50508" spans="41:41" ht="12.75" x14ac:dyDescent="0.2">
      <c r="AO50508" s="7"/>
    </row>
    <row r="50509" spans="41:41" ht="12.75" x14ac:dyDescent="0.2">
      <c r="AO50509" s="7"/>
    </row>
    <row r="50510" spans="41:41" ht="12.75" x14ac:dyDescent="0.2">
      <c r="AO50510" s="7"/>
    </row>
    <row r="50511" spans="41:41" ht="12.75" x14ac:dyDescent="0.2">
      <c r="AO50511" s="7"/>
    </row>
    <row r="50512" spans="41:41" ht="12.75" x14ac:dyDescent="0.2">
      <c r="AO50512" s="7"/>
    </row>
    <row r="50513" spans="41:41" ht="12.75" x14ac:dyDescent="0.2">
      <c r="AO50513" s="7"/>
    </row>
    <row r="50514" spans="41:41" ht="12.75" x14ac:dyDescent="0.2">
      <c r="AO50514" s="7"/>
    </row>
    <row r="50515" spans="41:41" ht="12.75" x14ac:dyDescent="0.2">
      <c r="AO50515" s="7"/>
    </row>
    <row r="50516" spans="41:41" ht="12.75" x14ac:dyDescent="0.2">
      <c r="AO50516" s="7"/>
    </row>
    <row r="50517" spans="41:41" ht="12.75" x14ac:dyDescent="0.2">
      <c r="AO50517" s="7"/>
    </row>
    <row r="50518" spans="41:41" ht="12.75" x14ac:dyDescent="0.2">
      <c r="AO50518" s="7"/>
    </row>
    <row r="50519" spans="41:41" ht="12.75" x14ac:dyDescent="0.2">
      <c r="AO50519" s="7"/>
    </row>
    <row r="50520" spans="41:41" ht="12.75" x14ac:dyDescent="0.2">
      <c r="AO50520" s="7"/>
    </row>
    <row r="50521" spans="41:41" ht="12.75" x14ac:dyDescent="0.2">
      <c r="AO50521" s="7"/>
    </row>
    <row r="50522" spans="41:41" ht="12.75" x14ac:dyDescent="0.2">
      <c r="AO50522" s="7"/>
    </row>
    <row r="50523" spans="41:41" ht="12.75" x14ac:dyDescent="0.2">
      <c r="AO50523" s="7"/>
    </row>
    <row r="50524" spans="41:41" ht="12.75" x14ac:dyDescent="0.2">
      <c r="AO50524" s="7"/>
    </row>
    <row r="50525" spans="41:41" ht="12.75" x14ac:dyDescent="0.2">
      <c r="AO50525" s="7"/>
    </row>
    <row r="50526" spans="41:41" ht="12.75" x14ac:dyDescent="0.2">
      <c r="AO50526" s="7"/>
    </row>
    <row r="50527" spans="41:41" ht="12.75" x14ac:dyDescent="0.2">
      <c r="AO50527" s="7"/>
    </row>
    <row r="50528" spans="41:41" ht="12.75" x14ac:dyDescent="0.2">
      <c r="AO50528" s="7"/>
    </row>
    <row r="50529" spans="41:41" ht="12.75" x14ac:dyDescent="0.2">
      <c r="AO50529" s="7"/>
    </row>
    <row r="50530" spans="41:41" ht="12.75" x14ac:dyDescent="0.2">
      <c r="AO50530" s="7"/>
    </row>
    <row r="50531" spans="41:41" ht="12.75" x14ac:dyDescent="0.2">
      <c r="AO50531" s="7"/>
    </row>
    <row r="50532" spans="41:41" ht="12.75" x14ac:dyDescent="0.2">
      <c r="AO50532" s="7"/>
    </row>
    <row r="50533" spans="41:41" ht="12.75" x14ac:dyDescent="0.2">
      <c r="AO50533" s="7"/>
    </row>
    <row r="50534" spans="41:41" ht="12.75" x14ac:dyDescent="0.2">
      <c r="AO50534" s="7"/>
    </row>
    <row r="50535" spans="41:41" ht="12.75" x14ac:dyDescent="0.2">
      <c r="AO50535" s="7"/>
    </row>
    <row r="50536" spans="41:41" ht="12.75" x14ac:dyDescent="0.2">
      <c r="AO50536" s="7"/>
    </row>
    <row r="50537" spans="41:41" ht="12.75" x14ac:dyDescent="0.2">
      <c r="AO50537" s="7"/>
    </row>
    <row r="50538" spans="41:41" ht="12.75" x14ac:dyDescent="0.2">
      <c r="AO50538" s="7"/>
    </row>
    <row r="50539" spans="41:41" ht="12.75" x14ac:dyDescent="0.2">
      <c r="AO50539" s="7"/>
    </row>
    <row r="50540" spans="41:41" ht="12.75" x14ac:dyDescent="0.2">
      <c r="AO50540" s="7"/>
    </row>
    <row r="50541" spans="41:41" ht="12.75" x14ac:dyDescent="0.2">
      <c r="AO50541" s="7"/>
    </row>
    <row r="50542" spans="41:41" ht="12.75" x14ac:dyDescent="0.2">
      <c r="AO50542" s="7"/>
    </row>
    <row r="50543" spans="41:41" ht="12.75" x14ac:dyDescent="0.2">
      <c r="AO50543" s="7"/>
    </row>
    <row r="50544" spans="41:41" ht="12.75" x14ac:dyDescent="0.2">
      <c r="AO50544" s="7"/>
    </row>
    <row r="50545" spans="41:41" ht="12.75" x14ac:dyDescent="0.2">
      <c r="AO50545" s="7"/>
    </row>
    <row r="50546" spans="41:41" ht="12.75" x14ac:dyDescent="0.2">
      <c r="AO50546" s="7"/>
    </row>
    <row r="50547" spans="41:41" ht="12.75" x14ac:dyDescent="0.2">
      <c r="AO50547" s="7"/>
    </row>
    <row r="50548" spans="41:41" ht="12.75" x14ac:dyDescent="0.2">
      <c r="AO50548" s="7"/>
    </row>
    <row r="50549" spans="41:41" ht="12.75" x14ac:dyDescent="0.2">
      <c r="AO50549" s="7"/>
    </row>
    <row r="50550" spans="41:41" ht="12.75" x14ac:dyDescent="0.2">
      <c r="AO50550" s="7"/>
    </row>
    <row r="50551" spans="41:41" ht="12.75" x14ac:dyDescent="0.2">
      <c r="AO50551" s="7"/>
    </row>
    <row r="50552" spans="41:41" ht="12.75" x14ac:dyDescent="0.2">
      <c r="AO50552" s="7"/>
    </row>
    <row r="50553" spans="41:41" ht="12.75" x14ac:dyDescent="0.2">
      <c r="AO50553" s="7"/>
    </row>
    <row r="50554" spans="41:41" ht="12.75" x14ac:dyDescent="0.2">
      <c r="AO50554" s="7"/>
    </row>
    <row r="50555" spans="41:41" ht="12.75" x14ac:dyDescent="0.2">
      <c r="AO50555" s="7"/>
    </row>
    <row r="50556" spans="41:41" ht="12.75" x14ac:dyDescent="0.2">
      <c r="AO50556" s="7"/>
    </row>
    <row r="50557" spans="41:41" ht="12.75" x14ac:dyDescent="0.2">
      <c r="AO50557" s="7"/>
    </row>
    <row r="50558" spans="41:41" ht="12.75" x14ac:dyDescent="0.2">
      <c r="AO50558" s="7"/>
    </row>
    <row r="50559" spans="41:41" ht="12.75" x14ac:dyDescent="0.2">
      <c r="AO50559" s="7"/>
    </row>
    <row r="50560" spans="41:41" ht="12.75" x14ac:dyDescent="0.2">
      <c r="AO50560" s="7"/>
    </row>
    <row r="50561" spans="41:41" ht="12.75" x14ac:dyDescent="0.2">
      <c r="AO50561" s="7"/>
    </row>
    <row r="50562" spans="41:41" ht="12.75" x14ac:dyDescent="0.2">
      <c r="AO50562" s="7"/>
    </row>
    <row r="50563" spans="41:41" ht="12.75" x14ac:dyDescent="0.2">
      <c r="AO50563" s="7"/>
    </row>
    <row r="50564" spans="41:41" ht="12.75" x14ac:dyDescent="0.2">
      <c r="AO50564" s="7"/>
    </row>
    <row r="50565" spans="41:41" ht="12.75" x14ac:dyDescent="0.2">
      <c r="AO50565" s="7"/>
    </row>
    <row r="50566" spans="41:41" ht="12.75" x14ac:dyDescent="0.2">
      <c r="AO50566" s="7"/>
    </row>
    <row r="50567" spans="41:41" ht="12.75" x14ac:dyDescent="0.2">
      <c r="AO50567" s="7"/>
    </row>
    <row r="50568" spans="41:41" ht="12.75" x14ac:dyDescent="0.2">
      <c r="AO50568" s="7"/>
    </row>
    <row r="50569" spans="41:41" ht="12.75" x14ac:dyDescent="0.2">
      <c r="AO50569" s="7"/>
    </row>
    <row r="50570" spans="41:41" ht="12.75" x14ac:dyDescent="0.2">
      <c r="AO50570" s="7"/>
    </row>
    <row r="50571" spans="41:41" ht="12.75" x14ac:dyDescent="0.2">
      <c r="AO50571" s="7"/>
    </row>
    <row r="50572" spans="41:41" ht="12.75" x14ac:dyDescent="0.2">
      <c r="AO50572" s="7"/>
    </row>
    <row r="50573" spans="41:41" ht="12.75" x14ac:dyDescent="0.2">
      <c r="AO50573" s="7"/>
    </row>
    <row r="50574" spans="41:41" ht="12.75" x14ac:dyDescent="0.2">
      <c r="AO50574" s="7"/>
    </row>
    <row r="50575" spans="41:41" ht="12.75" x14ac:dyDescent="0.2">
      <c r="AO50575" s="7"/>
    </row>
    <row r="50576" spans="41:41" ht="12.75" x14ac:dyDescent="0.2">
      <c r="AO50576" s="7"/>
    </row>
    <row r="50577" spans="41:41" ht="12.75" x14ac:dyDescent="0.2">
      <c r="AO50577" s="7"/>
    </row>
    <row r="50578" spans="41:41" ht="12.75" x14ac:dyDescent="0.2">
      <c r="AO50578" s="7"/>
    </row>
    <row r="50579" spans="41:41" ht="12.75" x14ac:dyDescent="0.2">
      <c r="AO50579" s="7"/>
    </row>
    <row r="50580" spans="41:41" ht="12.75" x14ac:dyDescent="0.2">
      <c r="AO50580" s="7"/>
    </row>
    <row r="50581" spans="41:41" ht="12.75" x14ac:dyDescent="0.2">
      <c r="AO50581" s="7"/>
    </row>
    <row r="50582" spans="41:41" ht="12.75" x14ac:dyDescent="0.2">
      <c r="AO50582" s="7"/>
    </row>
    <row r="50583" spans="41:41" ht="12.75" x14ac:dyDescent="0.2">
      <c r="AO50583" s="7"/>
    </row>
    <row r="50584" spans="41:41" ht="12.75" x14ac:dyDescent="0.2">
      <c r="AO50584" s="7"/>
    </row>
    <row r="50585" spans="41:41" ht="12.75" x14ac:dyDescent="0.2">
      <c r="AO50585" s="7"/>
    </row>
    <row r="50586" spans="41:41" ht="12.75" x14ac:dyDescent="0.2">
      <c r="AO50586" s="7"/>
    </row>
    <row r="50587" spans="41:41" ht="12.75" x14ac:dyDescent="0.2">
      <c r="AO50587" s="7"/>
    </row>
    <row r="50588" spans="41:41" ht="12.75" x14ac:dyDescent="0.2">
      <c r="AO50588" s="7"/>
    </row>
    <row r="50589" spans="41:41" ht="12.75" x14ac:dyDescent="0.2">
      <c r="AO50589" s="7"/>
    </row>
    <row r="50590" spans="41:41" ht="12.75" x14ac:dyDescent="0.2">
      <c r="AO50590" s="7"/>
    </row>
    <row r="50591" spans="41:41" ht="12.75" x14ac:dyDescent="0.2">
      <c r="AO50591" s="7"/>
    </row>
    <row r="50592" spans="41:41" ht="12.75" x14ac:dyDescent="0.2">
      <c r="AO50592" s="7"/>
    </row>
    <row r="50593" spans="41:41" ht="12.75" x14ac:dyDescent="0.2">
      <c r="AO50593" s="7"/>
    </row>
    <row r="50594" spans="41:41" ht="12.75" x14ac:dyDescent="0.2">
      <c r="AO50594" s="7"/>
    </row>
    <row r="50595" spans="41:41" ht="12.75" x14ac:dyDescent="0.2">
      <c r="AO50595" s="7"/>
    </row>
    <row r="50596" spans="41:41" ht="12.75" x14ac:dyDescent="0.2">
      <c r="AO50596" s="7"/>
    </row>
    <row r="50597" spans="41:41" ht="12.75" x14ac:dyDescent="0.2">
      <c r="AO50597" s="7"/>
    </row>
    <row r="50598" spans="41:41" ht="12.75" x14ac:dyDescent="0.2">
      <c r="AO50598" s="7"/>
    </row>
    <row r="50599" spans="41:41" ht="12.75" x14ac:dyDescent="0.2">
      <c r="AO50599" s="7"/>
    </row>
    <row r="50600" spans="41:41" ht="12.75" x14ac:dyDescent="0.2">
      <c r="AO50600" s="7"/>
    </row>
    <row r="50601" spans="41:41" ht="12.75" x14ac:dyDescent="0.2">
      <c r="AO50601" s="7"/>
    </row>
    <row r="50602" spans="41:41" ht="12.75" x14ac:dyDescent="0.2">
      <c r="AO50602" s="7"/>
    </row>
    <row r="50603" spans="41:41" ht="12.75" x14ac:dyDescent="0.2">
      <c r="AO50603" s="7"/>
    </row>
    <row r="50604" spans="41:41" ht="12.75" x14ac:dyDescent="0.2">
      <c r="AO50604" s="7"/>
    </row>
    <row r="50605" spans="41:41" ht="12.75" x14ac:dyDescent="0.2">
      <c r="AO50605" s="7"/>
    </row>
    <row r="50606" spans="41:41" ht="12.75" x14ac:dyDescent="0.2">
      <c r="AO50606" s="7"/>
    </row>
    <row r="50607" spans="41:41" ht="12.75" x14ac:dyDescent="0.2">
      <c r="AO50607" s="7"/>
    </row>
    <row r="50608" spans="41:41" ht="12.75" x14ac:dyDescent="0.2">
      <c r="AO50608" s="7"/>
    </row>
    <row r="50609" spans="41:41" ht="12.75" x14ac:dyDescent="0.2">
      <c r="AO50609" s="7"/>
    </row>
    <row r="50610" spans="41:41" ht="12.75" x14ac:dyDescent="0.2">
      <c r="AO50610" s="7"/>
    </row>
    <row r="50611" spans="41:41" ht="12.75" x14ac:dyDescent="0.2">
      <c r="AO50611" s="7"/>
    </row>
    <row r="50612" spans="41:41" ht="12.75" x14ac:dyDescent="0.2">
      <c r="AO50612" s="7"/>
    </row>
    <row r="50613" spans="41:41" ht="12.75" x14ac:dyDescent="0.2">
      <c r="AO50613" s="7"/>
    </row>
    <row r="50614" spans="41:41" ht="12.75" x14ac:dyDescent="0.2">
      <c r="AO50614" s="7"/>
    </row>
    <row r="50615" spans="41:41" ht="12.75" x14ac:dyDescent="0.2">
      <c r="AO50615" s="7"/>
    </row>
    <row r="50616" spans="41:41" ht="12.75" x14ac:dyDescent="0.2">
      <c r="AO50616" s="7"/>
    </row>
    <row r="50617" spans="41:41" ht="12.75" x14ac:dyDescent="0.2">
      <c r="AO50617" s="7"/>
    </row>
    <row r="50618" spans="41:41" ht="12.75" x14ac:dyDescent="0.2">
      <c r="AO50618" s="7"/>
    </row>
    <row r="50619" spans="41:41" ht="12.75" x14ac:dyDescent="0.2">
      <c r="AO50619" s="7"/>
    </row>
    <row r="50620" spans="41:41" ht="12.75" x14ac:dyDescent="0.2">
      <c r="AO50620" s="7"/>
    </row>
    <row r="50621" spans="41:41" ht="12.75" x14ac:dyDescent="0.2">
      <c r="AO50621" s="7"/>
    </row>
    <row r="50622" spans="41:41" ht="12.75" x14ac:dyDescent="0.2">
      <c r="AO50622" s="7"/>
    </row>
    <row r="50623" spans="41:41" ht="12.75" x14ac:dyDescent="0.2">
      <c r="AO50623" s="7"/>
    </row>
    <row r="50624" spans="41:41" ht="12.75" x14ac:dyDescent="0.2">
      <c r="AO50624" s="7"/>
    </row>
    <row r="50625" spans="41:41" ht="12.75" x14ac:dyDescent="0.2">
      <c r="AO50625" s="7"/>
    </row>
    <row r="50626" spans="41:41" ht="12.75" x14ac:dyDescent="0.2">
      <c r="AO50626" s="7"/>
    </row>
    <row r="50627" spans="41:41" ht="12.75" x14ac:dyDescent="0.2">
      <c r="AO50627" s="7"/>
    </row>
    <row r="50628" spans="41:41" ht="12.75" x14ac:dyDescent="0.2">
      <c r="AO50628" s="7"/>
    </row>
    <row r="50629" spans="41:41" ht="12.75" x14ac:dyDescent="0.2">
      <c r="AO50629" s="7"/>
    </row>
    <row r="50630" spans="41:41" ht="12.75" x14ac:dyDescent="0.2">
      <c r="AO50630" s="7"/>
    </row>
    <row r="50631" spans="41:41" ht="12.75" x14ac:dyDescent="0.2">
      <c r="AO50631" s="7"/>
    </row>
    <row r="50632" spans="41:41" ht="12.75" x14ac:dyDescent="0.2">
      <c r="AO50632" s="7"/>
    </row>
    <row r="50633" spans="41:41" ht="12.75" x14ac:dyDescent="0.2">
      <c r="AO50633" s="7"/>
    </row>
    <row r="50634" spans="41:41" ht="12.75" x14ac:dyDescent="0.2">
      <c r="AO50634" s="7"/>
    </row>
    <row r="50635" spans="41:41" ht="12.75" x14ac:dyDescent="0.2">
      <c r="AO50635" s="7"/>
    </row>
    <row r="50636" spans="41:41" ht="12.75" x14ac:dyDescent="0.2">
      <c r="AO50636" s="7"/>
    </row>
    <row r="50637" spans="41:41" ht="12.75" x14ac:dyDescent="0.2">
      <c r="AO50637" s="7"/>
    </row>
    <row r="50638" spans="41:41" ht="12.75" x14ac:dyDescent="0.2">
      <c r="AO50638" s="7"/>
    </row>
    <row r="50639" spans="41:41" ht="12.75" x14ac:dyDescent="0.2">
      <c r="AO50639" s="7"/>
    </row>
    <row r="50640" spans="41:41" ht="12.75" x14ac:dyDescent="0.2">
      <c r="AO50640" s="7"/>
    </row>
    <row r="50641" spans="41:41" ht="12.75" x14ac:dyDescent="0.2">
      <c r="AO50641" s="7"/>
    </row>
    <row r="50642" spans="41:41" ht="12.75" x14ac:dyDescent="0.2">
      <c r="AO50642" s="7"/>
    </row>
    <row r="50643" spans="41:41" ht="12.75" x14ac:dyDescent="0.2">
      <c r="AO50643" s="7"/>
    </row>
    <row r="50644" spans="41:41" ht="12.75" x14ac:dyDescent="0.2">
      <c r="AO50644" s="7"/>
    </row>
    <row r="50645" spans="41:41" ht="12.75" x14ac:dyDescent="0.2">
      <c r="AO50645" s="7"/>
    </row>
    <row r="50646" spans="41:41" ht="12.75" x14ac:dyDescent="0.2">
      <c r="AO50646" s="7"/>
    </row>
    <row r="50647" spans="41:41" ht="12.75" x14ac:dyDescent="0.2">
      <c r="AO50647" s="7"/>
    </row>
    <row r="50648" spans="41:41" ht="12.75" x14ac:dyDescent="0.2">
      <c r="AO50648" s="7"/>
    </row>
    <row r="50649" spans="41:41" ht="12.75" x14ac:dyDescent="0.2">
      <c r="AO50649" s="7"/>
    </row>
    <row r="50650" spans="41:41" ht="12.75" x14ac:dyDescent="0.2">
      <c r="AO50650" s="7"/>
    </row>
    <row r="50651" spans="41:41" ht="12.75" x14ac:dyDescent="0.2">
      <c r="AO50651" s="7"/>
    </row>
    <row r="50652" spans="41:41" ht="12.75" x14ac:dyDescent="0.2">
      <c r="AO50652" s="7"/>
    </row>
    <row r="50653" spans="41:41" ht="12.75" x14ac:dyDescent="0.2">
      <c r="AO50653" s="7"/>
    </row>
    <row r="50654" spans="41:41" ht="12.75" x14ac:dyDescent="0.2">
      <c r="AO50654" s="7"/>
    </row>
    <row r="50655" spans="41:41" ht="12.75" x14ac:dyDescent="0.2">
      <c r="AO50655" s="7"/>
    </row>
    <row r="50656" spans="41:41" ht="12.75" x14ac:dyDescent="0.2">
      <c r="AO50656" s="7"/>
    </row>
    <row r="50657" spans="41:41" ht="12.75" x14ac:dyDescent="0.2">
      <c r="AO50657" s="7"/>
    </row>
    <row r="50658" spans="41:41" ht="12.75" x14ac:dyDescent="0.2">
      <c r="AO50658" s="7"/>
    </row>
    <row r="50659" spans="41:41" ht="12.75" x14ac:dyDescent="0.2">
      <c r="AO50659" s="7"/>
    </row>
    <row r="50660" spans="41:41" ht="12.75" x14ac:dyDescent="0.2">
      <c r="AO50660" s="7"/>
    </row>
    <row r="50661" spans="41:41" ht="12.75" x14ac:dyDescent="0.2">
      <c r="AO50661" s="7"/>
    </row>
    <row r="50662" spans="41:41" ht="12.75" x14ac:dyDescent="0.2">
      <c r="AO50662" s="7"/>
    </row>
    <row r="50663" spans="41:41" ht="12.75" x14ac:dyDescent="0.2">
      <c r="AO50663" s="7"/>
    </row>
    <row r="50664" spans="41:41" ht="12.75" x14ac:dyDescent="0.2">
      <c r="AO50664" s="7"/>
    </row>
    <row r="50665" spans="41:41" ht="12.75" x14ac:dyDescent="0.2">
      <c r="AO50665" s="7"/>
    </row>
    <row r="50666" spans="41:41" ht="12.75" x14ac:dyDescent="0.2">
      <c r="AO50666" s="7"/>
    </row>
    <row r="50667" spans="41:41" ht="12.75" x14ac:dyDescent="0.2">
      <c r="AO50667" s="7"/>
    </row>
    <row r="50668" spans="41:41" ht="12.75" x14ac:dyDescent="0.2">
      <c r="AO50668" s="7"/>
    </row>
    <row r="50669" spans="41:41" ht="12.75" x14ac:dyDescent="0.2">
      <c r="AO50669" s="7"/>
    </row>
    <row r="50670" spans="41:41" ht="12.75" x14ac:dyDescent="0.2">
      <c r="AO50670" s="7"/>
    </row>
    <row r="50671" spans="41:41" ht="12.75" x14ac:dyDescent="0.2">
      <c r="AO50671" s="7"/>
    </row>
    <row r="50672" spans="41:41" ht="12.75" x14ac:dyDescent="0.2">
      <c r="AO50672" s="7"/>
    </row>
    <row r="50673" spans="41:41" ht="12.75" x14ac:dyDescent="0.2">
      <c r="AO50673" s="7"/>
    </row>
    <row r="50674" spans="41:41" ht="12.75" x14ac:dyDescent="0.2">
      <c r="AO50674" s="7"/>
    </row>
    <row r="50675" spans="41:41" ht="12.75" x14ac:dyDescent="0.2">
      <c r="AO50675" s="7"/>
    </row>
    <row r="50676" spans="41:41" ht="12.75" x14ac:dyDescent="0.2">
      <c r="AO50676" s="7"/>
    </row>
    <row r="50677" spans="41:41" ht="12.75" x14ac:dyDescent="0.2">
      <c r="AO50677" s="7"/>
    </row>
    <row r="50678" spans="41:41" ht="12.75" x14ac:dyDescent="0.2">
      <c r="AO50678" s="7"/>
    </row>
    <row r="50679" spans="41:41" ht="12.75" x14ac:dyDescent="0.2">
      <c r="AO50679" s="7"/>
    </row>
    <row r="50680" spans="41:41" ht="12.75" x14ac:dyDescent="0.2">
      <c r="AO50680" s="7"/>
    </row>
    <row r="50681" spans="41:41" ht="12.75" x14ac:dyDescent="0.2">
      <c r="AO50681" s="7"/>
    </row>
    <row r="50682" spans="41:41" ht="12.75" x14ac:dyDescent="0.2">
      <c r="AO50682" s="7"/>
    </row>
    <row r="50683" spans="41:41" ht="12.75" x14ac:dyDescent="0.2">
      <c r="AO50683" s="7"/>
    </row>
    <row r="50684" spans="41:41" ht="12.75" x14ac:dyDescent="0.2">
      <c r="AO50684" s="7"/>
    </row>
    <row r="50685" spans="41:41" ht="12.75" x14ac:dyDescent="0.2">
      <c r="AO50685" s="7"/>
    </row>
    <row r="50686" spans="41:41" ht="12.75" x14ac:dyDescent="0.2">
      <c r="AO50686" s="7"/>
    </row>
    <row r="50687" spans="41:41" ht="12.75" x14ac:dyDescent="0.2">
      <c r="AO50687" s="7"/>
    </row>
    <row r="50688" spans="41:41" ht="12.75" x14ac:dyDescent="0.2">
      <c r="AO50688" s="7"/>
    </row>
    <row r="50689" spans="41:41" ht="12.75" x14ac:dyDescent="0.2">
      <c r="AO50689" s="7"/>
    </row>
    <row r="50690" spans="41:41" ht="12.75" x14ac:dyDescent="0.2">
      <c r="AO50690" s="7"/>
    </row>
    <row r="50691" spans="41:41" ht="12.75" x14ac:dyDescent="0.2">
      <c r="AO50691" s="7"/>
    </row>
    <row r="50692" spans="41:41" ht="12.75" x14ac:dyDescent="0.2">
      <c r="AO50692" s="7"/>
    </row>
    <row r="50693" spans="41:41" ht="12.75" x14ac:dyDescent="0.2">
      <c r="AO50693" s="7"/>
    </row>
    <row r="50694" spans="41:41" ht="12.75" x14ac:dyDescent="0.2">
      <c r="AO50694" s="7"/>
    </row>
    <row r="50695" spans="41:41" ht="12.75" x14ac:dyDescent="0.2">
      <c r="AO50695" s="7"/>
    </row>
    <row r="50696" spans="41:41" ht="12.75" x14ac:dyDescent="0.2">
      <c r="AO50696" s="7"/>
    </row>
    <row r="50697" spans="41:41" ht="12.75" x14ac:dyDescent="0.2">
      <c r="AO50697" s="7"/>
    </row>
    <row r="50698" spans="41:41" ht="12.75" x14ac:dyDescent="0.2">
      <c r="AO50698" s="7"/>
    </row>
    <row r="50699" spans="41:41" ht="12.75" x14ac:dyDescent="0.2">
      <c r="AO50699" s="7"/>
    </row>
    <row r="50700" spans="41:41" ht="12.75" x14ac:dyDescent="0.2">
      <c r="AO50700" s="7"/>
    </row>
    <row r="50701" spans="41:41" ht="12.75" x14ac:dyDescent="0.2">
      <c r="AO50701" s="7"/>
    </row>
    <row r="50702" spans="41:41" ht="12.75" x14ac:dyDescent="0.2">
      <c r="AO50702" s="7"/>
    </row>
    <row r="50703" spans="41:41" ht="12.75" x14ac:dyDescent="0.2">
      <c r="AO50703" s="7"/>
    </row>
    <row r="50704" spans="41:41" ht="12.75" x14ac:dyDescent="0.2">
      <c r="AO50704" s="7"/>
    </row>
    <row r="50705" spans="41:41" ht="12.75" x14ac:dyDescent="0.2">
      <c r="AO50705" s="7"/>
    </row>
    <row r="50706" spans="41:41" ht="12.75" x14ac:dyDescent="0.2">
      <c r="AO50706" s="7"/>
    </row>
    <row r="50707" spans="41:41" ht="12.75" x14ac:dyDescent="0.2">
      <c r="AO50707" s="7"/>
    </row>
    <row r="50708" spans="41:41" ht="12.75" x14ac:dyDescent="0.2">
      <c r="AO50708" s="7"/>
    </row>
    <row r="50709" spans="41:41" ht="12.75" x14ac:dyDescent="0.2">
      <c r="AO50709" s="7"/>
    </row>
    <row r="50710" spans="41:41" ht="12.75" x14ac:dyDescent="0.2">
      <c r="AO50710" s="7"/>
    </row>
    <row r="50711" spans="41:41" ht="12.75" x14ac:dyDescent="0.2">
      <c r="AO50711" s="7"/>
    </row>
    <row r="50712" spans="41:41" ht="12.75" x14ac:dyDescent="0.2">
      <c r="AO50712" s="7"/>
    </row>
    <row r="50713" spans="41:41" ht="12.75" x14ac:dyDescent="0.2">
      <c r="AO50713" s="7"/>
    </row>
    <row r="50714" spans="41:41" ht="12.75" x14ac:dyDescent="0.2">
      <c r="AO50714" s="7"/>
    </row>
    <row r="50715" spans="41:41" ht="12.75" x14ac:dyDescent="0.2">
      <c r="AO50715" s="7"/>
    </row>
    <row r="50716" spans="41:41" ht="12.75" x14ac:dyDescent="0.2">
      <c r="AO50716" s="7"/>
    </row>
    <row r="50717" spans="41:41" ht="12.75" x14ac:dyDescent="0.2">
      <c r="AO50717" s="7"/>
    </row>
    <row r="50718" spans="41:41" ht="12.75" x14ac:dyDescent="0.2">
      <c r="AO50718" s="7"/>
    </row>
    <row r="50719" spans="41:41" ht="12.75" x14ac:dyDescent="0.2">
      <c r="AO50719" s="7"/>
    </row>
    <row r="50720" spans="41:41" ht="12.75" x14ac:dyDescent="0.2">
      <c r="AO50720" s="7"/>
    </row>
    <row r="50721" spans="41:41" ht="12.75" x14ac:dyDescent="0.2">
      <c r="AO50721" s="7"/>
    </row>
    <row r="50722" spans="41:41" ht="12.75" x14ac:dyDescent="0.2">
      <c r="AO50722" s="7"/>
    </row>
    <row r="50723" spans="41:41" ht="12.75" x14ac:dyDescent="0.2">
      <c r="AO50723" s="7"/>
    </row>
    <row r="50724" spans="41:41" ht="12.75" x14ac:dyDescent="0.2">
      <c r="AO50724" s="7"/>
    </row>
    <row r="50725" spans="41:41" ht="12.75" x14ac:dyDescent="0.2">
      <c r="AO50725" s="7"/>
    </row>
    <row r="50726" spans="41:41" ht="12.75" x14ac:dyDescent="0.2">
      <c r="AO50726" s="7"/>
    </row>
    <row r="50727" spans="41:41" ht="12.75" x14ac:dyDescent="0.2">
      <c r="AO50727" s="7"/>
    </row>
    <row r="50728" spans="41:41" ht="12.75" x14ac:dyDescent="0.2">
      <c r="AO50728" s="7"/>
    </row>
    <row r="50729" spans="41:41" ht="12.75" x14ac:dyDescent="0.2">
      <c r="AO50729" s="7"/>
    </row>
    <row r="50730" spans="41:41" ht="12.75" x14ac:dyDescent="0.2">
      <c r="AO50730" s="7"/>
    </row>
    <row r="50731" spans="41:41" ht="12.75" x14ac:dyDescent="0.2">
      <c r="AO50731" s="7"/>
    </row>
    <row r="50732" spans="41:41" ht="12.75" x14ac:dyDescent="0.2">
      <c r="AO50732" s="7"/>
    </row>
    <row r="50733" spans="41:41" ht="12.75" x14ac:dyDescent="0.2">
      <c r="AO50733" s="7"/>
    </row>
    <row r="50734" spans="41:41" ht="12.75" x14ac:dyDescent="0.2">
      <c r="AO50734" s="7"/>
    </row>
    <row r="50735" spans="41:41" ht="12.75" x14ac:dyDescent="0.2">
      <c r="AO50735" s="7"/>
    </row>
    <row r="50736" spans="41:41" ht="12.75" x14ac:dyDescent="0.2">
      <c r="AO50736" s="7"/>
    </row>
    <row r="50737" spans="41:41" ht="12.75" x14ac:dyDescent="0.2">
      <c r="AO50737" s="7"/>
    </row>
    <row r="50738" spans="41:41" ht="12.75" x14ac:dyDescent="0.2">
      <c r="AO50738" s="7"/>
    </row>
    <row r="50739" spans="41:41" ht="12.75" x14ac:dyDescent="0.2">
      <c r="AO50739" s="7"/>
    </row>
    <row r="50740" spans="41:41" ht="12.75" x14ac:dyDescent="0.2">
      <c r="AO50740" s="7"/>
    </row>
    <row r="50741" spans="41:41" ht="12.75" x14ac:dyDescent="0.2">
      <c r="AO50741" s="7"/>
    </row>
    <row r="50742" spans="41:41" ht="12.75" x14ac:dyDescent="0.2">
      <c r="AO50742" s="7"/>
    </row>
    <row r="50743" spans="41:41" ht="12.75" x14ac:dyDescent="0.2">
      <c r="AO50743" s="7"/>
    </row>
    <row r="50744" spans="41:41" ht="12.75" x14ac:dyDescent="0.2">
      <c r="AO50744" s="7"/>
    </row>
    <row r="50745" spans="41:41" ht="12.75" x14ac:dyDescent="0.2">
      <c r="AO50745" s="7"/>
    </row>
    <row r="50746" spans="41:41" ht="12.75" x14ac:dyDescent="0.2">
      <c r="AO50746" s="7"/>
    </row>
    <row r="50747" spans="41:41" ht="12.75" x14ac:dyDescent="0.2">
      <c r="AO50747" s="7"/>
    </row>
    <row r="50748" spans="41:41" ht="12.75" x14ac:dyDescent="0.2">
      <c r="AO50748" s="7"/>
    </row>
    <row r="50749" spans="41:41" ht="12.75" x14ac:dyDescent="0.2">
      <c r="AO50749" s="7"/>
    </row>
    <row r="50750" spans="41:41" ht="12.75" x14ac:dyDescent="0.2">
      <c r="AO50750" s="7"/>
    </row>
    <row r="50751" spans="41:41" ht="12.75" x14ac:dyDescent="0.2">
      <c r="AO50751" s="7"/>
    </row>
    <row r="50752" spans="41:41" ht="12.75" x14ac:dyDescent="0.2">
      <c r="AO50752" s="7"/>
    </row>
    <row r="50753" spans="41:41" ht="12.75" x14ac:dyDescent="0.2">
      <c r="AO50753" s="7"/>
    </row>
    <row r="50754" spans="41:41" ht="12.75" x14ac:dyDescent="0.2">
      <c r="AO50754" s="7"/>
    </row>
    <row r="50755" spans="41:41" ht="12.75" x14ac:dyDescent="0.2">
      <c r="AO50755" s="7"/>
    </row>
    <row r="50756" spans="41:41" ht="12.75" x14ac:dyDescent="0.2">
      <c r="AO50756" s="7"/>
    </row>
    <row r="50757" spans="41:41" ht="12.75" x14ac:dyDescent="0.2">
      <c r="AO50757" s="7"/>
    </row>
    <row r="50758" spans="41:41" ht="12.75" x14ac:dyDescent="0.2">
      <c r="AO50758" s="7"/>
    </row>
    <row r="50759" spans="41:41" ht="12.75" x14ac:dyDescent="0.2">
      <c r="AO50759" s="7"/>
    </row>
    <row r="50760" spans="41:41" ht="12.75" x14ac:dyDescent="0.2">
      <c r="AO50760" s="7"/>
    </row>
    <row r="50761" spans="41:41" ht="12.75" x14ac:dyDescent="0.2">
      <c r="AO50761" s="7"/>
    </row>
    <row r="50762" spans="41:41" ht="12.75" x14ac:dyDescent="0.2">
      <c r="AO50762" s="7"/>
    </row>
    <row r="50763" spans="41:41" ht="12.75" x14ac:dyDescent="0.2">
      <c r="AO50763" s="7"/>
    </row>
    <row r="50764" spans="41:41" ht="12.75" x14ac:dyDescent="0.2">
      <c r="AO50764" s="7"/>
    </row>
    <row r="50765" spans="41:41" ht="12.75" x14ac:dyDescent="0.2">
      <c r="AO50765" s="7"/>
    </row>
    <row r="50766" spans="41:41" ht="12.75" x14ac:dyDescent="0.2">
      <c r="AO50766" s="7"/>
    </row>
    <row r="50767" spans="41:41" ht="12.75" x14ac:dyDescent="0.2">
      <c r="AO50767" s="7"/>
    </row>
    <row r="50768" spans="41:41" ht="12.75" x14ac:dyDescent="0.2">
      <c r="AO50768" s="7"/>
    </row>
    <row r="50769" spans="41:41" ht="12.75" x14ac:dyDescent="0.2">
      <c r="AO50769" s="7"/>
    </row>
    <row r="50770" spans="41:41" ht="12.75" x14ac:dyDescent="0.2">
      <c r="AO50770" s="7"/>
    </row>
    <row r="50771" spans="41:41" ht="12.75" x14ac:dyDescent="0.2">
      <c r="AO50771" s="7"/>
    </row>
    <row r="50772" spans="41:41" ht="12.75" x14ac:dyDescent="0.2">
      <c r="AO50772" s="7"/>
    </row>
    <row r="50773" spans="41:41" ht="12.75" x14ac:dyDescent="0.2">
      <c r="AO50773" s="7"/>
    </row>
    <row r="50774" spans="41:41" ht="12.75" x14ac:dyDescent="0.2">
      <c r="AO50774" s="7"/>
    </row>
    <row r="50775" spans="41:41" ht="12.75" x14ac:dyDescent="0.2">
      <c r="AO50775" s="7"/>
    </row>
    <row r="50776" spans="41:41" ht="12.75" x14ac:dyDescent="0.2">
      <c r="AO50776" s="7"/>
    </row>
    <row r="50777" spans="41:41" ht="12.75" x14ac:dyDescent="0.2">
      <c r="AO50777" s="7"/>
    </row>
    <row r="50778" spans="41:41" ht="12.75" x14ac:dyDescent="0.2">
      <c r="AO50778" s="7"/>
    </row>
    <row r="50779" spans="41:41" ht="12.75" x14ac:dyDescent="0.2">
      <c r="AO50779" s="7"/>
    </row>
    <row r="50780" spans="41:41" ht="12.75" x14ac:dyDescent="0.2">
      <c r="AO50780" s="7"/>
    </row>
    <row r="50781" spans="41:41" ht="12.75" x14ac:dyDescent="0.2">
      <c r="AO50781" s="7"/>
    </row>
    <row r="50782" spans="41:41" ht="12.75" x14ac:dyDescent="0.2">
      <c r="AO50782" s="7"/>
    </row>
    <row r="50783" spans="41:41" ht="12.75" x14ac:dyDescent="0.2">
      <c r="AO50783" s="7"/>
    </row>
    <row r="50784" spans="41:41" ht="12.75" x14ac:dyDescent="0.2">
      <c r="AO50784" s="7"/>
    </row>
    <row r="50785" spans="41:41" ht="12.75" x14ac:dyDescent="0.2">
      <c r="AO50785" s="7"/>
    </row>
    <row r="50786" spans="41:41" ht="12.75" x14ac:dyDescent="0.2">
      <c r="AO50786" s="7"/>
    </row>
    <row r="50787" spans="41:41" ht="12.75" x14ac:dyDescent="0.2">
      <c r="AO50787" s="7"/>
    </row>
    <row r="50788" spans="41:41" ht="12.75" x14ac:dyDescent="0.2">
      <c r="AO50788" s="7"/>
    </row>
    <row r="50789" spans="41:41" ht="12.75" x14ac:dyDescent="0.2">
      <c r="AO50789" s="7"/>
    </row>
    <row r="50790" spans="41:41" ht="12.75" x14ac:dyDescent="0.2">
      <c r="AO50790" s="7"/>
    </row>
    <row r="50791" spans="41:41" ht="12.75" x14ac:dyDescent="0.2">
      <c r="AO50791" s="7"/>
    </row>
    <row r="50792" spans="41:41" ht="12.75" x14ac:dyDescent="0.2">
      <c r="AO50792" s="7"/>
    </row>
    <row r="50793" spans="41:41" ht="12.75" x14ac:dyDescent="0.2">
      <c r="AO50793" s="7"/>
    </row>
    <row r="50794" spans="41:41" ht="12.75" x14ac:dyDescent="0.2">
      <c r="AO50794" s="7"/>
    </row>
    <row r="50795" spans="41:41" ht="12.75" x14ac:dyDescent="0.2">
      <c r="AO50795" s="7"/>
    </row>
    <row r="50796" spans="41:41" ht="12.75" x14ac:dyDescent="0.2">
      <c r="AO50796" s="7"/>
    </row>
    <row r="50797" spans="41:41" ht="12.75" x14ac:dyDescent="0.2">
      <c r="AO50797" s="7"/>
    </row>
    <row r="50798" spans="41:41" ht="12.75" x14ac:dyDescent="0.2">
      <c r="AO50798" s="7"/>
    </row>
    <row r="50799" spans="41:41" ht="12.75" x14ac:dyDescent="0.2">
      <c r="AO50799" s="7"/>
    </row>
    <row r="50800" spans="41:41" ht="12.75" x14ac:dyDescent="0.2">
      <c r="AO50800" s="7"/>
    </row>
    <row r="50801" spans="41:41" ht="12.75" x14ac:dyDescent="0.2">
      <c r="AO50801" s="7"/>
    </row>
    <row r="50802" spans="41:41" ht="12.75" x14ac:dyDescent="0.2">
      <c r="AO50802" s="7"/>
    </row>
    <row r="50803" spans="41:41" ht="12.75" x14ac:dyDescent="0.2">
      <c r="AO50803" s="7"/>
    </row>
    <row r="50804" spans="41:41" ht="12.75" x14ac:dyDescent="0.2">
      <c r="AO50804" s="7"/>
    </row>
    <row r="50805" spans="41:41" ht="12.75" x14ac:dyDescent="0.2">
      <c r="AO50805" s="7"/>
    </row>
    <row r="50806" spans="41:41" ht="12.75" x14ac:dyDescent="0.2">
      <c r="AO50806" s="7"/>
    </row>
    <row r="50807" spans="41:41" ht="12.75" x14ac:dyDescent="0.2">
      <c r="AO50807" s="7"/>
    </row>
    <row r="50808" spans="41:41" ht="12.75" x14ac:dyDescent="0.2">
      <c r="AO50808" s="7"/>
    </row>
    <row r="50809" spans="41:41" ht="12.75" x14ac:dyDescent="0.2">
      <c r="AO50809" s="7"/>
    </row>
    <row r="50810" spans="41:41" ht="12.75" x14ac:dyDescent="0.2">
      <c r="AO50810" s="7"/>
    </row>
    <row r="50811" spans="41:41" ht="12.75" x14ac:dyDescent="0.2">
      <c r="AO50811" s="7"/>
    </row>
    <row r="50812" spans="41:41" ht="12.75" x14ac:dyDescent="0.2">
      <c r="AO50812" s="7"/>
    </row>
    <row r="50813" spans="41:41" ht="12.75" x14ac:dyDescent="0.2">
      <c r="AO50813" s="7"/>
    </row>
    <row r="50814" spans="41:41" ht="12.75" x14ac:dyDescent="0.2">
      <c r="AO50814" s="7"/>
    </row>
    <row r="50815" spans="41:41" ht="12.75" x14ac:dyDescent="0.2">
      <c r="AO50815" s="7"/>
    </row>
    <row r="50816" spans="41:41" ht="12.75" x14ac:dyDescent="0.2">
      <c r="AO50816" s="7"/>
    </row>
    <row r="50817" spans="41:41" ht="12.75" x14ac:dyDescent="0.2">
      <c r="AO50817" s="7"/>
    </row>
    <row r="50818" spans="41:41" ht="12.75" x14ac:dyDescent="0.2">
      <c r="AO50818" s="7"/>
    </row>
    <row r="50819" spans="41:41" ht="12.75" x14ac:dyDescent="0.2">
      <c r="AO50819" s="7"/>
    </row>
    <row r="50820" spans="41:41" ht="12.75" x14ac:dyDescent="0.2">
      <c r="AO50820" s="7"/>
    </row>
    <row r="50821" spans="41:41" ht="12.75" x14ac:dyDescent="0.2">
      <c r="AO50821" s="7"/>
    </row>
    <row r="50822" spans="41:41" ht="12.75" x14ac:dyDescent="0.2">
      <c r="AO50822" s="7"/>
    </row>
    <row r="50823" spans="41:41" ht="12.75" x14ac:dyDescent="0.2">
      <c r="AO50823" s="7"/>
    </row>
    <row r="50824" spans="41:41" ht="12.75" x14ac:dyDescent="0.2">
      <c r="AO50824" s="7"/>
    </row>
    <row r="50825" spans="41:41" ht="12.75" x14ac:dyDescent="0.2">
      <c r="AO50825" s="7"/>
    </row>
    <row r="50826" spans="41:41" ht="12.75" x14ac:dyDescent="0.2">
      <c r="AO50826" s="7"/>
    </row>
    <row r="50827" spans="41:41" ht="12.75" x14ac:dyDescent="0.2">
      <c r="AO50827" s="7"/>
    </row>
    <row r="50828" spans="41:41" ht="12.75" x14ac:dyDescent="0.2">
      <c r="AO50828" s="7"/>
    </row>
    <row r="50829" spans="41:41" ht="12.75" x14ac:dyDescent="0.2">
      <c r="AO50829" s="7"/>
    </row>
    <row r="50830" spans="41:41" ht="12.75" x14ac:dyDescent="0.2">
      <c r="AO50830" s="7"/>
    </row>
    <row r="50831" spans="41:41" ht="12.75" x14ac:dyDescent="0.2">
      <c r="AO50831" s="7"/>
    </row>
    <row r="50832" spans="41:41" ht="12.75" x14ac:dyDescent="0.2">
      <c r="AO50832" s="7"/>
    </row>
    <row r="50833" spans="41:41" ht="12.75" x14ac:dyDescent="0.2">
      <c r="AO50833" s="7"/>
    </row>
    <row r="50834" spans="41:41" ht="12.75" x14ac:dyDescent="0.2">
      <c r="AO50834" s="7"/>
    </row>
    <row r="50835" spans="41:41" ht="12.75" x14ac:dyDescent="0.2">
      <c r="AO50835" s="7"/>
    </row>
    <row r="50836" spans="41:41" ht="12.75" x14ac:dyDescent="0.2">
      <c r="AO50836" s="7"/>
    </row>
    <row r="50837" spans="41:41" ht="12.75" x14ac:dyDescent="0.2">
      <c r="AO50837" s="7"/>
    </row>
    <row r="50838" spans="41:41" ht="12.75" x14ac:dyDescent="0.2">
      <c r="AO50838" s="7"/>
    </row>
    <row r="50839" spans="41:41" ht="12.75" x14ac:dyDescent="0.2">
      <c r="AO50839" s="7"/>
    </row>
    <row r="50840" spans="41:41" ht="12.75" x14ac:dyDescent="0.2">
      <c r="AO50840" s="7"/>
    </row>
    <row r="50841" spans="41:41" ht="12.75" x14ac:dyDescent="0.2">
      <c r="AO50841" s="7"/>
    </row>
    <row r="50842" spans="41:41" ht="12.75" x14ac:dyDescent="0.2">
      <c r="AO50842" s="7"/>
    </row>
    <row r="50843" spans="41:41" ht="12.75" x14ac:dyDescent="0.2">
      <c r="AO50843" s="7"/>
    </row>
    <row r="50844" spans="41:41" ht="12.75" x14ac:dyDescent="0.2">
      <c r="AO50844" s="7"/>
    </row>
    <row r="50845" spans="41:41" ht="12.75" x14ac:dyDescent="0.2">
      <c r="AO50845" s="7"/>
    </row>
    <row r="50846" spans="41:41" ht="12.75" x14ac:dyDescent="0.2">
      <c r="AO50846" s="7"/>
    </row>
    <row r="50847" spans="41:41" ht="12.75" x14ac:dyDescent="0.2">
      <c r="AO50847" s="7"/>
    </row>
    <row r="50848" spans="41:41" ht="12.75" x14ac:dyDescent="0.2">
      <c r="AO50848" s="7"/>
    </row>
    <row r="50849" spans="41:41" ht="12.75" x14ac:dyDescent="0.2">
      <c r="AO50849" s="7"/>
    </row>
    <row r="50850" spans="41:41" ht="12.75" x14ac:dyDescent="0.2">
      <c r="AO50850" s="7"/>
    </row>
    <row r="50851" spans="41:41" ht="12.75" x14ac:dyDescent="0.2">
      <c r="AO50851" s="7"/>
    </row>
    <row r="50852" spans="41:41" ht="12.75" x14ac:dyDescent="0.2">
      <c r="AO50852" s="7"/>
    </row>
    <row r="50853" spans="41:41" ht="12.75" x14ac:dyDescent="0.2">
      <c r="AO50853" s="7"/>
    </row>
    <row r="50854" spans="41:41" ht="12.75" x14ac:dyDescent="0.2">
      <c r="AO50854" s="7"/>
    </row>
    <row r="50855" spans="41:41" ht="12.75" x14ac:dyDescent="0.2">
      <c r="AO50855" s="7"/>
    </row>
    <row r="50856" spans="41:41" ht="12.75" x14ac:dyDescent="0.2">
      <c r="AO50856" s="7"/>
    </row>
    <row r="50857" spans="41:41" ht="12.75" x14ac:dyDescent="0.2">
      <c r="AO50857" s="7"/>
    </row>
    <row r="50858" spans="41:41" ht="12.75" x14ac:dyDescent="0.2">
      <c r="AO50858" s="7"/>
    </row>
    <row r="50859" spans="41:41" ht="12.75" x14ac:dyDescent="0.2">
      <c r="AO50859" s="7"/>
    </row>
    <row r="50860" spans="41:41" ht="12.75" x14ac:dyDescent="0.2">
      <c r="AO50860" s="7"/>
    </row>
    <row r="50861" spans="41:41" ht="12.75" x14ac:dyDescent="0.2">
      <c r="AO50861" s="7"/>
    </row>
    <row r="50862" spans="41:41" ht="12.75" x14ac:dyDescent="0.2">
      <c r="AO50862" s="7"/>
    </row>
    <row r="50863" spans="41:41" ht="12.75" x14ac:dyDescent="0.2">
      <c r="AO50863" s="7"/>
    </row>
    <row r="50864" spans="41:41" ht="12.75" x14ac:dyDescent="0.2">
      <c r="AO50864" s="7"/>
    </row>
    <row r="50865" spans="41:41" ht="12.75" x14ac:dyDescent="0.2">
      <c r="AO50865" s="7"/>
    </row>
    <row r="50866" spans="41:41" ht="12.75" x14ac:dyDescent="0.2">
      <c r="AO50866" s="7"/>
    </row>
    <row r="50867" spans="41:41" ht="12.75" x14ac:dyDescent="0.2">
      <c r="AO50867" s="7"/>
    </row>
    <row r="50868" spans="41:41" ht="12.75" x14ac:dyDescent="0.2">
      <c r="AO50868" s="7"/>
    </row>
    <row r="50869" spans="41:41" ht="12.75" x14ac:dyDescent="0.2">
      <c r="AO50869" s="7"/>
    </row>
    <row r="50870" spans="41:41" ht="12.75" x14ac:dyDescent="0.2">
      <c r="AO50870" s="7"/>
    </row>
    <row r="50871" spans="41:41" ht="12.75" x14ac:dyDescent="0.2">
      <c r="AO50871" s="7"/>
    </row>
    <row r="50872" spans="41:41" ht="12.75" x14ac:dyDescent="0.2">
      <c r="AO50872" s="7"/>
    </row>
    <row r="50873" spans="41:41" ht="12.75" x14ac:dyDescent="0.2">
      <c r="AO50873" s="7"/>
    </row>
    <row r="50874" spans="41:41" ht="12.75" x14ac:dyDescent="0.2">
      <c r="AO50874" s="7"/>
    </row>
    <row r="50875" spans="41:41" ht="12.75" x14ac:dyDescent="0.2">
      <c r="AO50875" s="7"/>
    </row>
    <row r="50876" spans="41:41" ht="12.75" x14ac:dyDescent="0.2">
      <c r="AO50876" s="7"/>
    </row>
    <row r="50877" spans="41:41" ht="12.75" x14ac:dyDescent="0.2">
      <c r="AO50877" s="7"/>
    </row>
    <row r="50878" spans="41:41" ht="12.75" x14ac:dyDescent="0.2">
      <c r="AO50878" s="7"/>
    </row>
    <row r="50879" spans="41:41" ht="12.75" x14ac:dyDescent="0.2">
      <c r="AO50879" s="7"/>
    </row>
    <row r="50880" spans="41:41" ht="12.75" x14ac:dyDescent="0.2">
      <c r="AO50880" s="7"/>
    </row>
    <row r="50881" spans="41:41" ht="12.75" x14ac:dyDescent="0.2">
      <c r="AO50881" s="7"/>
    </row>
    <row r="50882" spans="41:41" ht="12.75" x14ac:dyDescent="0.2">
      <c r="AO50882" s="7"/>
    </row>
    <row r="50883" spans="41:41" ht="12.75" x14ac:dyDescent="0.2">
      <c r="AO50883" s="7"/>
    </row>
    <row r="50884" spans="41:41" ht="12.75" x14ac:dyDescent="0.2">
      <c r="AO50884" s="7"/>
    </row>
    <row r="50885" spans="41:41" ht="12.75" x14ac:dyDescent="0.2">
      <c r="AO50885" s="7"/>
    </row>
    <row r="50886" spans="41:41" ht="12.75" x14ac:dyDescent="0.2">
      <c r="AO50886" s="7"/>
    </row>
    <row r="50887" spans="41:41" ht="12.75" x14ac:dyDescent="0.2">
      <c r="AO50887" s="7"/>
    </row>
    <row r="50888" spans="41:41" ht="12.75" x14ac:dyDescent="0.2">
      <c r="AO50888" s="7"/>
    </row>
    <row r="50889" spans="41:41" ht="12.75" x14ac:dyDescent="0.2">
      <c r="AO50889" s="7"/>
    </row>
    <row r="50890" spans="41:41" ht="12.75" x14ac:dyDescent="0.2">
      <c r="AO50890" s="7"/>
    </row>
    <row r="50891" spans="41:41" ht="12.75" x14ac:dyDescent="0.2">
      <c r="AO50891" s="7"/>
    </row>
    <row r="50892" spans="41:41" ht="12.75" x14ac:dyDescent="0.2">
      <c r="AO50892" s="7"/>
    </row>
    <row r="50893" spans="41:41" ht="12.75" x14ac:dyDescent="0.2">
      <c r="AO50893" s="7"/>
    </row>
    <row r="50894" spans="41:41" ht="12.75" x14ac:dyDescent="0.2">
      <c r="AO50894" s="7"/>
    </row>
    <row r="50895" spans="41:41" ht="12.75" x14ac:dyDescent="0.2">
      <c r="AO50895" s="7"/>
    </row>
    <row r="50896" spans="41:41" ht="12.75" x14ac:dyDescent="0.2">
      <c r="AO50896" s="7"/>
    </row>
    <row r="50897" spans="41:41" ht="12.75" x14ac:dyDescent="0.2">
      <c r="AO50897" s="7"/>
    </row>
    <row r="50898" spans="41:41" ht="12.75" x14ac:dyDescent="0.2">
      <c r="AO50898" s="7"/>
    </row>
    <row r="50899" spans="41:41" ht="12.75" x14ac:dyDescent="0.2">
      <c r="AO50899" s="7"/>
    </row>
    <row r="50900" spans="41:41" ht="12.75" x14ac:dyDescent="0.2">
      <c r="AO50900" s="7"/>
    </row>
    <row r="50901" spans="41:41" ht="12.75" x14ac:dyDescent="0.2">
      <c r="AO50901" s="7"/>
    </row>
    <row r="50902" spans="41:41" ht="12.75" x14ac:dyDescent="0.2">
      <c r="AO50902" s="7"/>
    </row>
    <row r="50903" spans="41:41" ht="12.75" x14ac:dyDescent="0.2">
      <c r="AO50903" s="7"/>
    </row>
    <row r="50904" spans="41:41" ht="12.75" x14ac:dyDescent="0.2">
      <c r="AO50904" s="7"/>
    </row>
    <row r="50905" spans="41:41" ht="12.75" x14ac:dyDescent="0.2">
      <c r="AO50905" s="7"/>
    </row>
    <row r="50906" spans="41:41" ht="12.75" x14ac:dyDescent="0.2">
      <c r="AO50906" s="7"/>
    </row>
    <row r="50907" spans="41:41" ht="12.75" x14ac:dyDescent="0.2">
      <c r="AO50907" s="7"/>
    </row>
    <row r="50908" spans="41:41" ht="12.75" x14ac:dyDescent="0.2">
      <c r="AO50908" s="7"/>
    </row>
    <row r="50909" spans="41:41" ht="12.75" x14ac:dyDescent="0.2">
      <c r="AO50909" s="7"/>
    </row>
    <row r="50910" spans="41:41" ht="12.75" x14ac:dyDescent="0.2">
      <c r="AO50910" s="7"/>
    </row>
    <row r="50911" spans="41:41" ht="12.75" x14ac:dyDescent="0.2">
      <c r="AO50911" s="7"/>
    </row>
    <row r="50912" spans="41:41" ht="12.75" x14ac:dyDescent="0.2">
      <c r="AO50912" s="7"/>
    </row>
    <row r="50913" spans="41:41" ht="12.75" x14ac:dyDescent="0.2">
      <c r="AO50913" s="7"/>
    </row>
    <row r="50914" spans="41:41" ht="12.75" x14ac:dyDescent="0.2">
      <c r="AO50914" s="7"/>
    </row>
    <row r="50915" spans="41:41" ht="12.75" x14ac:dyDescent="0.2">
      <c r="AO50915" s="7"/>
    </row>
    <row r="50916" spans="41:41" ht="12.75" x14ac:dyDescent="0.2">
      <c r="AO50916" s="7"/>
    </row>
    <row r="50917" spans="41:41" ht="12.75" x14ac:dyDescent="0.2">
      <c r="AO50917" s="7"/>
    </row>
    <row r="50918" spans="41:41" ht="12.75" x14ac:dyDescent="0.2">
      <c r="AO50918" s="7"/>
    </row>
    <row r="50919" spans="41:41" ht="12.75" x14ac:dyDescent="0.2">
      <c r="AO50919" s="7"/>
    </row>
    <row r="50920" spans="41:41" ht="12.75" x14ac:dyDescent="0.2">
      <c r="AO50920" s="7"/>
    </row>
    <row r="50921" spans="41:41" ht="12.75" x14ac:dyDescent="0.2">
      <c r="AO50921" s="7"/>
    </row>
    <row r="50922" spans="41:41" ht="12.75" x14ac:dyDescent="0.2">
      <c r="AO50922" s="7"/>
    </row>
    <row r="50923" spans="41:41" ht="12.75" x14ac:dyDescent="0.2">
      <c r="AO50923" s="7"/>
    </row>
    <row r="50924" spans="41:41" ht="12.75" x14ac:dyDescent="0.2">
      <c r="AO50924" s="7"/>
    </row>
    <row r="50925" spans="41:41" ht="12.75" x14ac:dyDescent="0.2">
      <c r="AO50925" s="7"/>
    </row>
    <row r="50926" spans="41:41" ht="12.75" x14ac:dyDescent="0.2">
      <c r="AO50926" s="7"/>
    </row>
    <row r="50927" spans="41:41" ht="12.75" x14ac:dyDescent="0.2">
      <c r="AO50927" s="7"/>
    </row>
    <row r="50928" spans="41:41" ht="12.75" x14ac:dyDescent="0.2">
      <c r="AO50928" s="7"/>
    </row>
    <row r="50929" spans="41:41" ht="12.75" x14ac:dyDescent="0.2">
      <c r="AO50929" s="7"/>
    </row>
    <row r="50930" spans="41:41" ht="12.75" x14ac:dyDescent="0.2">
      <c r="AO50930" s="7"/>
    </row>
    <row r="50931" spans="41:41" ht="12.75" x14ac:dyDescent="0.2">
      <c r="AO50931" s="7"/>
    </row>
    <row r="50932" spans="41:41" ht="12.75" x14ac:dyDescent="0.2">
      <c r="AO50932" s="7"/>
    </row>
    <row r="50933" spans="41:41" ht="12.75" x14ac:dyDescent="0.2">
      <c r="AO50933" s="7"/>
    </row>
    <row r="50934" spans="41:41" ht="12.75" x14ac:dyDescent="0.2">
      <c r="AO50934" s="7"/>
    </row>
    <row r="50935" spans="41:41" ht="12.75" x14ac:dyDescent="0.2">
      <c r="AO50935" s="7"/>
    </row>
    <row r="50936" spans="41:41" ht="12.75" x14ac:dyDescent="0.2">
      <c r="AO50936" s="7"/>
    </row>
    <row r="50937" spans="41:41" ht="12.75" x14ac:dyDescent="0.2">
      <c r="AO50937" s="7"/>
    </row>
    <row r="50938" spans="41:41" ht="12.75" x14ac:dyDescent="0.2">
      <c r="AO50938" s="7"/>
    </row>
    <row r="50939" spans="41:41" ht="12.75" x14ac:dyDescent="0.2">
      <c r="AO50939" s="7"/>
    </row>
    <row r="50940" spans="41:41" ht="12.75" x14ac:dyDescent="0.2">
      <c r="AO50940" s="7"/>
    </row>
    <row r="50941" spans="41:41" ht="12.75" x14ac:dyDescent="0.2">
      <c r="AO50941" s="7"/>
    </row>
    <row r="50942" spans="41:41" ht="12.75" x14ac:dyDescent="0.2">
      <c r="AO50942" s="7"/>
    </row>
    <row r="50943" spans="41:41" ht="12.75" x14ac:dyDescent="0.2">
      <c r="AO50943" s="7"/>
    </row>
    <row r="50944" spans="41:41" ht="12.75" x14ac:dyDescent="0.2">
      <c r="AO50944" s="7"/>
    </row>
    <row r="50945" spans="41:41" ht="12.75" x14ac:dyDescent="0.2">
      <c r="AO50945" s="7"/>
    </row>
    <row r="50946" spans="41:41" ht="12.75" x14ac:dyDescent="0.2">
      <c r="AO50946" s="7"/>
    </row>
    <row r="50947" spans="41:41" ht="12.75" x14ac:dyDescent="0.2">
      <c r="AO50947" s="7"/>
    </row>
    <row r="50948" spans="41:41" ht="12.75" x14ac:dyDescent="0.2">
      <c r="AO50948" s="7"/>
    </row>
    <row r="50949" spans="41:41" ht="12.75" x14ac:dyDescent="0.2">
      <c r="AO50949" s="7"/>
    </row>
    <row r="50950" spans="41:41" ht="12.75" x14ac:dyDescent="0.2">
      <c r="AO50950" s="7"/>
    </row>
    <row r="50951" spans="41:41" ht="12.75" x14ac:dyDescent="0.2">
      <c r="AO50951" s="7"/>
    </row>
    <row r="50952" spans="41:41" ht="12.75" x14ac:dyDescent="0.2">
      <c r="AO50952" s="7"/>
    </row>
    <row r="50953" spans="41:41" ht="12.75" x14ac:dyDescent="0.2">
      <c r="AO50953" s="7"/>
    </row>
    <row r="50954" spans="41:41" ht="12.75" x14ac:dyDescent="0.2">
      <c r="AO50954" s="7"/>
    </row>
    <row r="50955" spans="41:41" ht="12.75" x14ac:dyDescent="0.2">
      <c r="AO50955" s="7"/>
    </row>
    <row r="50956" spans="41:41" ht="12.75" x14ac:dyDescent="0.2">
      <c r="AO50956" s="7"/>
    </row>
    <row r="50957" spans="41:41" ht="12.75" x14ac:dyDescent="0.2">
      <c r="AO50957" s="7"/>
    </row>
    <row r="50958" spans="41:41" ht="12.75" x14ac:dyDescent="0.2">
      <c r="AO50958" s="7"/>
    </row>
    <row r="50959" spans="41:41" ht="12.75" x14ac:dyDescent="0.2">
      <c r="AO50959" s="7"/>
    </row>
    <row r="50960" spans="41:41" ht="12.75" x14ac:dyDescent="0.2">
      <c r="AO50960" s="7"/>
    </row>
    <row r="50961" spans="41:41" ht="12.75" x14ac:dyDescent="0.2">
      <c r="AO50961" s="7"/>
    </row>
    <row r="50962" spans="41:41" ht="12.75" x14ac:dyDescent="0.2">
      <c r="AO50962" s="7"/>
    </row>
    <row r="50963" spans="41:41" ht="12.75" x14ac:dyDescent="0.2">
      <c r="AO50963" s="7"/>
    </row>
    <row r="50964" spans="41:41" ht="12.75" x14ac:dyDescent="0.2">
      <c r="AO50964" s="7"/>
    </row>
    <row r="50965" spans="41:41" ht="12.75" x14ac:dyDescent="0.2">
      <c r="AO50965" s="7"/>
    </row>
    <row r="50966" spans="41:41" ht="12.75" x14ac:dyDescent="0.2">
      <c r="AO50966" s="7"/>
    </row>
    <row r="50967" spans="41:41" ht="12.75" x14ac:dyDescent="0.2">
      <c r="AO50967" s="7"/>
    </row>
    <row r="50968" spans="41:41" ht="12.75" x14ac:dyDescent="0.2">
      <c r="AO50968" s="7"/>
    </row>
    <row r="50969" spans="41:41" ht="12.75" x14ac:dyDescent="0.2">
      <c r="AO50969" s="7"/>
    </row>
    <row r="50970" spans="41:41" ht="12.75" x14ac:dyDescent="0.2">
      <c r="AO50970" s="7"/>
    </row>
    <row r="50971" spans="41:41" ht="12.75" x14ac:dyDescent="0.2">
      <c r="AO50971" s="7"/>
    </row>
    <row r="50972" spans="41:41" ht="12.75" x14ac:dyDescent="0.2">
      <c r="AO50972" s="7"/>
    </row>
    <row r="50973" spans="41:41" ht="12.75" x14ac:dyDescent="0.2">
      <c r="AO50973" s="7"/>
    </row>
    <row r="50974" spans="41:41" ht="12.75" x14ac:dyDescent="0.2">
      <c r="AO50974" s="7"/>
    </row>
    <row r="50975" spans="41:41" ht="12.75" x14ac:dyDescent="0.2">
      <c r="AO50975" s="7"/>
    </row>
    <row r="50976" spans="41:41" ht="12.75" x14ac:dyDescent="0.2">
      <c r="AO50976" s="7"/>
    </row>
    <row r="50977" spans="41:41" ht="12.75" x14ac:dyDescent="0.2">
      <c r="AO50977" s="7"/>
    </row>
    <row r="50978" spans="41:41" ht="12.75" x14ac:dyDescent="0.2">
      <c r="AO50978" s="7"/>
    </row>
    <row r="50979" spans="41:41" ht="12.75" x14ac:dyDescent="0.2">
      <c r="AO50979" s="7"/>
    </row>
    <row r="50980" spans="41:41" ht="12.75" x14ac:dyDescent="0.2">
      <c r="AO50980" s="7"/>
    </row>
    <row r="50981" spans="41:41" ht="12.75" x14ac:dyDescent="0.2">
      <c r="AO50981" s="7"/>
    </row>
    <row r="50982" spans="41:41" ht="12.75" x14ac:dyDescent="0.2">
      <c r="AO50982" s="7"/>
    </row>
    <row r="50983" spans="41:41" ht="12.75" x14ac:dyDescent="0.2">
      <c r="AO50983" s="7"/>
    </row>
    <row r="50984" spans="41:41" ht="12.75" x14ac:dyDescent="0.2">
      <c r="AO50984" s="7"/>
    </row>
    <row r="50985" spans="41:41" ht="12.75" x14ac:dyDescent="0.2">
      <c r="AO50985" s="7"/>
    </row>
    <row r="50986" spans="41:41" ht="12.75" x14ac:dyDescent="0.2">
      <c r="AO50986" s="7"/>
    </row>
    <row r="50987" spans="41:41" ht="12.75" x14ac:dyDescent="0.2">
      <c r="AO50987" s="7"/>
    </row>
    <row r="50988" spans="41:41" ht="12.75" x14ac:dyDescent="0.2">
      <c r="AO50988" s="7"/>
    </row>
    <row r="50989" spans="41:41" ht="12.75" x14ac:dyDescent="0.2">
      <c r="AO50989" s="7"/>
    </row>
    <row r="50990" spans="41:41" ht="12.75" x14ac:dyDescent="0.2">
      <c r="AO50990" s="7"/>
    </row>
    <row r="50991" spans="41:41" ht="12.75" x14ac:dyDescent="0.2">
      <c r="AO50991" s="7"/>
    </row>
    <row r="50992" spans="41:41" ht="12.75" x14ac:dyDescent="0.2">
      <c r="AO50992" s="7"/>
    </row>
    <row r="50993" spans="41:41" ht="12.75" x14ac:dyDescent="0.2">
      <c r="AO50993" s="7"/>
    </row>
    <row r="50994" spans="41:41" ht="12.75" x14ac:dyDescent="0.2">
      <c r="AO50994" s="7"/>
    </row>
    <row r="50995" spans="41:41" ht="12.75" x14ac:dyDescent="0.2">
      <c r="AO50995" s="7"/>
    </row>
    <row r="50996" spans="41:41" ht="12.75" x14ac:dyDescent="0.2">
      <c r="AO50996" s="7"/>
    </row>
    <row r="50997" spans="41:41" ht="12.75" x14ac:dyDescent="0.2">
      <c r="AO50997" s="7"/>
    </row>
    <row r="50998" spans="41:41" ht="12.75" x14ac:dyDescent="0.2">
      <c r="AO50998" s="7"/>
    </row>
    <row r="50999" spans="41:41" ht="12.75" x14ac:dyDescent="0.2">
      <c r="AO50999" s="7"/>
    </row>
    <row r="51000" spans="41:41" ht="12.75" x14ac:dyDescent="0.2">
      <c r="AO51000" s="7"/>
    </row>
    <row r="51001" spans="41:41" ht="12.75" x14ac:dyDescent="0.2">
      <c r="AO51001" s="7"/>
    </row>
    <row r="51002" spans="41:41" ht="12.75" x14ac:dyDescent="0.2">
      <c r="AO51002" s="7"/>
    </row>
    <row r="51003" spans="41:41" ht="12.75" x14ac:dyDescent="0.2">
      <c r="AO51003" s="7"/>
    </row>
    <row r="51004" spans="41:41" ht="12.75" x14ac:dyDescent="0.2">
      <c r="AO51004" s="7"/>
    </row>
    <row r="51005" spans="41:41" ht="12.75" x14ac:dyDescent="0.2">
      <c r="AO51005" s="7"/>
    </row>
    <row r="51006" spans="41:41" ht="12.75" x14ac:dyDescent="0.2">
      <c r="AO51006" s="7"/>
    </row>
    <row r="51007" spans="41:41" ht="12.75" x14ac:dyDescent="0.2">
      <c r="AO51007" s="7"/>
    </row>
    <row r="51008" spans="41:41" ht="12.75" x14ac:dyDescent="0.2">
      <c r="AO51008" s="7"/>
    </row>
    <row r="51009" spans="41:41" ht="12.75" x14ac:dyDescent="0.2">
      <c r="AO51009" s="7"/>
    </row>
    <row r="51010" spans="41:41" ht="12.75" x14ac:dyDescent="0.2">
      <c r="AO51010" s="7"/>
    </row>
    <row r="51011" spans="41:41" ht="12.75" x14ac:dyDescent="0.2">
      <c r="AO51011" s="7"/>
    </row>
    <row r="51012" spans="41:41" ht="12.75" x14ac:dyDescent="0.2">
      <c r="AO51012" s="7"/>
    </row>
    <row r="51013" spans="41:41" ht="12.75" x14ac:dyDescent="0.2">
      <c r="AO51013" s="7"/>
    </row>
    <row r="51014" spans="41:41" ht="12.75" x14ac:dyDescent="0.2">
      <c r="AO51014" s="7"/>
    </row>
    <row r="51015" spans="41:41" ht="12.75" x14ac:dyDescent="0.2">
      <c r="AO51015" s="7"/>
    </row>
    <row r="51016" spans="41:41" ht="12.75" x14ac:dyDescent="0.2">
      <c r="AO51016" s="7"/>
    </row>
    <row r="51017" spans="41:41" ht="12.75" x14ac:dyDescent="0.2">
      <c r="AO51017" s="7"/>
    </row>
    <row r="51018" spans="41:41" ht="12.75" x14ac:dyDescent="0.2">
      <c r="AO51018" s="7"/>
    </row>
    <row r="51019" spans="41:41" ht="12.75" x14ac:dyDescent="0.2">
      <c r="AO51019" s="7"/>
    </row>
    <row r="51020" spans="41:41" ht="12.75" x14ac:dyDescent="0.2">
      <c r="AO51020" s="7"/>
    </row>
    <row r="51021" spans="41:41" ht="12.75" x14ac:dyDescent="0.2">
      <c r="AO51021" s="7"/>
    </row>
    <row r="51022" spans="41:41" ht="12.75" x14ac:dyDescent="0.2">
      <c r="AO51022" s="7"/>
    </row>
    <row r="51023" spans="41:41" ht="12.75" x14ac:dyDescent="0.2">
      <c r="AO51023" s="7"/>
    </row>
    <row r="51024" spans="41:41" ht="12.75" x14ac:dyDescent="0.2">
      <c r="AO51024" s="7"/>
    </row>
    <row r="51025" spans="41:41" ht="12.75" x14ac:dyDescent="0.2">
      <c r="AO51025" s="7"/>
    </row>
    <row r="51026" spans="41:41" ht="12.75" x14ac:dyDescent="0.2">
      <c r="AO51026" s="7"/>
    </row>
    <row r="51027" spans="41:41" ht="12.75" x14ac:dyDescent="0.2">
      <c r="AO51027" s="7"/>
    </row>
    <row r="51028" spans="41:41" ht="12.75" x14ac:dyDescent="0.2">
      <c r="AO51028" s="7"/>
    </row>
    <row r="51029" spans="41:41" ht="12.75" x14ac:dyDescent="0.2">
      <c r="AO51029" s="7"/>
    </row>
    <row r="51030" spans="41:41" ht="12.75" x14ac:dyDescent="0.2">
      <c r="AO51030" s="7"/>
    </row>
    <row r="51031" spans="41:41" ht="12.75" x14ac:dyDescent="0.2">
      <c r="AO51031" s="7"/>
    </row>
    <row r="51032" spans="41:41" ht="12.75" x14ac:dyDescent="0.2">
      <c r="AO51032" s="7"/>
    </row>
    <row r="51033" spans="41:41" ht="12.75" x14ac:dyDescent="0.2">
      <c r="AO51033" s="7"/>
    </row>
    <row r="51034" spans="41:41" ht="12.75" x14ac:dyDescent="0.2">
      <c r="AO51034" s="7"/>
    </row>
    <row r="51035" spans="41:41" ht="12.75" x14ac:dyDescent="0.2">
      <c r="AO51035" s="7"/>
    </row>
    <row r="51036" spans="41:41" ht="12.75" x14ac:dyDescent="0.2">
      <c r="AO51036" s="7"/>
    </row>
    <row r="51037" spans="41:41" ht="12.75" x14ac:dyDescent="0.2">
      <c r="AO51037" s="7"/>
    </row>
    <row r="51038" spans="41:41" ht="12.75" x14ac:dyDescent="0.2">
      <c r="AO51038" s="7"/>
    </row>
    <row r="51039" spans="41:41" ht="12.75" x14ac:dyDescent="0.2">
      <c r="AO51039" s="7"/>
    </row>
    <row r="51040" spans="41:41" ht="12.75" x14ac:dyDescent="0.2">
      <c r="AO51040" s="7"/>
    </row>
    <row r="51041" spans="41:41" ht="12.75" x14ac:dyDescent="0.2">
      <c r="AO51041" s="7"/>
    </row>
    <row r="51042" spans="41:41" ht="12.75" x14ac:dyDescent="0.2">
      <c r="AO51042" s="7"/>
    </row>
    <row r="51043" spans="41:41" ht="12.75" x14ac:dyDescent="0.2">
      <c r="AO51043" s="7"/>
    </row>
    <row r="51044" spans="41:41" ht="12.75" x14ac:dyDescent="0.2">
      <c r="AO51044" s="7"/>
    </row>
    <row r="51045" spans="41:41" ht="12.75" x14ac:dyDescent="0.2">
      <c r="AO51045" s="7"/>
    </row>
    <row r="51046" spans="41:41" ht="12.75" x14ac:dyDescent="0.2">
      <c r="AO51046" s="7"/>
    </row>
    <row r="51047" spans="41:41" ht="12.75" x14ac:dyDescent="0.2">
      <c r="AO51047" s="7"/>
    </row>
    <row r="51048" spans="41:41" ht="12.75" x14ac:dyDescent="0.2">
      <c r="AO51048" s="7"/>
    </row>
    <row r="51049" spans="41:41" ht="12.75" x14ac:dyDescent="0.2">
      <c r="AO51049" s="7"/>
    </row>
    <row r="51050" spans="41:41" ht="12.75" x14ac:dyDescent="0.2">
      <c r="AO51050" s="7"/>
    </row>
    <row r="51051" spans="41:41" ht="12.75" x14ac:dyDescent="0.2">
      <c r="AO51051" s="7"/>
    </row>
    <row r="51052" spans="41:41" ht="12.75" x14ac:dyDescent="0.2">
      <c r="AO51052" s="7"/>
    </row>
    <row r="51053" spans="41:41" ht="12.75" x14ac:dyDescent="0.2">
      <c r="AO51053" s="7"/>
    </row>
    <row r="51054" spans="41:41" ht="12.75" x14ac:dyDescent="0.2">
      <c r="AO51054" s="7"/>
    </row>
    <row r="51055" spans="41:41" ht="12.75" x14ac:dyDescent="0.2">
      <c r="AO51055" s="7"/>
    </row>
    <row r="51056" spans="41:41" ht="12.75" x14ac:dyDescent="0.2">
      <c r="AO51056" s="7"/>
    </row>
    <row r="51057" spans="41:41" ht="12.75" x14ac:dyDescent="0.2">
      <c r="AO51057" s="7"/>
    </row>
    <row r="51058" spans="41:41" ht="12.75" x14ac:dyDescent="0.2">
      <c r="AO51058" s="7"/>
    </row>
    <row r="51059" spans="41:41" ht="12.75" x14ac:dyDescent="0.2">
      <c r="AO51059" s="7"/>
    </row>
    <row r="51060" spans="41:41" ht="12.75" x14ac:dyDescent="0.2">
      <c r="AO51060" s="7"/>
    </row>
    <row r="51061" spans="41:41" ht="12.75" x14ac:dyDescent="0.2">
      <c r="AO51061" s="7"/>
    </row>
    <row r="51062" spans="41:41" ht="12.75" x14ac:dyDescent="0.2">
      <c r="AO51062" s="7"/>
    </row>
    <row r="51063" spans="41:41" ht="12.75" x14ac:dyDescent="0.2">
      <c r="AO51063" s="7"/>
    </row>
    <row r="51064" spans="41:41" ht="12.75" x14ac:dyDescent="0.2">
      <c r="AO51064" s="7"/>
    </row>
    <row r="51065" spans="41:41" ht="12.75" x14ac:dyDescent="0.2">
      <c r="AO51065" s="7"/>
    </row>
    <row r="51066" spans="41:41" ht="12.75" x14ac:dyDescent="0.2">
      <c r="AO51066" s="7"/>
    </row>
    <row r="51067" spans="41:41" ht="12.75" x14ac:dyDescent="0.2">
      <c r="AO51067" s="7"/>
    </row>
    <row r="51068" spans="41:41" ht="12.75" x14ac:dyDescent="0.2">
      <c r="AO51068" s="7"/>
    </row>
    <row r="51069" spans="41:41" ht="12.75" x14ac:dyDescent="0.2">
      <c r="AO51069" s="7"/>
    </row>
    <row r="51070" spans="41:41" ht="12.75" x14ac:dyDescent="0.2">
      <c r="AO51070" s="7"/>
    </row>
    <row r="51071" spans="41:41" ht="12.75" x14ac:dyDescent="0.2">
      <c r="AO51071" s="7"/>
    </row>
    <row r="51072" spans="41:41" ht="12.75" x14ac:dyDescent="0.2">
      <c r="AO51072" s="7"/>
    </row>
    <row r="51073" spans="41:41" ht="12.75" x14ac:dyDescent="0.2">
      <c r="AO51073" s="7"/>
    </row>
    <row r="51074" spans="41:41" ht="12.75" x14ac:dyDescent="0.2">
      <c r="AO51074" s="7"/>
    </row>
    <row r="51075" spans="41:41" ht="12.75" x14ac:dyDescent="0.2">
      <c r="AO51075" s="7"/>
    </row>
    <row r="51076" spans="41:41" ht="12.75" x14ac:dyDescent="0.2">
      <c r="AO51076" s="7"/>
    </row>
    <row r="51077" spans="41:41" ht="12.75" x14ac:dyDescent="0.2">
      <c r="AO51077" s="7"/>
    </row>
    <row r="51078" spans="41:41" ht="12.75" x14ac:dyDescent="0.2">
      <c r="AO51078" s="7"/>
    </row>
    <row r="51079" spans="41:41" ht="12.75" x14ac:dyDescent="0.2">
      <c r="AO51079" s="7"/>
    </row>
    <row r="51080" spans="41:41" ht="12.75" x14ac:dyDescent="0.2">
      <c r="AO51080" s="7"/>
    </row>
    <row r="51081" spans="41:41" ht="12.75" x14ac:dyDescent="0.2">
      <c r="AO51081" s="7"/>
    </row>
    <row r="51082" spans="41:41" ht="12.75" x14ac:dyDescent="0.2">
      <c r="AO51082" s="7"/>
    </row>
    <row r="51083" spans="41:41" ht="12.75" x14ac:dyDescent="0.2">
      <c r="AO51083" s="7"/>
    </row>
    <row r="51084" spans="41:41" ht="12.75" x14ac:dyDescent="0.2">
      <c r="AO51084" s="7"/>
    </row>
    <row r="51085" spans="41:41" ht="12.75" x14ac:dyDescent="0.2">
      <c r="AO51085" s="7"/>
    </row>
    <row r="51086" spans="41:41" ht="12.75" x14ac:dyDescent="0.2">
      <c r="AO51086" s="7"/>
    </row>
    <row r="51087" spans="41:41" ht="12.75" x14ac:dyDescent="0.2">
      <c r="AO51087" s="7"/>
    </row>
    <row r="51088" spans="41:41" ht="12.75" x14ac:dyDescent="0.2">
      <c r="AO51088" s="7"/>
    </row>
    <row r="51089" spans="41:41" ht="12.75" x14ac:dyDescent="0.2">
      <c r="AO51089" s="7"/>
    </row>
    <row r="51090" spans="41:41" ht="12.75" x14ac:dyDescent="0.2">
      <c r="AO51090" s="7"/>
    </row>
    <row r="51091" spans="41:41" ht="12.75" x14ac:dyDescent="0.2">
      <c r="AO51091" s="7"/>
    </row>
    <row r="51092" spans="41:41" ht="12.75" x14ac:dyDescent="0.2">
      <c r="AO51092" s="7"/>
    </row>
    <row r="51093" spans="41:41" ht="12.75" x14ac:dyDescent="0.2">
      <c r="AO51093" s="7"/>
    </row>
    <row r="51094" spans="41:41" ht="12.75" x14ac:dyDescent="0.2">
      <c r="AO51094" s="7"/>
    </row>
    <row r="51095" spans="41:41" ht="12.75" x14ac:dyDescent="0.2">
      <c r="AO51095" s="7"/>
    </row>
    <row r="51096" spans="41:41" ht="12.75" x14ac:dyDescent="0.2">
      <c r="AO51096" s="7"/>
    </row>
    <row r="51097" spans="41:41" ht="12.75" x14ac:dyDescent="0.2">
      <c r="AO51097" s="7"/>
    </row>
    <row r="51098" spans="41:41" ht="12.75" x14ac:dyDescent="0.2">
      <c r="AO51098" s="7"/>
    </row>
    <row r="51099" spans="41:41" ht="12.75" x14ac:dyDescent="0.2">
      <c r="AO51099" s="7"/>
    </row>
    <row r="51100" spans="41:41" ht="12.75" x14ac:dyDescent="0.2">
      <c r="AO51100" s="7"/>
    </row>
    <row r="51101" spans="41:41" ht="12.75" x14ac:dyDescent="0.2">
      <c r="AO51101" s="7"/>
    </row>
    <row r="51102" spans="41:41" ht="12.75" x14ac:dyDescent="0.2">
      <c r="AO51102" s="7"/>
    </row>
    <row r="51103" spans="41:41" ht="12.75" x14ac:dyDescent="0.2">
      <c r="AO51103" s="7"/>
    </row>
    <row r="51104" spans="41:41" ht="12.75" x14ac:dyDescent="0.2">
      <c r="AO51104" s="7"/>
    </row>
    <row r="51105" spans="41:41" ht="12.75" x14ac:dyDescent="0.2">
      <c r="AO51105" s="7"/>
    </row>
    <row r="51106" spans="41:41" ht="12.75" x14ac:dyDescent="0.2">
      <c r="AO51106" s="7"/>
    </row>
    <row r="51107" spans="41:41" ht="12.75" x14ac:dyDescent="0.2">
      <c r="AO51107" s="7"/>
    </row>
    <row r="51108" spans="41:41" ht="12.75" x14ac:dyDescent="0.2">
      <c r="AO51108" s="7"/>
    </row>
    <row r="51109" spans="41:41" ht="12.75" x14ac:dyDescent="0.2">
      <c r="AO51109" s="7"/>
    </row>
    <row r="51110" spans="41:41" ht="12.75" x14ac:dyDescent="0.2">
      <c r="AO51110" s="7"/>
    </row>
    <row r="51111" spans="41:41" ht="12.75" x14ac:dyDescent="0.2">
      <c r="AO51111" s="7"/>
    </row>
    <row r="51112" spans="41:41" ht="12.75" x14ac:dyDescent="0.2">
      <c r="AO51112" s="7"/>
    </row>
    <row r="51113" spans="41:41" ht="12.75" x14ac:dyDescent="0.2">
      <c r="AO51113" s="7"/>
    </row>
    <row r="51114" spans="41:41" ht="12.75" x14ac:dyDescent="0.2">
      <c r="AO51114" s="7"/>
    </row>
    <row r="51115" spans="41:41" ht="12.75" x14ac:dyDescent="0.2">
      <c r="AO51115" s="7"/>
    </row>
    <row r="51116" spans="41:41" ht="12.75" x14ac:dyDescent="0.2">
      <c r="AO51116" s="7"/>
    </row>
    <row r="51117" spans="41:41" ht="12.75" x14ac:dyDescent="0.2">
      <c r="AO51117" s="7"/>
    </row>
    <row r="51118" spans="41:41" ht="12.75" x14ac:dyDescent="0.2">
      <c r="AO51118" s="7"/>
    </row>
    <row r="51119" spans="41:41" ht="12.75" x14ac:dyDescent="0.2">
      <c r="AO51119" s="7"/>
    </row>
    <row r="51120" spans="41:41" ht="12.75" x14ac:dyDescent="0.2">
      <c r="AO51120" s="7"/>
    </row>
    <row r="51121" spans="41:41" ht="12.75" x14ac:dyDescent="0.2">
      <c r="AO51121" s="7"/>
    </row>
    <row r="51122" spans="41:41" ht="12.75" x14ac:dyDescent="0.2">
      <c r="AO51122" s="7"/>
    </row>
    <row r="51123" spans="41:41" ht="12.75" x14ac:dyDescent="0.2">
      <c r="AO51123" s="7"/>
    </row>
    <row r="51124" spans="41:41" ht="12.75" x14ac:dyDescent="0.2">
      <c r="AO51124" s="7"/>
    </row>
    <row r="51125" spans="41:41" ht="12.75" x14ac:dyDescent="0.2">
      <c r="AO51125" s="7"/>
    </row>
    <row r="51126" spans="41:41" ht="12.75" x14ac:dyDescent="0.2">
      <c r="AO51126" s="7"/>
    </row>
    <row r="51127" spans="41:41" ht="12.75" x14ac:dyDescent="0.2">
      <c r="AO51127" s="7"/>
    </row>
    <row r="51128" spans="41:41" ht="12.75" x14ac:dyDescent="0.2">
      <c r="AO51128" s="7"/>
    </row>
    <row r="51129" spans="41:41" ht="12.75" x14ac:dyDescent="0.2">
      <c r="AO51129" s="7"/>
    </row>
    <row r="51130" spans="41:41" ht="12.75" x14ac:dyDescent="0.2">
      <c r="AO51130" s="7"/>
    </row>
    <row r="51131" spans="41:41" ht="12.75" x14ac:dyDescent="0.2">
      <c r="AO51131" s="7"/>
    </row>
    <row r="51132" spans="41:41" ht="12.75" x14ac:dyDescent="0.2">
      <c r="AO51132" s="7"/>
    </row>
    <row r="51133" spans="41:41" ht="12.75" x14ac:dyDescent="0.2">
      <c r="AO51133" s="7"/>
    </row>
    <row r="51134" spans="41:41" ht="12.75" x14ac:dyDescent="0.2">
      <c r="AO51134" s="7"/>
    </row>
    <row r="51135" spans="41:41" ht="12.75" x14ac:dyDescent="0.2">
      <c r="AO51135" s="7"/>
    </row>
    <row r="51136" spans="41:41" ht="12.75" x14ac:dyDescent="0.2">
      <c r="AO51136" s="7"/>
    </row>
    <row r="51137" spans="41:41" ht="12.75" x14ac:dyDescent="0.2">
      <c r="AO51137" s="7"/>
    </row>
    <row r="51138" spans="41:41" ht="12.75" x14ac:dyDescent="0.2">
      <c r="AO51138" s="7"/>
    </row>
    <row r="51139" spans="41:41" ht="12.75" x14ac:dyDescent="0.2">
      <c r="AO51139" s="7"/>
    </row>
    <row r="51140" spans="41:41" ht="12.75" x14ac:dyDescent="0.2">
      <c r="AO51140" s="7"/>
    </row>
    <row r="51141" spans="41:41" ht="12.75" x14ac:dyDescent="0.2">
      <c r="AO51141" s="7"/>
    </row>
    <row r="51142" spans="41:41" ht="12.75" x14ac:dyDescent="0.2">
      <c r="AO51142" s="7"/>
    </row>
    <row r="51143" spans="41:41" ht="12.75" x14ac:dyDescent="0.2">
      <c r="AO51143" s="7"/>
    </row>
    <row r="51144" spans="41:41" ht="12.75" x14ac:dyDescent="0.2">
      <c r="AO51144" s="7"/>
    </row>
    <row r="51145" spans="41:41" ht="12.75" x14ac:dyDescent="0.2">
      <c r="AO51145" s="7"/>
    </row>
    <row r="51146" spans="41:41" ht="12.75" x14ac:dyDescent="0.2">
      <c r="AO51146" s="7"/>
    </row>
    <row r="51147" spans="41:41" ht="12.75" x14ac:dyDescent="0.2">
      <c r="AO51147" s="7"/>
    </row>
    <row r="51148" spans="41:41" ht="12.75" x14ac:dyDescent="0.2">
      <c r="AO51148" s="7"/>
    </row>
    <row r="51149" spans="41:41" ht="12.75" x14ac:dyDescent="0.2">
      <c r="AO51149" s="7"/>
    </row>
    <row r="51150" spans="41:41" ht="12.75" x14ac:dyDescent="0.2">
      <c r="AO51150" s="7"/>
    </row>
    <row r="51151" spans="41:41" ht="12.75" x14ac:dyDescent="0.2">
      <c r="AO51151" s="7"/>
    </row>
    <row r="51152" spans="41:41" ht="12.75" x14ac:dyDescent="0.2">
      <c r="AO51152" s="7"/>
    </row>
    <row r="51153" spans="41:41" ht="12.75" x14ac:dyDescent="0.2">
      <c r="AO51153" s="7"/>
    </row>
    <row r="51154" spans="41:41" ht="12.75" x14ac:dyDescent="0.2">
      <c r="AO51154" s="7"/>
    </row>
    <row r="51155" spans="41:41" ht="12.75" x14ac:dyDescent="0.2">
      <c r="AO51155" s="7"/>
    </row>
    <row r="51156" spans="41:41" ht="12.75" x14ac:dyDescent="0.2">
      <c r="AO51156" s="7"/>
    </row>
    <row r="51157" spans="41:41" ht="12.75" x14ac:dyDescent="0.2">
      <c r="AO51157" s="7"/>
    </row>
    <row r="51158" spans="41:41" ht="12.75" x14ac:dyDescent="0.2">
      <c r="AO51158" s="7"/>
    </row>
    <row r="51159" spans="41:41" ht="12.75" x14ac:dyDescent="0.2">
      <c r="AO51159" s="7"/>
    </row>
    <row r="51160" spans="41:41" ht="12.75" x14ac:dyDescent="0.2">
      <c r="AO51160" s="7"/>
    </row>
    <row r="51161" spans="41:41" ht="12.75" x14ac:dyDescent="0.2">
      <c r="AO51161" s="7"/>
    </row>
    <row r="51162" spans="41:41" ht="12.75" x14ac:dyDescent="0.2">
      <c r="AO51162" s="7"/>
    </row>
    <row r="51163" spans="41:41" ht="12.75" x14ac:dyDescent="0.2">
      <c r="AO51163" s="7"/>
    </row>
    <row r="51164" spans="41:41" ht="12.75" x14ac:dyDescent="0.2">
      <c r="AO51164" s="7"/>
    </row>
    <row r="51165" spans="41:41" ht="12.75" x14ac:dyDescent="0.2">
      <c r="AO51165" s="7"/>
    </row>
    <row r="51166" spans="41:41" ht="12.75" x14ac:dyDescent="0.2">
      <c r="AO51166" s="7"/>
    </row>
    <row r="51167" spans="41:41" ht="12.75" x14ac:dyDescent="0.2">
      <c r="AO51167" s="7"/>
    </row>
    <row r="51168" spans="41:41" ht="12.75" x14ac:dyDescent="0.2">
      <c r="AO51168" s="7"/>
    </row>
    <row r="51169" spans="41:41" ht="12.75" x14ac:dyDescent="0.2">
      <c r="AO51169" s="7"/>
    </row>
    <row r="51170" spans="41:41" ht="12.75" x14ac:dyDescent="0.2">
      <c r="AO51170" s="7"/>
    </row>
    <row r="51171" spans="41:41" ht="12.75" x14ac:dyDescent="0.2">
      <c r="AO51171" s="7"/>
    </row>
    <row r="51172" spans="41:41" ht="12.75" x14ac:dyDescent="0.2">
      <c r="AO51172" s="7"/>
    </row>
    <row r="51173" spans="41:41" ht="12.75" x14ac:dyDescent="0.2">
      <c r="AO51173" s="7"/>
    </row>
    <row r="51174" spans="41:41" ht="12.75" x14ac:dyDescent="0.2">
      <c r="AO51174" s="7"/>
    </row>
    <row r="51175" spans="41:41" ht="12.75" x14ac:dyDescent="0.2">
      <c r="AO51175" s="7"/>
    </row>
    <row r="51176" spans="41:41" ht="12.75" x14ac:dyDescent="0.2">
      <c r="AO51176" s="7"/>
    </row>
    <row r="51177" spans="41:41" ht="12.75" x14ac:dyDescent="0.2">
      <c r="AO51177" s="7"/>
    </row>
    <row r="51178" spans="41:41" ht="12.75" x14ac:dyDescent="0.2">
      <c r="AO51178" s="7"/>
    </row>
    <row r="51179" spans="41:41" ht="12.75" x14ac:dyDescent="0.2">
      <c r="AO51179" s="7"/>
    </row>
    <row r="51180" spans="41:41" ht="12.75" x14ac:dyDescent="0.2">
      <c r="AO51180" s="7"/>
    </row>
    <row r="51181" spans="41:41" ht="12.75" x14ac:dyDescent="0.2">
      <c r="AO51181" s="7"/>
    </row>
    <row r="51182" spans="41:41" ht="12.75" x14ac:dyDescent="0.2">
      <c r="AO51182" s="7"/>
    </row>
    <row r="51183" spans="41:41" ht="12.75" x14ac:dyDescent="0.2">
      <c r="AO51183" s="7"/>
    </row>
    <row r="51184" spans="41:41" ht="12.75" x14ac:dyDescent="0.2">
      <c r="AO51184" s="7"/>
    </row>
    <row r="51185" spans="41:41" ht="12.75" x14ac:dyDescent="0.2">
      <c r="AO51185" s="7"/>
    </row>
    <row r="51186" spans="41:41" ht="12.75" x14ac:dyDescent="0.2">
      <c r="AO51186" s="7"/>
    </row>
    <row r="51187" spans="41:41" ht="12.75" x14ac:dyDescent="0.2">
      <c r="AO51187" s="7"/>
    </row>
    <row r="51188" spans="41:41" ht="12.75" x14ac:dyDescent="0.2">
      <c r="AO51188" s="7"/>
    </row>
    <row r="51189" spans="41:41" ht="12.75" x14ac:dyDescent="0.2">
      <c r="AO51189" s="7"/>
    </row>
    <row r="51190" spans="41:41" ht="12.75" x14ac:dyDescent="0.2">
      <c r="AO51190" s="7"/>
    </row>
    <row r="51191" spans="41:41" ht="12.75" x14ac:dyDescent="0.2">
      <c r="AO51191" s="7"/>
    </row>
    <row r="51192" spans="41:41" ht="12.75" x14ac:dyDescent="0.2">
      <c r="AO51192" s="7"/>
    </row>
    <row r="51193" spans="41:41" ht="12.75" x14ac:dyDescent="0.2">
      <c r="AO51193" s="7"/>
    </row>
    <row r="51194" spans="41:41" ht="12.75" x14ac:dyDescent="0.2">
      <c r="AO51194" s="7"/>
    </row>
    <row r="51195" spans="41:41" ht="12.75" x14ac:dyDescent="0.2">
      <c r="AO51195" s="7"/>
    </row>
    <row r="51196" spans="41:41" ht="12.75" x14ac:dyDescent="0.2">
      <c r="AO51196" s="7"/>
    </row>
    <row r="51197" spans="41:41" ht="12.75" x14ac:dyDescent="0.2">
      <c r="AO51197" s="7"/>
    </row>
    <row r="51198" spans="41:41" ht="12.75" x14ac:dyDescent="0.2">
      <c r="AO51198" s="7"/>
    </row>
    <row r="51199" spans="41:41" ht="12.75" x14ac:dyDescent="0.2">
      <c r="AO51199" s="7"/>
    </row>
    <row r="51200" spans="41:41" ht="12.75" x14ac:dyDescent="0.2">
      <c r="AO51200" s="7"/>
    </row>
    <row r="51201" spans="41:41" ht="12.75" x14ac:dyDescent="0.2">
      <c r="AO51201" s="7"/>
    </row>
    <row r="51202" spans="41:41" ht="12.75" x14ac:dyDescent="0.2">
      <c r="AO51202" s="7"/>
    </row>
    <row r="51203" spans="41:41" ht="12.75" x14ac:dyDescent="0.2">
      <c r="AO51203" s="7"/>
    </row>
    <row r="51204" spans="41:41" ht="12.75" x14ac:dyDescent="0.2">
      <c r="AO51204" s="7"/>
    </row>
    <row r="51205" spans="41:41" ht="12.75" x14ac:dyDescent="0.2">
      <c r="AO51205" s="7"/>
    </row>
    <row r="51206" spans="41:41" ht="12.75" x14ac:dyDescent="0.2">
      <c r="AO51206" s="7"/>
    </row>
    <row r="51207" spans="41:41" ht="12.75" x14ac:dyDescent="0.2">
      <c r="AO51207" s="7"/>
    </row>
    <row r="51208" spans="41:41" ht="12.75" x14ac:dyDescent="0.2">
      <c r="AO51208" s="7"/>
    </row>
    <row r="51209" spans="41:41" ht="12.75" x14ac:dyDescent="0.2">
      <c r="AO51209" s="7"/>
    </row>
    <row r="51210" spans="41:41" ht="12.75" x14ac:dyDescent="0.2">
      <c r="AO51210" s="7"/>
    </row>
    <row r="51211" spans="41:41" ht="12.75" x14ac:dyDescent="0.2">
      <c r="AO51211" s="7"/>
    </row>
    <row r="51212" spans="41:41" ht="12.75" x14ac:dyDescent="0.2">
      <c r="AO51212" s="7"/>
    </row>
    <row r="51213" spans="41:41" ht="12.75" x14ac:dyDescent="0.2">
      <c r="AO51213" s="7"/>
    </row>
    <row r="51214" spans="41:41" ht="12.75" x14ac:dyDescent="0.2">
      <c r="AO51214" s="7"/>
    </row>
    <row r="51215" spans="41:41" ht="12.75" x14ac:dyDescent="0.2">
      <c r="AO51215" s="7"/>
    </row>
    <row r="51216" spans="41:41" ht="12.75" x14ac:dyDescent="0.2">
      <c r="AO51216" s="7"/>
    </row>
    <row r="51217" spans="41:41" ht="12.75" x14ac:dyDescent="0.2">
      <c r="AO51217" s="7"/>
    </row>
    <row r="51218" spans="41:41" ht="12.75" x14ac:dyDescent="0.2">
      <c r="AO51218" s="7"/>
    </row>
    <row r="51219" spans="41:41" ht="12.75" x14ac:dyDescent="0.2">
      <c r="AO51219" s="7"/>
    </row>
    <row r="51220" spans="41:41" ht="12.75" x14ac:dyDescent="0.2">
      <c r="AO51220" s="7"/>
    </row>
    <row r="51221" spans="41:41" ht="12.75" x14ac:dyDescent="0.2">
      <c r="AO51221" s="7"/>
    </row>
    <row r="51222" spans="41:41" ht="12.75" x14ac:dyDescent="0.2">
      <c r="AO51222" s="7"/>
    </row>
    <row r="51223" spans="41:41" ht="12.75" x14ac:dyDescent="0.2">
      <c r="AO51223" s="7"/>
    </row>
    <row r="51224" spans="41:41" ht="12.75" x14ac:dyDescent="0.2">
      <c r="AO51224" s="7"/>
    </row>
    <row r="51225" spans="41:41" ht="12.75" x14ac:dyDescent="0.2">
      <c r="AO51225" s="7"/>
    </row>
    <row r="51226" spans="41:41" ht="12.75" x14ac:dyDescent="0.2">
      <c r="AO51226" s="7"/>
    </row>
    <row r="51227" spans="41:41" ht="12.75" x14ac:dyDescent="0.2">
      <c r="AO51227" s="7"/>
    </row>
    <row r="51228" spans="41:41" ht="12.75" x14ac:dyDescent="0.2">
      <c r="AO51228" s="7"/>
    </row>
    <row r="51229" spans="41:41" ht="12.75" x14ac:dyDescent="0.2">
      <c r="AO51229" s="7"/>
    </row>
    <row r="51230" spans="41:41" ht="12.75" x14ac:dyDescent="0.2">
      <c r="AO51230" s="7"/>
    </row>
    <row r="51231" spans="41:41" ht="12.75" x14ac:dyDescent="0.2">
      <c r="AO51231" s="7"/>
    </row>
    <row r="51232" spans="41:41" ht="12.75" x14ac:dyDescent="0.2">
      <c r="AO51232" s="7"/>
    </row>
    <row r="51233" spans="41:41" ht="12.75" x14ac:dyDescent="0.2">
      <c r="AO51233" s="7"/>
    </row>
    <row r="51234" spans="41:41" ht="12.75" x14ac:dyDescent="0.2">
      <c r="AO51234" s="7"/>
    </row>
    <row r="51235" spans="41:41" ht="12.75" x14ac:dyDescent="0.2">
      <c r="AO51235" s="7"/>
    </row>
    <row r="51236" spans="41:41" ht="12.75" x14ac:dyDescent="0.2">
      <c r="AO51236" s="7"/>
    </row>
    <row r="51237" spans="41:41" ht="12.75" x14ac:dyDescent="0.2">
      <c r="AO51237" s="7"/>
    </row>
    <row r="51238" spans="41:41" ht="12.75" x14ac:dyDescent="0.2">
      <c r="AO51238" s="7"/>
    </row>
    <row r="51239" spans="41:41" ht="12.75" x14ac:dyDescent="0.2">
      <c r="AO51239" s="7"/>
    </row>
    <row r="51240" spans="41:41" ht="12.75" x14ac:dyDescent="0.2">
      <c r="AO51240" s="7"/>
    </row>
    <row r="51241" spans="41:41" ht="12.75" x14ac:dyDescent="0.2">
      <c r="AO51241" s="7"/>
    </row>
    <row r="51242" spans="41:41" ht="12.75" x14ac:dyDescent="0.2">
      <c r="AO51242" s="7"/>
    </row>
    <row r="51243" spans="41:41" ht="12.75" x14ac:dyDescent="0.2">
      <c r="AO51243" s="7"/>
    </row>
    <row r="51244" spans="41:41" ht="12.75" x14ac:dyDescent="0.2">
      <c r="AO51244" s="7"/>
    </row>
    <row r="51245" spans="41:41" ht="12.75" x14ac:dyDescent="0.2">
      <c r="AO51245" s="7"/>
    </row>
    <row r="51246" spans="41:41" ht="12.75" x14ac:dyDescent="0.2">
      <c r="AO51246" s="7"/>
    </row>
    <row r="51247" spans="41:41" ht="12.75" x14ac:dyDescent="0.2">
      <c r="AO51247" s="7"/>
    </row>
    <row r="51248" spans="41:41" ht="12.75" x14ac:dyDescent="0.2">
      <c r="AO51248" s="7"/>
    </row>
    <row r="51249" spans="41:41" ht="12.75" x14ac:dyDescent="0.2">
      <c r="AO51249" s="7"/>
    </row>
    <row r="51250" spans="41:41" ht="12.75" x14ac:dyDescent="0.2">
      <c r="AO51250" s="7"/>
    </row>
    <row r="51251" spans="41:41" ht="12.75" x14ac:dyDescent="0.2">
      <c r="AO51251" s="7"/>
    </row>
    <row r="51252" spans="41:41" ht="12.75" x14ac:dyDescent="0.2">
      <c r="AO51252" s="7"/>
    </row>
    <row r="51253" spans="41:41" ht="12.75" x14ac:dyDescent="0.2">
      <c r="AO51253" s="7"/>
    </row>
    <row r="51254" spans="41:41" ht="12.75" x14ac:dyDescent="0.2">
      <c r="AO51254" s="7"/>
    </row>
    <row r="51255" spans="41:41" ht="12.75" x14ac:dyDescent="0.2">
      <c r="AO51255" s="7"/>
    </row>
    <row r="51256" spans="41:41" ht="12.75" x14ac:dyDescent="0.2">
      <c r="AO51256" s="7"/>
    </row>
    <row r="51257" spans="41:41" ht="12.75" x14ac:dyDescent="0.2">
      <c r="AO51257" s="7"/>
    </row>
    <row r="51258" spans="41:41" ht="12.75" x14ac:dyDescent="0.2">
      <c r="AO51258" s="7"/>
    </row>
    <row r="51259" spans="41:41" ht="12.75" x14ac:dyDescent="0.2">
      <c r="AO51259" s="7"/>
    </row>
    <row r="51260" spans="41:41" ht="12.75" x14ac:dyDescent="0.2">
      <c r="AO51260" s="7"/>
    </row>
    <row r="51261" spans="41:41" ht="12.75" x14ac:dyDescent="0.2">
      <c r="AO51261" s="7"/>
    </row>
    <row r="51262" spans="41:41" ht="12.75" x14ac:dyDescent="0.2">
      <c r="AO51262" s="7"/>
    </row>
    <row r="51263" spans="41:41" ht="12.75" x14ac:dyDescent="0.2">
      <c r="AO51263" s="7"/>
    </row>
    <row r="51264" spans="41:41" ht="12.75" x14ac:dyDescent="0.2">
      <c r="AO51264" s="7"/>
    </row>
    <row r="51265" spans="41:41" ht="12.75" x14ac:dyDescent="0.2">
      <c r="AO51265" s="7"/>
    </row>
    <row r="51266" spans="41:41" ht="12.75" x14ac:dyDescent="0.2">
      <c r="AO51266" s="7"/>
    </row>
    <row r="51267" spans="41:41" ht="12.75" x14ac:dyDescent="0.2">
      <c r="AO51267" s="7"/>
    </row>
    <row r="51268" spans="41:41" ht="12.75" x14ac:dyDescent="0.2">
      <c r="AO51268" s="7"/>
    </row>
    <row r="51269" spans="41:41" ht="12.75" x14ac:dyDescent="0.2">
      <c r="AO51269" s="7"/>
    </row>
    <row r="51270" spans="41:41" ht="12.75" x14ac:dyDescent="0.2">
      <c r="AO51270" s="7"/>
    </row>
    <row r="51271" spans="41:41" ht="12.75" x14ac:dyDescent="0.2">
      <c r="AO51271" s="7"/>
    </row>
    <row r="51272" spans="41:41" ht="12.75" x14ac:dyDescent="0.2">
      <c r="AO51272" s="7"/>
    </row>
    <row r="51273" spans="41:41" ht="12.75" x14ac:dyDescent="0.2">
      <c r="AO51273" s="7"/>
    </row>
    <row r="51274" spans="41:41" ht="12.75" x14ac:dyDescent="0.2">
      <c r="AO51274" s="7"/>
    </row>
    <row r="51275" spans="41:41" ht="12.75" x14ac:dyDescent="0.2">
      <c r="AO51275" s="7"/>
    </row>
    <row r="51276" spans="41:41" ht="12.75" x14ac:dyDescent="0.2">
      <c r="AO51276" s="7"/>
    </row>
    <row r="51277" spans="41:41" ht="12.75" x14ac:dyDescent="0.2">
      <c r="AO51277" s="7"/>
    </row>
    <row r="51278" spans="41:41" ht="12.75" x14ac:dyDescent="0.2">
      <c r="AO51278" s="7"/>
    </row>
    <row r="51279" spans="41:41" ht="12.75" x14ac:dyDescent="0.2">
      <c r="AO51279" s="7"/>
    </row>
    <row r="51280" spans="41:41" ht="12.75" x14ac:dyDescent="0.2">
      <c r="AO51280" s="7"/>
    </row>
    <row r="51281" spans="41:41" ht="12.75" x14ac:dyDescent="0.2">
      <c r="AO51281" s="7"/>
    </row>
    <row r="51282" spans="41:41" ht="12.75" x14ac:dyDescent="0.2">
      <c r="AO51282" s="7"/>
    </row>
    <row r="51283" spans="41:41" ht="12.75" x14ac:dyDescent="0.2">
      <c r="AO51283" s="7"/>
    </row>
    <row r="51284" spans="41:41" ht="12.75" x14ac:dyDescent="0.2">
      <c r="AO51284" s="7"/>
    </row>
    <row r="51285" spans="41:41" ht="12.75" x14ac:dyDescent="0.2">
      <c r="AO51285" s="7"/>
    </row>
    <row r="51286" spans="41:41" ht="12.75" x14ac:dyDescent="0.2">
      <c r="AO51286" s="7"/>
    </row>
    <row r="51287" spans="41:41" ht="12.75" x14ac:dyDescent="0.2">
      <c r="AO51287" s="7"/>
    </row>
    <row r="51288" spans="41:41" ht="12.75" x14ac:dyDescent="0.2">
      <c r="AO51288" s="7"/>
    </row>
    <row r="51289" spans="41:41" ht="12.75" x14ac:dyDescent="0.2">
      <c r="AO51289" s="7"/>
    </row>
    <row r="51290" spans="41:41" ht="12.75" x14ac:dyDescent="0.2">
      <c r="AO51290" s="7"/>
    </row>
    <row r="51291" spans="41:41" ht="12.75" x14ac:dyDescent="0.2">
      <c r="AO51291" s="7"/>
    </row>
    <row r="51292" spans="41:41" ht="12.75" x14ac:dyDescent="0.2">
      <c r="AO51292" s="7"/>
    </row>
    <row r="51293" spans="41:41" ht="12.75" x14ac:dyDescent="0.2">
      <c r="AO51293" s="7"/>
    </row>
    <row r="51294" spans="41:41" ht="12.75" x14ac:dyDescent="0.2">
      <c r="AO51294" s="7"/>
    </row>
    <row r="51295" spans="41:41" ht="12.75" x14ac:dyDescent="0.2">
      <c r="AO51295" s="7"/>
    </row>
    <row r="51296" spans="41:41" ht="12.75" x14ac:dyDescent="0.2">
      <c r="AO51296" s="7"/>
    </row>
    <row r="51297" spans="41:41" ht="12.75" x14ac:dyDescent="0.2">
      <c r="AO51297" s="7"/>
    </row>
    <row r="51298" spans="41:41" ht="12.75" x14ac:dyDescent="0.2">
      <c r="AO51298" s="7"/>
    </row>
    <row r="51299" spans="41:41" ht="12.75" x14ac:dyDescent="0.2">
      <c r="AO51299" s="7"/>
    </row>
    <row r="51300" spans="41:41" ht="12.75" x14ac:dyDescent="0.2">
      <c r="AO51300" s="7"/>
    </row>
    <row r="51301" spans="41:41" ht="12.75" x14ac:dyDescent="0.2">
      <c r="AO51301" s="7"/>
    </row>
    <row r="51302" spans="41:41" ht="12.75" x14ac:dyDescent="0.2">
      <c r="AO51302" s="7"/>
    </row>
    <row r="51303" spans="41:41" ht="12.75" x14ac:dyDescent="0.2">
      <c r="AO51303" s="7"/>
    </row>
    <row r="51304" spans="41:41" ht="12.75" x14ac:dyDescent="0.2">
      <c r="AO51304" s="7"/>
    </row>
    <row r="51305" spans="41:41" ht="12.75" x14ac:dyDescent="0.2">
      <c r="AO51305" s="7"/>
    </row>
    <row r="51306" spans="41:41" ht="12.75" x14ac:dyDescent="0.2">
      <c r="AO51306" s="7"/>
    </row>
    <row r="51307" spans="41:41" ht="12.75" x14ac:dyDescent="0.2">
      <c r="AO51307" s="7"/>
    </row>
    <row r="51308" spans="41:41" ht="12.75" x14ac:dyDescent="0.2">
      <c r="AO51308" s="7"/>
    </row>
    <row r="51309" spans="41:41" ht="12.75" x14ac:dyDescent="0.2">
      <c r="AO51309" s="7"/>
    </row>
    <row r="51310" spans="41:41" ht="12.75" x14ac:dyDescent="0.2">
      <c r="AO51310" s="7"/>
    </row>
    <row r="51311" spans="41:41" ht="12.75" x14ac:dyDescent="0.2">
      <c r="AO51311" s="7"/>
    </row>
    <row r="51312" spans="41:41" ht="12.75" x14ac:dyDescent="0.2">
      <c r="AO51312" s="7"/>
    </row>
    <row r="51313" spans="41:41" ht="12.75" x14ac:dyDescent="0.2">
      <c r="AO51313" s="7"/>
    </row>
    <row r="51314" spans="41:41" ht="12.75" x14ac:dyDescent="0.2">
      <c r="AO51314" s="7"/>
    </row>
    <row r="51315" spans="41:41" ht="12.75" x14ac:dyDescent="0.2">
      <c r="AO51315" s="7"/>
    </row>
    <row r="51316" spans="41:41" ht="12.75" x14ac:dyDescent="0.2">
      <c r="AO51316" s="7"/>
    </row>
    <row r="51317" spans="41:41" ht="12.75" x14ac:dyDescent="0.2">
      <c r="AO51317" s="7"/>
    </row>
    <row r="51318" spans="41:41" ht="12.75" x14ac:dyDescent="0.2">
      <c r="AO51318" s="7"/>
    </row>
    <row r="51319" spans="41:41" ht="12.75" x14ac:dyDescent="0.2">
      <c r="AO51319" s="7"/>
    </row>
    <row r="51320" spans="41:41" ht="12.75" x14ac:dyDescent="0.2">
      <c r="AO51320" s="7"/>
    </row>
    <row r="51321" spans="41:41" ht="12.75" x14ac:dyDescent="0.2">
      <c r="AO51321" s="7"/>
    </row>
    <row r="51322" spans="41:41" ht="12.75" x14ac:dyDescent="0.2">
      <c r="AO51322" s="7"/>
    </row>
    <row r="51323" spans="41:41" ht="12.75" x14ac:dyDescent="0.2">
      <c r="AO51323" s="7"/>
    </row>
    <row r="51324" spans="41:41" ht="12.75" x14ac:dyDescent="0.2">
      <c r="AO51324" s="7"/>
    </row>
    <row r="51325" spans="41:41" ht="12.75" x14ac:dyDescent="0.2">
      <c r="AO51325" s="7"/>
    </row>
    <row r="51326" spans="41:41" ht="12.75" x14ac:dyDescent="0.2">
      <c r="AO51326" s="7"/>
    </row>
    <row r="51327" spans="41:41" ht="12.75" x14ac:dyDescent="0.2">
      <c r="AO51327" s="7"/>
    </row>
    <row r="51328" spans="41:41" ht="12.75" x14ac:dyDescent="0.2">
      <c r="AO51328" s="7"/>
    </row>
    <row r="51329" spans="41:41" ht="12.75" x14ac:dyDescent="0.2">
      <c r="AO51329" s="7"/>
    </row>
    <row r="51330" spans="41:41" ht="12.75" x14ac:dyDescent="0.2">
      <c r="AO51330" s="7"/>
    </row>
    <row r="51331" spans="41:41" ht="12.75" x14ac:dyDescent="0.2">
      <c r="AO51331" s="7"/>
    </row>
    <row r="51332" spans="41:41" ht="12.75" x14ac:dyDescent="0.2">
      <c r="AO51332" s="7"/>
    </row>
    <row r="51333" spans="41:41" ht="12.75" x14ac:dyDescent="0.2">
      <c r="AO51333" s="7"/>
    </row>
    <row r="51334" spans="41:41" ht="12.75" x14ac:dyDescent="0.2">
      <c r="AO51334" s="7"/>
    </row>
    <row r="51335" spans="41:41" ht="12.75" x14ac:dyDescent="0.2">
      <c r="AO51335" s="7"/>
    </row>
    <row r="51336" spans="41:41" ht="12.75" x14ac:dyDescent="0.2">
      <c r="AO51336" s="7"/>
    </row>
    <row r="51337" spans="41:41" ht="12.75" x14ac:dyDescent="0.2">
      <c r="AO51337" s="7"/>
    </row>
    <row r="51338" spans="41:41" ht="12.75" x14ac:dyDescent="0.2">
      <c r="AO51338" s="7"/>
    </row>
    <row r="51339" spans="41:41" ht="12.75" x14ac:dyDescent="0.2">
      <c r="AO51339" s="7"/>
    </row>
    <row r="51340" spans="41:41" ht="12.75" x14ac:dyDescent="0.2">
      <c r="AO51340" s="7"/>
    </row>
    <row r="51341" spans="41:41" ht="12.75" x14ac:dyDescent="0.2">
      <c r="AO51341" s="7"/>
    </row>
    <row r="51342" spans="41:41" ht="12.75" x14ac:dyDescent="0.2">
      <c r="AO51342" s="7"/>
    </row>
    <row r="51343" spans="41:41" ht="12.75" x14ac:dyDescent="0.2">
      <c r="AO51343" s="7"/>
    </row>
    <row r="51344" spans="41:41" ht="12.75" x14ac:dyDescent="0.2">
      <c r="AO51344" s="7"/>
    </row>
    <row r="51345" spans="41:41" ht="12.75" x14ac:dyDescent="0.2">
      <c r="AO51345" s="7"/>
    </row>
    <row r="51346" spans="41:41" ht="12.75" x14ac:dyDescent="0.2">
      <c r="AO51346" s="7"/>
    </row>
    <row r="51347" spans="41:41" ht="12.75" x14ac:dyDescent="0.2">
      <c r="AO51347" s="7"/>
    </row>
    <row r="51348" spans="41:41" ht="12.75" x14ac:dyDescent="0.2">
      <c r="AO51348" s="7"/>
    </row>
    <row r="51349" spans="41:41" ht="12.75" x14ac:dyDescent="0.2">
      <c r="AO51349" s="7"/>
    </row>
    <row r="51350" spans="41:41" ht="12.75" x14ac:dyDescent="0.2">
      <c r="AO51350" s="7"/>
    </row>
    <row r="51351" spans="41:41" ht="12.75" x14ac:dyDescent="0.2">
      <c r="AO51351" s="7"/>
    </row>
    <row r="51352" spans="41:41" ht="12.75" x14ac:dyDescent="0.2">
      <c r="AO51352" s="7"/>
    </row>
    <row r="51353" spans="41:41" ht="12.75" x14ac:dyDescent="0.2">
      <c r="AO51353" s="7"/>
    </row>
    <row r="51354" spans="41:41" ht="12.75" x14ac:dyDescent="0.2">
      <c r="AO51354" s="7"/>
    </row>
    <row r="51355" spans="41:41" ht="12.75" x14ac:dyDescent="0.2">
      <c r="AO51355" s="7"/>
    </row>
    <row r="51356" spans="41:41" ht="12.75" x14ac:dyDescent="0.2">
      <c r="AO51356" s="7"/>
    </row>
    <row r="51357" spans="41:41" ht="12.75" x14ac:dyDescent="0.2">
      <c r="AO51357" s="7"/>
    </row>
    <row r="51358" spans="41:41" ht="12.75" x14ac:dyDescent="0.2">
      <c r="AO51358" s="7"/>
    </row>
    <row r="51359" spans="41:41" ht="12.75" x14ac:dyDescent="0.2">
      <c r="AO51359" s="7"/>
    </row>
    <row r="51360" spans="41:41" ht="12.75" x14ac:dyDescent="0.2">
      <c r="AO51360" s="7"/>
    </row>
    <row r="51361" spans="41:41" ht="12.75" x14ac:dyDescent="0.2">
      <c r="AO51361" s="7"/>
    </row>
    <row r="51362" spans="41:41" ht="12.75" x14ac:dyDescent="0.2">
      <c r="AO51362" s="7"/>
    </row>
    <row r="51363" spans="41:41" ht="12.75" x14ac:dyDescent="0.2">
      <c r="AO51363" s="7"/>
    </row>
    <row r="51364" spans="41:41" ht="12.75" x14ac:dyDescent="0.2">
      <c r="AO51364" s="7"/>
    </row>
    <row r="51365" spans="41:41" ht="12.75" x14ac:dyDescent="0.2">
      <c r="AO51365" s="7"/>
    </row>
    <row r="51366" spans="41:41" ht="12.75" x14ac:dyDescent="0.2">
      <c r="AO51366" s="7"/>
    </row>
    <row r="51367" spans="41:41" ht="12.75" x14ac:dyDescent="0.2">
      <c r="AO51367" s="7"/>
    </row>
    <row r="51368" spans="41:41" ht="12.75" x14ac:dyDescent="0.2">
      <c r="AO51368" s="7"/>
    </row>
    <row r="51369" spans="41:41" ht="12.75" x14ac:dyDescent="0.2">
      <c r="AO51369" s="7"/>
    </row>
    <row r="51370" spans="41:41" ht="12.75" x14ac:dyDescent="0.2">
      <c r="AO51370" s="7"/>
    </row>
    <row r="51371" spans="41:41" ht="12.75" x14ac:dyDescent="0.2">
      <c r="AO51371" s="7"/>
    </row>
    <row r="51372" spans="41:41" ht="12.75" x14ac:dyDescent="0.2">
      <c r="AO51372" s="7"/>
    </row>
    <row r="51373" spans="41:41" ht="12.75" x14ac:dyDescent="0.2">
      <c r="AO51373" s="7"/>
    </row>
    <row r="51374" spans="41:41" ht="12.75" x14ac:dyDescent="0.2">
      <c r="AO51374" s="7"/>
    </row>
    <row r="51375" spans="41:41" ht="12.75" x14ac:dyDescent="0.2">
      <c r="AO51375" s="7"/>
    </row>
    <row r="51376" spans="41:41" ht="12.75" x14ac:dyDescent="0.2">
      <c r="AO51376" s="7"/>
    </row>
    <row r="51377" spans="41:41" ht="12.75" x14ac:dyDescent="0.2">
      <c r="AO51377" s="7"/>
    </row>
    <row r="51378" spans="41:41" ht="12.75" x14ac:dyDescent="0.2">
      <c r="AO51378" s="7"/>
    </row>
    <row r="51379" spans="41:41" ht="12.75" x14ac:dyDescent="0.2">
      <c r="AO51379" s="7"/>
    </row>
    <row r="51380" spans="41:41" ht="12.75" x14ac:dyDescent="0.2">
      <c r="AO51380" s="7"/>
    </row>
    <row r="51381" spans="41:41" ht="12.75" x14ac:dyDescent="0.2">
      <c r="AO51381" s="7"/>
    </row>
    <row r="51382" spans="41:41" ht="12.75" x14ac:dyDescent="0.2">
      <c r="AO51382" s="7"/>
    </row>
    <row r="51383" spans="41:41" ht="12.75" x14ac:dyDescent="0.2">
      <c r="AO51383" s="7"/>
    </row>
    <row r="51384" spans="41:41" ht="12.75" x14ac:dyDescent="0.2">
      <c r="AO51384" s="7"/>
    </row>
    <row r="51385" spans="41:41" ht="12.75" x14ac:dyDescent="0.2">
      <c r="AO51385" s="7"/>
    </row>
    <row r="51386" spans="41:41" ht="12.75" x14ac:dyDescent="0.2">
      <c r="AO51386" s="7"/>
    </row>
    <row r="51387" spans="41:41" ht="12.75" x14ac:dyDescent="0.2">
      <c r="AO51387" s="7"/>
    </row>
    <row r="51388" spans="41:41" ht="12.75" x14ac:dyDescent="0.2">
      <c r="AO51388" s="7"/>
    </row>
    <row r="51389" spans="41:41" ht="12.75" x14ac:dyDescent="0.2">
      <c r="AO51389" s="7"/>
    </row>
    <row r="51390" spans="41:41" ht="12.75" x14ac:dyDescent="0.2">
      <c r="AO51390" s="7"/>
    </row>
    <row r="51391" spans="41:41" ht="12.75" x14ac:dyDescent="0.2">
      <c r="AO51391" s="7"/>
    </row>
    <row r="51392" spans="41:41" ht="12.75" x14ac:dyDescent="0.2">
      <c r="AO51392" s="7"/>
    </row>
    <row r="51393" spans="41:41" ht="12.75" x14ac:dyDescent="0.2">
      <c r="AO51393" s="7"/>
    </row>
    <row r="51394" spans="41:41" ht="12.75" x14ac:dyDescent="0.2">
      <c r="AO51394" s="7"/>
    </row>
    <row r="51395" spans="41:41" ht="12.75" x14ac:dyDescent="0.2">
      <c r="AO51395" s="7"/>
    </row>
    <row r="51396" spans="41:41" ht="12.75" x14ac:dyDescent="0.2">
      <c r="AO51396" s="7"/>
    </row>
    <row r="51397" spans="41:41" ht="12.75" x14ac:dyDescent="0.2">
      <c r="AO51397" s="7"/>
    </row>
    <row r="51398" spans="41:41" ht="12.75" x14ac:dyDescent="0.2">
      <c r="AO51398" s="7"/>
    </row>
    <row r="51399" spans="41:41" ht="12.75" x14ac:dyDescent="0.2">
      <c r="AO51399" s="7"/>
    </row>
    <row r="51400" spans="41:41" ht="12.75" x14ac:dyDescent="0.2">
      <c r="AO51400" s="7"/>
    </row>
    <row r="51401" spans="41:41" ht="12.75" x14ac:dyDescent="0.2">
      <c r="AO51401" s="7"/>
    </row>
    <row r="51402" spans="41:41" ht="12.75" x14ac:dyDescent="0.2">
      <c r="AO51402" s="7"/>
    </row>
    <row r="51403" spans="41:41" ht="12.75" x14ac:dyDescent="0.2">
      <c r="AO51403" s="7"/>
    </row>
    <row r="51404" spans="41:41" ht="12.75" x14ac:dyDescent="0.2">
      <c r="AO51404" s="7"/>
    </row>
    <row r="51405" spans="41:41" ht="12.75" x14ac:dyDescent="0.2">
      <c r="AO51405" s="7"/>
    </row>
    <row r="51406" spans="41:41" ht="12.75" x14ac:dyDescent="0.2">
      <c r="AO51406" s="7"/>
    </row>
    <row r="51407" spans="41:41" ht="12.75" x14ac:dyDescent="0.2">
      <c r="AO51407" s="7"/>
    </row>
    <row r="51408" spans="41:41" ht="12.75" x14ac:dyDescent="0.2">
      <c r="AO51408" s="7"/>
    </row>
    <row r="51409" spans="41:41" ht="12.75" x14ac:dyDescent="0.2">
      <c r="AO51409" s="7"/>
    </row>
    <row r="51410" spans="41:41" ht="12.75" x14ac:dyDescent="0.2">
      <c r="AO51410" s="7"/>
    </row>
    <row r="51411" spans="41:41" ht="12.75" x14ac:dyDescent="0.2">
      <c r="AO51411" s="7"/>
    </row>
    <row r="51412" spans="41:41" ht="12.75" x14ac:dyDescent="0.2">
      <c r="AO51412" s="7"/>
    </row>
    <row r="51413" spans="41:41" ht="12.75" x14ac:dyDescent="0.2">
      <c r="AO51413" s="7"/>
    </row>
    <row r="51414" spans="41:41" ht="12.75" x14ac:dyDescent="0.2">
      <c r="AO51414" s="7"/>
    </row>
    <row r="51415" spans="41:41" ht="12.75" x14ac:dyDescent="0.2">
      <c r="AO51415" s="7"/>
    </row>
    <row r="51416" spans="41:41" ht="12.75" x14ac:dyDescent="0.2">
      <c r="AO51416" s="7"/>
    </row>
    <row r="51417" spans="41:41" ht="12.75" x14ac:dyDescent="0.2">
      <c r="AO51417" s="7"/>
    </row>
    <row r="51418" spans="41:41" ht="12.75" x14ac:dyDescent="0.2">
      <c r="AO51418" s="7"/>
    </row>
    <row r="51419" spans="41:41" ht="12.75" x14ac:dyDescent="0.2">
      <c r="AO51419" s="7"/>
    </row>
    <row r="51420" spans="41:41" ht="12.75" x14ac:dyDescent="0.2">
      <c r="AO51420" s="7"/>
    </row>
    <row r="51421" spans="41:41" ht="12.75" x14ac:dyDescent="0.2">
      <c r="AO51421" s="7"/>
    </row>
    <row r="51422" spans="41:41" ht="12.75" x14ac:dyDescent="0.2">
      <c r="AO51422" s="7"/>
    </row>
    <row r="51423" spans="41:41" ht="12.75" x14ac:dyDescent="0.2">
      <c r="AO51423" s="7"/>
    </row>
    <row r="51424" spans="41:41" ht="12.75" x14ac:dyDescent="0.2">
      <c r="AO51424" s="7"/>
    </row>
    <row r="51425" spans="41:41" ht="12.75" x14ac:dyDescent="0.2">
      <c r="AO51425" s="7"/>
    </row>
    <row r="51426" spans="41:41" ht="12.75" x14ac:dyDescent="0.2">
      <c r="AO51426" s="7"/>
    </row>
    <row r="51427" spans="41:41" ht="12.75" x14ac:dyDescent="0.2">
      <c r="AO51427" s="7"/>
    </row>
    <row r="51428" spans="41:41" ht="12.75" x14ac:dyDescent="0.2">
      <c r="AO51428" s="7"/>
    </row>
    <row r="51429" spans="41:41" ht="12.75" x14ac:dyDescent="0.2">
      <c r="AO51429" s="7"/>
    </row>
    <row r="51430" spans="41:41" ht="12.75" x14ac:dyDescent="0.2">
      <c r="AO51430" s="7"/>
    </row>
    <row r="51431" spans="41:41" ht="12.75" x14ac:dyDescent="0.2">
      <c r="AO51431" s="7"/>
    </row>
    <row r="51432" spans="41:41" ht="12.75" x14ac:dyDescent="0.2">
      <c r="AO51432" s="7"/>
    </row>
    <row r="51433" spans="41:41" ht="12.75" x14ac:dyDescent="0.2">
      <c r="AO51433" s="7"/>
    </row>
    <row r="51434" spans="41:41" ht="12.75" x14ac:dyDescent="0.2">
      <c r="AO51434" s="7"/>
    </row>
    <row r="51435" spans="41:41" ht="12.75" x14ac:dyDescent="0.2">
      <c r="AO51435" s="7"/>
    </row>
    <row r="51436" spans="41:41" ht="12.75" x14ac:dyDescent="0.2">
      <c r="AO51436" s="7"/>
    </row>
    <row r="51437" spans="41:41" ht="12.75" x14ac:dyDescent="0.2">
      <c r="AO51437" s="7"/>
    </row>
    <row r="51438" spans="41:41" ht="12.75" x14ac:dyDescent="0.2">
      <c r="AO51438" s="7"/>
    </row>
    <row r="51439" spans="41:41" ht="12.75" x14ac:dyDescent="0.2">
      <c r="AO51439" s="7"/>
    </row>
    <row r="51440" spans="41:41" ht="12.75" x14ac:dyDescent="0.2">
      <c r="AO51440" s="7"/>
    </row>
    <row r="51441" spans="41:41" ht="12.75" x14ac:dyDescent="0.2">
      <c r="AO51441" s="7"/>
    </row>
    <row r="51442" spans="41:41" ht="12.75" x14ac:dyDescent="0.2">
      <c r="AO51442" s="7"/>
    </row>
    <row r="51443" spans="41:41" ht="12.75" x14ac:dyDescent="0.2">
      <c r="AO51443" s="7"/>
    </row>
    <row r="51444" spans="41:41" ht="12.75" x14ac:dyDescent="0.2">
      <c r="AO51444" s="7"/>
    </row>
    <row r="51445" spans="41:41" ht="12.75" x14ac:dyDescent="0.2">
      <c r="AO51445" s="7"/>
    </row>
    <row r="51446" spans="41:41" ht="12.75" x14ac:dyDescent="0.2">
      <c r="AO51446" s="7"/>
    </row>
    <row r="51447" spans="41:41" ht="12.75" x14ac:dyDescent="0.2">
      <c r="AO51447" s="7"/>
    </row>
    <row r="51448" spans="41:41" ht="12.75" x14ac:dyDescent="0.2">
      <c r="AO51448" s="7"/>
    </row>
    <row r="51449" spans="41:41" ht="12.75" x14ac:dyDescent="0.2">
      <c r="AO51449" s="7"/>
    </row>
    <row r="51450" spans="41:41" ht="12.75" x14ac:dyDescent="0.2">
      <c r="AO51450" s="7"/>
    </row>
    <row r="51451" spans="41:41" ht="12.75" x14ac:dyDescent="0.2">
      <c r="AO51451" s="7"/>
    </row>
    <row r="51452" spans="41:41" ht="12.75" x14ac:dyDescent="0.2">
      <c r="AO51452" s="7"/>
    </row>
    <row r="51453" spans="41:41" ht="12.75" x14ac:dyDescent="0.2">
      <c r="AO51453" s="7"/>
    </row>
    <row r="51454" spans="41:41" ht="12.75" x14ac:dyDescent="0.2">
      <c r="AO51454" s="7"/>
    </row>
    <row r="51455" spans="41:41" ht="12.75" x14ac:dyDescent="0.2">
      <c r="AO51455" s="7"/>
    </row>
    <row r="51456" spans="41:41" ht="12.75" x14ac:dyDescent="0.2">
      <c r="AO51456" s="7"/>
    </row>
    <row r="51457" spans="41:41" ht="12.75" x14ac:dyDescent="0.2">
      <c r="AO51457" s="7"/>
    </row>
    <row r="51458" spans="41:41" ht="12.75" x14ac:dyDescent="0.2">
      <c r="AO51458" s="7"/>
    </row>
    <row r="51459" spans="41:41" ht="12.75" x14ac:dyDescent="0.2">
      <c r="AO51459" s="7"/>
    </row>
    <row r="51460" spans="41:41" ht="12.75" x14ac:dyDescent="0.2">
      <c r="AO51460" s="7"/>
    </row>
    <row r="51461" spans="41:41" ht="12.75" x14ac:dyDescent="0.2">
      <c r="AO51461" s="7"/>
    </row>
    <row r="51462" spans="41:41" ht="12.75" x14ac:dyDescent="0.2">
      <c r="AO51462" s="7"/>
    </row>
    <row r="51463" spans="41:41" ht="12.75" x14ac:dyDescent="0.2">
      <c r="AO51463" s="7"/>
    </row>
    <row r="51464" spans="41:41" ht="12.75" x14ac:dyDescent="0.2">
      <c r="AO51464" s="7"/>
    </row>
    <row r="51465" spans="41:41" ht="12.75" x14ac:dyDescent="0.2">
      <c r="AO51465" s="7"/>
    </row>
    <row r="51466" spans="41:41" ht="12.75" x14ac:dyDescent="0.2">
      <c r="AO51466" s="7"/>
    </row>
    <row r="51467" spans="41:41" ht="12.75" x14ac:dyDescent="0.2">
      <c r="AO51467" s="7"/>
    </row>
    <row r="51468" spans="41:41" ht="12.75" x14ac:dyDescent="0.2">
      <c r="AO51468" s="7"/>
    </row>
    <row r="51469" spans="41:41" ht="12.75" x14ac:dyDescent="0.2">
      <c r="AO51469" s="7"/>
    </row>
    <row r="51470" spans="41:41" ht="12.75" x14ac:dyDescent="0.2">
      <c r="AO51470" s="7"/>
    </row>
    <row r="51471" spans="41:41" ht="12.75" x14ac:dyDescent="0.2">
      <c r="AO51471" s="7"/>
    </row>
    <row r="51472" spans="41:41" ht="12.75" x14ac:dyDescent="0.2">
      <c r="AO51472" s="7"/>
    </row>
    <row r="51473" spans="41:41" ht="12.75" x14ac:dyDescent="0.2">
      <c r="AO51473" s="7"/>
    </row>
    <row r="51474" spans="41:41" ht="12.75" x14ac:dyDescent="0.2">
      <c r="AO51474" s="7"/>
    </row>
    <row r="51475" spans="41:41" ht="12.75" x14ac:dyDescent="0.2">
      <c r="AO51475" s="7"/>
    </row>
    <row r="51476" spans="41:41" ht="12.75" x14ac:dyDescent="0.2">
      <c r="AO51476" s="7"/>
    </row>
    <row r="51477" spans="41:41" ht="12.75" x14ac:dyDescent="0.2">
      <c r="AO51477" s="7"/>
    </row>
    <row r="51478" spans="41:41" ht="12.75" x14ac:dyDescent="0.2">
      <c r="AO51478" s="7"/>
    </row>
    <row r="51479" spans="41:41" ht="12.75" x14ac:dyDescent="0.2">
      <c r="AO51479" s="7"/>
    </row>
    <row r="51480" spans="41:41" ht="12.75" x14ac:dyDescent="0.2">
      <c r="AO51480" s="7"/>
    </row>
    <row r="51481" spans="41:41" ht="12.75" x14ac:dyDescent="0.2">
      <c r="AO51481" s="7"/>
    </row>
    <row r="51482" spans="41:41" ht="12.75" x14ac:dyDescent="0.2">
      <c r="AO51482" s="7"/>
    </row>
    <row r="51483" spans="41:41" ht="12.75" x14ac:dyDescent="0.2">
      <c r="AO51483" s="7"/>
    </row>
    <row r="51484" spans="41:41" ht="12.75" x14ac:dyDescent="0.2">
      <c r="AO51484" s="7"/>
    </row>
    <row r="51485" spans="41:41" ht="12.75" x14ac:dyDescent="0.2">
      <c r="AO51485" s="7"/>
    </row>
    <row r="51486" spans="41:41" ht="12.75" x14ac:dyDescent="0.2">
      <c r="AO51486" s="7"/>
    </row>
    <row r="51487" spans="41:41" ht="12.75" x14ac:dyDescent="0.2">
      <c r="AO51487" s="7"/>
    </row>
    <row r="51488" spans="41:41" ht="12.75" x14ac:dyDescent="0.2">
      <c r="AO51488" s="7"/>
    </row>
    <row r="51489" spans="41:41" ht="12.75" x14ac:dyDescent="0.2">
      <c r="AO51489" s="7"/>
    </row>
    <row r="51490" spans="41:41" ht="12.75" x14ac:dyDescent="0.2">
      <c r="AO51490" s="7"/>
    </row>
    <row r="51491" spans="41:41" ht="12.75" x14ac:dyDescent="0.2">
      <c r="AO51491" s="7"/>
    </row>
    <row r="51492" spans="41:41" ht="12.75" x14ac:dyDescent="0.2">
      <c r="AO51492" s="7"/>
    </row>
    <row r="51493" spans="41:41" ht="12.75" x14ac:dyDescent="0.2">
      <c r="AO51493" s="7"/>
    </row>
    <row r="51494" spans="41:41" ht="12.75" x14ac:dyDescent="0.2">
      <c r="AO51494" s="7"/>
    </row>
    <row r="51495" spans="41:41" ht="12.75" x14ac:dyDescent="0.2">
      <c r="AO51495" s="7"/>
    </row>
    <row r="51496" spans="41:41" ht="12.75" x14ac:dyDescent="0.2">
      <c r="AO51496" s="7"/>
    </row>
    <row r="51497" spans="41:41" ht="12.75" x14ac:dyDescent="0.2">
      <c r="AO51497" s="7"/>
    </row>
    <row r="51498" spans="41:41" ht="12.75" x14ac:dyDescent="0.2">
      <c r="AO51498" s="7"/>
    </row>
    <row r="51499" spans="41:41" ht="12.75" x14ac:dyDescent="0.2">
      <c r="AO51499" s="7"/>
    </row>
    <row r="51500" spans="41:41" ht="12.75" x14ac:dyDescent="0.2">
      <c r="AO51500" s="7"/>
    </row>
    <row r="51501" spans="41:41" ht="12.75" x14ac:dyDescent="0.2">
      <c r="AO51501" s="7"/>
    </row>
    <row r="51502" spans="41:41" ht="12.75" x14ac:dyDescent="0.2">
      <c r="AO51502" s="7"/>
    </row>
    <row r="51503" spans="41:41" ht="12.75" x14ac:dyDescent="0.2">
      <c r="AO51503" s="7"/>
    </row>
    <row r="51504" spans="41:41" ht="12.75" x14ac:dyDescent="0.2">
      <c r="AO51504" s="7"/>
    </row>
    <row r="51505" spans="41:41" ht="12.75" x14ac:dyDescent="0.2">
      <c r="AO51505" s="7"/>
    </row>
    <row r="51506" spans="41:41" ht="12.75" x14ac:dyDescent="0.2">
      <c r="AO51506" s="7"/>
    </row>
    <row r="51507" spans="41:41" ht="12.75" x14ac:dyDescent="0.2">
      <c r="AO51507" s="7"/>
    </row>
    <row r="51508" spans="41:41" ht="12.75" x14ac:dyDescent="0.2">
      <c r="AO51508" s="7"/>
    </row>
    <row r="51509" spans="41:41" ht="12.75" x14ac:dyDescent="0.2">
      <c r="AO51509" s="7"/>
    </row>
    <row r="51510" spans="41:41" ht="12.75" x14ac:dyDescent="0.2">
      <c r="AO51510" s="7"/>
    </row>
    <row r="51511" spans="41:41" ht="12.75" x14ac:dyDescent="0.2">
      <c r="AO51511" s="7"/>
    </row>
    <row r="51512" spans="41:41" ht="12.75" x14ac:dyDescent="0.2">
      <c r="AO51512" s="7"/>
    </row>
    <row r="51513" spans="41:41" ht="12.75" x14ac:dyDescent="0.2">
      <c r="AO51513" s="7"/>
    </row>
    <row r="51514" spans="41:41" ht="12.75" x14ac:dyDescent="0.2">
      <c r="AO51514" s="7"/>
    </row>
    <row r="51515" spans="41:41" ht="12.75" x14ac:dyDescent="0.2">
      <c r="AO51515" s="7"/>
    </row>
    <row r="51516" spans="41:41" ht="12.75" x14ac:dyDescent="0.2">
      <c r="AO51516" s="7"/>
    </row>
    <row r="51517" spans="41:41" ht="12.75" x14ac:dyDescent="0.2">
      <c r="AO51517" s="7"/>
    </row>
    <row r="51518" spans="41:41" ht="12.75" x14ac:dyDescent="0.2">
      <c r="AO51518" s="7"/>
    </row>
    <row r="51519" spans="41:41" ht="12.75" x14ac:dyDescent="0.2">
      <c r="AO51519" s="7"/>
    </row>
    <row r="51520" spans="41:41" ht="12.75" x14ac:dyDescent="0.2">
      <c r="AO51520" s="7"/>
    </row>
    <row r="51521" spans="41:41" ht="12.75" x14ac:dyDescent="0.2">
      <c r="AO51521" s="7"/>
    </row>
    <row r="51522" spans="41:41" ht="12.75" x14ac:dyDescent="0.2">
      <c r="AO51522" s="7"/>
    </row>
    <row r="51523" spans="41:41" ht="12.75" x14ac:dyDescent="0.2">
      <c r="AO51523" s="7"/>
    </row>
    <row r="51524" spans="41:41" ht="12.75" x14ac:dyDescent="0.2">
      <c r="AO51524" s="7"/>
    </row>
    <row r="51525" spans="41:41" ht="12.75" x14ac:dyDescent="0.2">
      <c r="AO51525" s="7"/>
    </row>
    <row r="51526" spans="41:41" ht="12.75" x14ac:dyDescent="0.2">
      <c r="AO51526" s="7"/>
    </row>
    <row r="51527" spans="41:41" ht="12.75" x14ac:dyDescent="0.2">
      <c r="AO51527" s="7"/>
    </row>
    <row r="51528" spans="41:41" ht="12.75" x14ac:dyDescent="0.2">
      <c r="AO51528" s="7"/>
    </row>
    <row r="51529" spans="41:41" ht="12.75" x14ac:dyDescent="0.2">
      <c r="AO51529" s="7"/>
    </row>
    <row r="51530" spans="41:41" ht="12.75" x14ac:dyDescent="0.2">
      <c r="AO51530" s="7"/>
    </row>
    <row r="51531" spans="41:41" ht="12.75" x14ac:dyDescent="0.2">
      <c r="AO51531" s="7"/>
    </row>
    <row r="51532" spans="41:41" ht="12.75" x14ac:dyDescent="0.2">
      <c r="AO51532" s="7"/>
    </row>
    <row r="51533" spans="41:41" ht="12.75" x14ac:dyDescent="0.2">
      <c r="AO51533" s="7"/>
    </row>
    <row r="51534" spans="41:41" ht="12.75" x14ac:dyDescent="0.2">
      <c r="AO51534" s="7"/>
    </row>
    <row r="51535" spans="41:41" ht="12.75" x14ac:dyDescent="0.2">
      <c r="AO51535" s="7"/>
    </row>
    <row r="51536" spans="41:41" ht="12.75" x14ac:dyDescent="0.2">
      <c r="AO51536" s="7"/>
    </row>
    <row r="51537" spans="41:41" ht="12.75" x14ac:dyDescent="0.2">
      <c r="AO51537" s="7"/>
    </row>
    <row r="51538" spans="41:41" ht="12.75" x14ac:dyDescent="0.2">
      <c r="AO51538" s="7"/>
    </row>
    <row r="51539" spans="41:41" ht="12.75" x14ac:dyDescent="0.2">
      <c r="AO51539" s="7"/>
    </row>
    <row r="51540" spans="41:41" ht="12.75" x14ac:dyDescent="0.2">
      <c r="AO51540" s="7"/>
    </row>
    <row r="51541" spans="41:41" ht="12.75" x14ac:dyDescent="0.2">
      <c r="AO51541" s="7"/>
    </row>
    <row r="51542" spans="41:41" ht="12.75" x14ac:dyDescent="0.2">
      <c r="AO51542" s="7"/>
    </row>
    <row r="51543" spans="41:41" ht="12.75" x14ac:dyDescent="0.2">
      <c r="AO51543" s="7"/>
    </row>
    <row r="51544" spans="41:41" ht="12.75" x14ac:dyDescent="0.2">
      <c r="AO51544" s="7"/>
    </row>
    <row r="51545" spans="41:41" ht="12.75" x14ac:dyDescent="0.2">
      <c r="AO51545" s="7"/>
    </row>
    <row r="51546" spans="41:41" ht="12.75" x14ac:dyDescent="0.2">
      <c r="AO51546" s="7"/>
    </row>
    <row r="51547" spans="41:41" ht="12.75" x14ac:dyDescent="0.2">
      <c r="AO51547" s="7"/>
    </row>
    <row r="51548" spans="41:41" ht="12.75" x14ac:dyDescent="0.2">
      <c r="AO51548" s="7"/>
    </row>
    <row r="51549" spans="41:41" ht="12.75" x14ac:dyDescent="0.2">
      <c r="AO51549" s="7"/>
    </row>
    <row r="51550" spans="41:41" ht="12.75" x14ac:dyDescent="0.2">
      <c r="AO51550" s="7"/>
    </row>
    <row r="51551" spans="41:41" ht="12.75" x14ac:dyDescent="0.2">
      <c r="AO51551" s="7"/>
    </row>
    <row r="51552" spans="41:41" ht="12.75" x14ac:dyDescent="0.2">
      <c r="AO51552" s="7"/>
    </row>
    <row r="51553" spans="41:41" ht="12.75" x14ac:dyDescent="0.2">
      <c r="AO51553" s="7"/>
    </row>
    <row r="51554" spans="41:41" ht="12.75" x14ac:dyDescent="0.2">
      <c r="AO51554" s="7"/>
    </row>
    <row r="51555" spans="41:41" ht="12.75" x14ac:dyDescent="0.2">
      <c r="AO51555" s="7"/>
    </row>
    <row r="51556" spans="41:41" ht="12.75" x14ac:dyDescent="0.2">
      <c r="AO51556" s="7"/>
    </row>
    <row r="51557" spans="41:41" ht="12.75" x14ac:dyDescent="0.2">
      <c r="AO51557" s="7"/>
    </row>
    <row r="51558" spans="41:41" ht="12.75" x14ac:dyDescent="0.2">
      <c r="AO51558" s="7"/>
    </row>
    <row r="51559" spans="41:41" ht="12.75" x14ac:dyDescent="0.2">
      <c r="AO51559" s="7"/>
    </row>
    <row r="51560" spans="41:41" ht="12.75" x14ac:dyDescent="0.2">
      <c r="AO51560" s="7"/>
    </row>
    <row r="51561" spans="41:41" ht="12.75" x14ac:dyDescent="0.2">
      <c r="AO51561" s="7"/>
    </row>
    <row r="51562" spans="41:41" ht="12.75" x14ac:dyDescent="0.2">
      <c r="AO51562" s="7"/>
    </row>
    <row r="51563" spans="41:41" ht="12.75" x14ac:dyDescent="0.2">
      <c r="AO51563" s="7"/>
    </row>
    <row r="51564" spans="41:41" ht="12.75" x14ac:dyDescent="0.2">
      <c r="AO51564" s="7"/>
    </row>
    <row r="51565" spans="41:41" ht="12.75" x14ac:dyDescent="0.2">
      <c r="AO51565" s="7"/>
    </row>
    <row r="51566" spans="41:41" ht="12.75" x14ac:dyDescent="0.2">
      <c r="AO51566" s="7"/>
    </row>
    <row r="51567" spans="41:41" ht="12.75" x14ac:dyDescent="0.2">
      <c r="AO51567" s="7"/>
    </row>
    <row r="51568" spans="41:41" ht="12.75" x14ac:dyDescent="0.2">
      <c r="AO51568" s="7"/>
    </row>
    <row r="51569" spans="41:41" ht="12.75" x14ac:dyDescent="0.2">
      <c r="AO51569" s="7"/>
    </row>
    <row r="51570" spans="41:41" ht="12.75" x14ac:dyDescent="0.2">
      <c r="AO51570" s="7"/>
    </row>
    <row r="51571" spans="41:41" ht="12.75" x14ac:dyDescent="0.2">
      <c r="AO51571" s="7"/>
    </row>
    <row r="51572" spans="41:41" ht="12.75" x14ac:dyDescent="0.2">
      <c r="AO51572" s="7"/>
    </row>
    <row r="51573" spans="41:41" ht="12.75" x14ac:dyDescent="0.2">
      <c r="AO51573" s="7"/>
    </row>
    <row r="51574" spans="41:41" ht="12.75" x14ac:dyDescent="0.2">
      <c r="AO51574" s="7"/>
    </row>
    <row r="51575" spans="41:41" ht="12.75" x14ac:dyDescent="0.2">
      <c r="AO51575" s="7"/>
    </row>
    <row r="51576" spans="41:41" ht="12.75" x14ac:dyDescent="0.2">
      <c r="AO51576" s="7"/>
    </row>
    <row r="51577" spans="41:41" ht="12.75" x14ac:dyDescent="0.2">
      <c r="AO51577" s="7"/>
    </row>
    <row r="51578" spans="41:41" ht="12.75" x14ac:dyDescent="0.2">
      <c r="AO51578" s="7"/>
    </row>
    <row r="51579" spans="41:41" ht="12.75" x14ac:dyDescent="0.2">
      <c r="AO51579" s="7"/>
    </row>
    <row r="51580" spans="41:41" ht="12.75" x14ac:dyDescent="0.2">
      <c r="AO51580" s="7"/>
    </row>
    <row r="51581" spans="41:41" ht="12.75" x14ac:dyDescent="0.2">
      <c r="AO51581" s="7"/>
    </row>
    <row r="51582" spans="41:41" ht="12.75" x14ac:dyDescent="0.2">
      <c r="AO51582" s="7"/>
    </row>
    <row r="51583" spans="41:41" ht="12.75" x14ac:dyDescent="0.2">
      <c r="AO51583" s="7"/>
    </row>
    <row r="51584" spans="41:41" ht="12.75" x14ac:dyDescent="0.2">
      <c r="AO51584" s="7"/>
    </row>
    <row r="51585" spans="41:41" ht="12.75" x14ac:dyDescent="0.2">
      <c r="AO51585" s="7"/>
    </row>
    <row r="51586" spans="41:41" ht="12.75" x14ac:dyDescent="0.2">
      <c r="AO51586" s="7"/>
    </row>
    <row r="51587" spans="41:41" ht="12.75" x14ac:dyDescent="0.2">
      <c r="AO51587" s="7"/>
    </row>
    <row r="51588" spans="41:41" ht="12.75" x14ac:dyDescent="0.2">
      <c r="AO51588" s="7"/>
    </row>
    <row r="51589" spans="41:41" ht="12.75" x14ac:dyDescent="0.2">
      <c r="AO51589" s="7"/>
    </row>
    <row r="51590" spans="41:41" ht="12.75" x14ac:dyDescent="0.2">
      <c r="AO51590" s="7"/>
    </row>
    <row r="51591" spans="41:41" ht="12.75" x14ac:dyDescent="0.2">
      <c r="AO51591" s="7"/>
    </row>
    <row r="51592" spans="41:41" ht="12.75" x14ac:dyDescent="0.2">
      <c r="AO51592" s="7"/>
    </row>
    <row r="51593" spans="41:41" ht="12.75" x14ac:dyDescent="0.2">
      <c r="AO51593" s="7"/>
    </row>
    <row r="51594" spans="41:41" ht="12.75" x14ac:dyDescent="0.2">
      <c r="AO51594" s="7"/>
    </row>
    <row r="51595" spans="41:41" ht="12.75" x14ac:dyDescent="0.2">
      <c r="AO51595" s="7"/>
    </row>
    <row r="51596" spans="41:41" ht="12.75" x14ac:dyDescent="0.2">
      <c r="AO51596" s="7"/>
    </row>
    <row r="51597" spans="41:41" ht="12.75" x14ac:dyDescent="0.2">
      <c r="AO51597" s="7"/>
    </row>
    <row r="51598" spans="41:41" ht="12.75" x14ac:dyDescent="0.2">
      <c r="AO51598" s="7"/>
    </row>
    <row r="51599" spans="41:41" ht="12.75" x14ac:dyDescent="0.2">
      <c r="AO51599" s="7"/>
    </row>
    <row r="51600" spans="41:41" ht="12.75" x14ac:dyDescent="0.2">
      <c r="AO51600" s="7"/>
    </row>
    <row r="51601" spans="41:41" ht="12.75" x14ac:dyDescent="0.2">
      <c r="AO51601" s="7"/>
    </row>
    <row r="51602" spans="41:41" ht="12.75" x14ac:dyDescent="0.2">
      <c r="AO51602" s="7"/>
    </row>
    <row r="51603" spans="41:41" ht="12.75" x14ac:dyDescent="0.2">
      <c r="AO51603" s="7"/>
    </row>
    <row r="51604" spans="41:41" ht="12.75" x14ac:dyDescent="0.2">
      <c r="AO51604" s="7"/>
    </row>
    <row r="51605" spans="41:41" ht="12.75" x14ac:dyDescent="0.2">
      <c r="AO51605" s="7"/>
    </row>
    <row r="51606" spans="41:41" ht="12.75" x14ac:dyDescent="0.2">
      <c r="AO51606" s="7"/>
    </row>
    <row r="51607" spans="41:41" ht="12.75" x14ac:dyDescent="0.2">
      <c r="AO51607" s="7"/>
    </row>
    <row r="51608" spans="41:41" ht="12.75" x14ac:dyDescent="0.2">
      <c r="AO51608" s="7"/>
    </row>
    <row r="51609" spans="41:41" ht="12.75" x14ac:dyDescent="0.2">
      <c r="AO51609" s="7"/>
    </row>
    <row r="51610" spans="41:41" ht="12.75" x14ac:dyDescent="0.2">
      <c r="AO51610" s="7"/>
    </row>
    <row r="51611" spans="41:41" ht="12.75" x14ac:dyDescent="0.2">
      <c r="AO51611" s="7"/>
    </row>
    <row r="51612" spans="41:41" ht="12.75" x14ac:dyDescent="0.2">
      <c r="AO51612" s="7"/>
    </row>
    <row r="51613" spans="41:41" ht="12.75" x14ac:dyDescent="0.2">
      <c r="AO51613" s="7"/>
    </row>
    <row r="51614" spans="41:41" ht="12.75" x14ac:dyDescent="0.2">
      <c r="AO51614" s="7"/>
    </row>
    <row r="51615" spans="41:41" ht="12.75" x14ac:dyDescent="0.2">
      <c r="AO51615" s="7"/>
    </row>
    <row r="51616" spans="41:41" ht="12.75" x14ac:dyDescent="0.2">
      <c r="AO51616" s="7"/>
    </row>
    <row r="51617" spans="41:41" ht="12.75" x14ac:dyDescent="0.2">
      <c r="AO51617" s="7"/>
    </row>
    <row r="51618" spans="41:41" ht="12.75" x14ac:dyDescent="0.2">
      <c r="AO51618" s="7"/>
    </row>
    <row r="51619" spans="41:41" ht="12.75" x14ac:dyDescent="0.2">
      <c r="AO51619" s="7"/>
    </row>
    <row r="51620" spans="41:41" ht="12.75" x14ac:dyDescent="0.2">
      <c r="AO51620" s="7"/>
    </row>
    <row r="51621" spans="41:41" ht="12.75" x14ac:dyDescent="0.2">
      <c r="AO51621" s="7"/>
    </row>
    <row r="51622" spans="41:41" ht="12.75" x14ac:dyDescent="0.2">
      <c r="AO51622" s="7"/>
    </row>
    <row r="51623" spans="41:41" ht="12.75" x14ac:dyDescent="0.2">
      <c r="AO51623" s="7"/>
    </row>
    <row r="51624" spans="41:41" ht="12.75" x14ac:dyDescent="0.2">
      <c r="AO51624" s="7"/>
    </row>
    <row r="51625" spans="41:41" ht="12.75" x14ac:dyDescent="0.2">
      <c r="AO51625" s="7"/>
    </row>
    <row r="51626" spans="41:41" ht="12.75" x14ac:dyDescent="0.2">
      <c r="AO51626" s="7"/>
    </row>
    <row r="51627" spans="41:41" ht="12.75" x14ac:dyDescent="0.2">
      <c r="AO51627" s="7"/>
    </row>
    <row r="51628" spans="41:41" ht="12.75" x14ac:dyDescent="0.2">
      <c r="AO51628" s="7"/>
    </row>
    <row r="51629" spans="41:41" ht="12.75" x14ac:dyDescent="0.2">
      <c r="AO51629" s="7"/>
    </row>
    <row r="51630" spans="41:41" ht="12.75" x14ac:dyDescent="0.2">
      <c r="AO51630" s="7"/>
    </row>
    <row r="51631" spans="41:41" ht="12.75" x14ac:dyDescent="0.2">
      <c r="AO51631" s="7"/>
    </row>
    <row r="51632" spans="41:41" ht="12.75" x14ac:dyDescent="0.2">
      <c r="AO51632" s="7"/>
    </row>
    <row r="51633" spans="41:41" ht="12.75" x14ac:dyDescent="0.2">
      <c r="AO51633" s="7"/>
    </row>
    <row r="51634" spans="41:41" ht="12.75" x14ac:dyDescent="0.2">
      <c r="AO51634" s="7"/>
    </row>
    <row r="51635" spans="41:41" ht="12.75" x14ac:dyDescent="0.2">
      <c r="AO51635" s="7"/>
    </row>
    <row r="51636" spans="41:41" ht="12.75" x14ac:dyDescent="0.2">
      <c r="AO51636" s="7"/>
    </row>
    <row r="51637" spans="41:41" ht="12.75" x14ac:dyDescent="0.2">
      <c r="AO51637" s="7"/>
    </row>
    <row r="51638" spans="41:41" ht="12.75" x14ac:dyDescent="0.2">
      <c r="AO51638" s="7"/>
    </row>
    <row r="51639" spans="41:41" ht="12.75" x14ac:dyDescent="0.2">
      <c r="AO51639" s="7"/>
    </row>
    <row r="51640" spans="41:41" ht="12.75" x14ac:dyDescent="0.2">
      <c r="AO51640" s="7"/>
    </row>
    <row r="51641" spans="41:41" ht="12.75" x14ac:dyDescent="0.2">
      <c r="AO51641" s="7"/>
    </row>
    <row r="51642" spans="41:41" ht="12.75" x14ac:dyDescent="0.2">
      <c r="AO51642" s="7"/>
    </row>
    <row r="51643" spans="41:41" ht="12.75" x14ac:dyDescent="0.2">
      <c r="AO51643" s="7"/>
    </row>
    <row r="51644" spans="41:41" ht="12.75" x14ac:dyDescent="0.2">
      <c r="AO51644" s="7"/>
    </row>
    <row r="51645" spans="41:41" ht="12.75" x14ac:dyDescent="0.2">
      <c r="AO51645" s="7"/>
    </row>
    <row r="51646" spans="41:41" ht="12.75" x14ac:dyDescent="0.2">
      <c r="AO51646" s="7"/>
    </row>
    <row r="51647" spans="41:41" ht="12.75" x14ac:dyDescent="0.2">
      <c r="AO51647" s="7"/>
    </row>
    <row r="51648" spans="41:41" ht="12.75" x14ac:dyDescent="0.2">
      <c r="AO51648" s="7"/>
    </row>
    <row r="51649" spans="41:41" ht="12.75" x14ac:dyDescent="0.2">
      <c r="AO51649" s="7"/>
    </row>
    <row r="51650" spans="41:41" ht="12.75" x14ac:dyDescent="0.2">
      <c r="AO51650" s="7"/>
    </row>
    <row r="51651" spans="41:41" ht="12.75" x14ac:dyDescent="0.2">
      <c r="AO51651" s="7"/>
    </row>
    <row r="51652" spans="41:41" ht="12.75" x14ac:dyDescent="0.2">
      <c r="AO51652" s="7"/>
    </row>
    <row r="51653" spans="41:41" ht="12.75" x14ac:dyDescent="0.2">
      <c r="AO51653" s="7"/>
    </row>
    <row r="51654" spans="41:41" ht="12.75" x14ac:dyDescent="0.2">
      <c r="AO51654" s="7"/>
    </row>
    <row r="51655" spans="41:41" ht="12.75" x14ac:dyDescent="0.2">
      <c r="AO51655" s="7"/>
    </row>
    <row r="51656" spans="41:41" ht="12.75" x14ac:dyDescent="0.2">
      <c r="AO51656" s="7"/>
    </row>
    <row r="51657" spans="41:41" ht="12.75" x14ac:dyDescent="0.2">
      <c r="AO51657" s="7"/>
    </row>
    <row r="51658" spans="41:41" ht="12.75" x14ac:dyDescent="0.2">
      <c r="AO51658" s="7"/>
    </row>
    <row r="51659" spans="41:41" ht="12.75" x14ac:dyDescent="0.2">
      <c r="AO51659" s="7"/>
    </row>
    <row r="51660" spans="41:41" ht="12.75" x14ac:dyDescent="0.2">
      <c r="AO51660" s="7"/>
    </row>
    <row r="51661" spans="41:41" ht="12.75" x14ac:dyDescent="0.2">
      <c r="AO51661" s="7"/>
    </row>
    <row r="51662" spans="41:41" ht="12.75" x14ac:dyDescent="0.2">
      <c r="AO51662" s="7"/>
    </row>
    <row r="51663" spans="41:41" ht="12.75" x14ac:dyDescent="0.2">
      <c r="AO51663" s="7"/>
    </row>
    <row r="51664" spans="41:41" ht="12.75" x14ac:dyDescent="0.2">
      <c r="AO51664" s="7"/>
    </row>
    <row r="51665" spans="41:41" ht="12.75" x14ac:dyDescent="0.2">
      <c r="AO51665" s="7"/>
    </row>
    <row r="51666" spans="41:41" ht="12.75" x14ac:dyDescent="0.2">
      <c r="AO51666" s="7"/>
    </row>
    <row r="51667" spans="41:41" ht="12.75" x14ac:dyDescent="0.2">
      <c r="AO51667" s="7"/>
    </row>
    <row r="51668" spans="41:41" ht="12.75" x14ac:dyDescent="0.2">
      <c r="AO51668" s="7"/>
    </row>
    <row r="51669" spans="41:41" ht="12.75" x14ac:dyDescent="0.2">
      <c r="AO51669" s="7"/>
    </row>
    <row r="51670" spans="41:41" ht="12.75" x14ac:dyDescent="0.2">
      <c r="AO51670" s="7"/>
    </row>
    <row r="51671" spans="41:41" ht="12.75" x14ac:dyDescent="0.2">
      <c r="AO51671" s="7"/>
    </row>
    <row r="51672" spans="41:41" ht="12.75" x14ac:dyDescent="0.2">
      <c r="AO51672" s="7"/>
    </row>
    <row r="51673" spans="41:41" ht="12.75" x14ac:dyDescent="0.2">
      <c r="AO51673" s="7"/>
    </row>
    <row r="51674" spans="41:41" ht="12.75" x14ac:dyDescent="0.2">
      <c r="AO51674" s="7"/>
    </row>
    <row r="51675" spans="41:41" ht="12.75" x14ac:dyDescent="0.2">
      <c r="AO51675" s="7"/>
    </row>
    <row r="51676" spans="41:41" ht="12.75" x14ac:dyDescent="0.2">
      <c r="AO51676" s="7"/>
    </row>
    <row r="51677" spans="41:41" ht="12.75" x14ac:dyDescent="0.2">
      <c r="AO51677" s="7"/>
    </row>
    <row r="51678" spans="41:41" ht="12.75" x14ac:dyDescent="0.2">
      <c r="AO51678" s="7"/>
    </row>
    <row r="51679" spans="41:41" ht="12.75" x14ac:dyDescent="0.2">
      <c r="AO51679" s="7"/>
    </row>
    <row r="51680" spans="41:41" ht="12.75" x14ac:dyDescent="0.2">
      <c r="AO51680" s="7"/>
    </row>
    <row r="51681" spans="41:41" ht="12.75" x14ac:dyDescent="0.2">
      <c r="AO51681" s="7"/>
    </row>
    <row r="51682" spans="41:41" ht="12.75" x14ac:dyDescent="0.2">
      <c r="AO51682" s="7"/>
    </row>
    <row r="51683" spans="41:41" ht="12.75" x14ac:dyDescent="0.2">
      <c r="AO51683" s="7"/>
    </row>
    <row r="51684" spans="41:41" ht="12.75" x14ac:dyDescent="0.2">
      <c r="AO51684" s="7"/>
    </row>
    <row r="51685" spans="41:41" ht="12.75" x14ac:dyDescent="0.2">
      <c r="AO51685" s="7"/>
    </row>
    <row r="51686" spans="41:41" ht="12.75" x14ac:dyDescent="0.2">
      <c r="AO51686" s="7"/>
    </row>
    <row r="51687" spans="41:41" ht="12.75" x14ac:dyDescent="0.2">
      <c r="AO51687" s="7"/>
    </row>
    <row r="51688" spans="41:41" ht="12.75" x14ac:dyDescent="0.2">
      <c r="AO51688" s="7"/>
    </row>
    <row r="51689" spans="41:41" ht="12.75" x14ac:dyDescent="0.2">
      <c r="AO51689" s="7"/>
    </row>
    <row r="51690" spans="41:41" ht="12.75" x14ac:dyDescent="0.2">
      <c r="AO51690" s="7"/>
    </row>
    <row r="51691" spans="41:41" ht="12.75" x14ac:dyDescent="0.2">
      <c r="AO51691" s="7"/>
    </row>
    <row r="51692" spans="41:41" ht="12.75" x14ac:dyDescent="0.2">
      <c r="AO51692" s="7"/>
    </row>
    <row r="51693" spans="41:41" ht="12.75" x14ac:dyDescent="0.2">
      <c r="AO51693" s="7"/>
    </row>
    <row r="51694" spans="41:41" ht="12.75" x14ac:dyDescent="0.2">
      <c r="AO51694" s="7"/>
    </row>
    <row r="51695" spans="41:41" ht="12.75" x14ac:dyDescent="0.2">
      <c r="AO51695" s="7"/>
    </row>
    <row r="51696" spans="41:41" ht="12.75" x14ac:dyDescent="0.2">
      <c r="AO51696" s="7"/>
    </row>
    <row r="51697" spans="41:41" ht="12.75" x14ac:dyDescent="0.2">
      <c r="AO51697" s="7"/>
    </row>
    <row r="51698" spans="41:41" ht="12.75" x14ac:dyDescent="0.2">
      <c r="AO51698" s="7"/>
    </row>
    <row r="51699" spans="41:41" ht="12.75" x14ac:dyDescent="0.2">
      <c r="AO51699" s="7"/>
    </row>
    <row r="51700" spans="41:41" ht="12.75" x14ac:dyDescent="0.2">
      <c r="AO51700" s="7"/>
    </row>
    <row r="51701" spans="41:41" ht="12.75" x14ac:dyDescent="0.2">
      <c r="AO51701" s="7"/>
    </row>
    <row r="51702" spans="41:41" ht="12.75" x14ac:dyDescent="0.2">
      <c r="AO51702" s="7"/>
    </row>
    <row r="51703" spans="41:41" ht="12.75" x14ac:dyDescent="0.2">
      <c r="AO51703" s="7"/>
    </row>
    <row r="51704" spans="41:41" ht="12.75" x14ac:dyDescent="0.2">
      <c r="AO51704" s="7"/>
    </row>
    <row r="51705" spans="41:41" ht="12.75" x14ac:dyDescent="0.2">
      <c r="AO51705" s="7"/>
    </row>
    <row r="51706" spans="41:41" ht="12.75" x14ac:dyDescent="0.2">
      <c r="AO51706" s="7"/>
    </row>
    <row r="51707" spans="41:41" ht="12.75" x14ac:dyDescent="0.2">
      <c r="AO51707" s="7"/>
    </row>
    <row r="51708" spans="41:41" ht="12.75" x14ac:dyDescent="0.2">
      <c r="AO51708" s="7"/>
    </row>
    <row r="51709" spans="41:41" ht="12.75" x14ac:dyDescent="0.2">
      <c r="AO51709" s="7"/>
    </row>
    <row r="51710" spans="41:41" ht="12.75" x14ac:dyDescent="0.2">
      <c r="AO51710" s="7"/>
    </row>
    <row r="51711" spans="41:41" ht="12.75" x14ac:dyDescent="0.2">
      <c r="AO51711" s="7"/>
    </row>
    <row r="51712" spans="41:41" ht="12.75" x14ac:dyDescent="0.2">
      <c r="AO51712" s="7"/>
    </row>
    <row r="51713" spans="41:41" ht="12.75" x14ac:dyDescent="0.2">
      <c r="AO51713" s="7"/>
    </row>
    <row r="51714" spans="41:41" ht="12.75" x14ac:dyDescent="0.2">
      <c r="AO51714" s="7"/>
    </row>
    <row r="51715" spans="41:41" ht="12.75" x14ac:dyDescent="0.2">
      <c r="AO51715" s="7"/>
    </row>
    <row r="51716" spans="41:41" ht="12.75" x14ac:dyDescent="0.2">
      <c r="AO51716" s="7"/>
    </row>
    <row r="51717" spans="41:41" ht="12.75" x14ac:dyDescent="0.2">
      <c r="AO51717" s="7"/>
    </row>
    <row r="51718" spans="41:41" ht="12.75" x14ac:dyDescent="0.2">
      <c r="AO51718" s="7"/>
    </row>
    <row r="51719" spans="41:41" ht="12.75" x14ac:dyDescent="0.2">
      <c r="AO51719" s="7"/>
    </row>
    <row r="51720" spans="41:41" ht="12.75" x14ac:dyDescent="0.2">
      <c r="AO51720" s="7"/>
    </row>
    <row r="51721" spans="41:41" ht="12.75" x14ac:dyDescent="0.2">
      <c r="AO51721" s="7"/>
    </row>
    <row r="51722" spans="41:41" ht="12.75" x14ac:dyDescent="0.2">
      <c r="AO51722" s="7"/>
    </row>
    <row r="51723" spans="41:41" ht="12.75" x14ac:dyDescent="0.2">
      <c r="AO51723" s="7"/>
    </row>
    <row r="51724" spans="41:41" ht="12.75" x14ac:dyDescent="0.2">
      <c r="AO51724" s="7"/>
    </row>
    <row r="51725" spans="41:41" ht="12.75" x14ac:dyDescent="0.2">
      <c r="AO51725" s="7"/>
    </row>
    <row r="51726" spans="41:41" ht="12.75" x14ac:dyDescent="0.2">
      <c r="AO51726" s="7"/>
    </row>
    <row r="51727" spans="41:41" ht="12.75" x14ac:dyDescent="0.2">
      <c r="AO51727" s="7"/>
    </row>
    <row r="51728" spans="41:41" ht="12.75" x14ac:dyDescent="0.2">
      <c r="AO51728" s="7"/>
    </row>
    <row r="51729" spans="41:41" ht="12.75" x14ac:dyDescent="0.2">
      <c r="AO51729" s="7"/>
    </row>
    <row r="51730" spans="41:41" ht="12.75" x14ac:dyDescent="0.2">
      <c r="AO51730" s="7"/>
    </row>
    <row r="51731" spans="41:41" ht="12.75" x14ac:dyDescent="0.2">
      <c r="AO51731" s="7"/>
    </row>
    <row r="51732" spans="41:41" ht="12.75" x14ac:dyDescent="0.2">
      <c r="AO51732" s="7"/>
    </row>
    <row r="51733" spans="41:41" ht="12.75" x14ac:dyDescent="0.2">
      <c r="AO51733" s="7"/>
    </row>
    <row r="51734" spans="41:41" ht="12.75" x14ac:dyDescent="0.2">
      <c r="AO51734" s="7"/>
    </row>
    <row r="51735" spans="41:41" ht="12.75" x14ac:dyDescent="0.2">
      <c r="AO51735" s="7"/>
    </row>
    <row r="51736" spans="41:41" ht="12.75" x14ac:dyDescent="0.2">
      <c r="AO51736" s="7"/>
    </row>
    <row r="51737" spans="41:41" ht="12.75" x14ac:dyDescent="0.2">
      <c r="AO51737" s="7"/>
    </row>
    <row r="51738" spans="41:41" ht="12.75" x14ac:dyDescent="0.2">
      <c r="AO51738" s="7"/>
    </row>
    <row r="51739" spans="41:41" ht="12.75" x14ac:dyDescent="0.2">
      <c r="AO51739" s="7"/>
    </row>
    <row r="51740" spans="41:41" ht="12.75" x14ac:dyDescent="0.2">
      <c r="AO51740" s="7"/>
    </row>
    <row r="51741" spans="41:41" ht="12.75" x14ac:dyDescent="0.2">
      <c r="AO51741" s="7"/>
    </row>
    <row r="51742" spans="41:41" ht="12.75" x14ac:dyDescent="0.2">
      <c r="AO51742" s="7"/>
    </row>
    <row r="51743" spans="41:41" ht="12.75" x14ac:dyDescent="0.2">
      <c r="AO51743" s="7"/>
    </row>
    <row r="51744" spans="41:41" ht="12.75" x14ac:dyDescent="0.2">
      <c r="AO51744" s="7"/>
    </row>
    <row r="51745" spans="41:41" ht="12.75" x14ac:dyDescent="0.2">
      <c r="AO51745" s="7"/>
    </row>
    <row r="51746" spans="41:41" ht="12.75" x14ac:dyDescent="0.2">
      <c r="AO51746" s="7"/>
    </row>
    <row r="51747" spans="41:41" ht="12.75" x14ac:dyDescent="0.2">
      <c r="AO51747" s="7"/>
    </row>
    <row r="51748" spans="41:41" ht="12.75" x14ac:dyDescent="0.2">
      <c r="AO51748" s="7"/>
    </row>
    <row r="51749" spans="41:41" ht="12.75" x14ac:dyDescent="0.2">
      <c r="AO51749" s="7"/>
    </row>
    <row r="51750" spans="41:41" ht="12.75" x14ac:dyDescent="0.2">
      <c r="AO51750" s="7"/>
    </row>
    <row r="51751" spans="41:41" ht="12.75" x14ac:dyDescent="0.2">
      <c r="AO51751" s="7"/>
    </row>
    <row r="51752" spans="41:41" ht="12.75" x14ac:dyDescent="0.2">
      <c r="AO51752" s="7"/>
    </row>
    <row r="51753" spans="41:41" ht="12.75" x14ac:dyDescent="0.2">
      <c r="AO51753" s="7"/>
    </row>
    <row r="51754" spans="41:41" ht="12.75" x14ac:dyDescent="0.2">
      <c r="AO51754" s="7"/>
    </row>
    <row r="51755" spans="41:41" ht="12.75" x14ac:dyDescent="0.2">
      <c r="AO51755" s="7"/>
    </row>
    <row r="51756" spans="41:41" ht="12.75" x14ac:dyDescent="0.2">
      <c r="AO51756" s="7"/>
    </row>
    <row r="51757" spans="41:41" ht="12.75" x14ac:dyDescent="0.2">
      <c r="AO51757" s="7"/>
    </row>
    <row r="51758" spans="41:41" ht="12.75" x14ac:dyDescent="0.2">
      <c r="AO51758" s="7"/>
    </row>
    <row r="51759" spans="41:41" ht="12.75" x14ac:dyDescent="0.2">
      <c r="AO51759" s="7"/>
    </row>
    <row r="51760" spans="41:41" ht="12.75" x14ac:dyDescent="0.2">
      <c r="AO51760" s="7"/>
    </row>
    <row r="51761" spans="41:41" ht="12.75" x14ac:dyDescent="0.2">
      <c r="AO51761" s="7"/>
    </row>
    <row r="51762" spans="41:41" ht="12.75" x14ac:dyDescent="0.2">
      <c r="AO51762" s="7"/>
    </row>
    <row r="51763" spans="41:41" ht="12.75" x14ac:dyDescent="0.2">
      <c r="AO51763" s="7"/>
    </row>
    <row r="51764" spans="41:41" ht="12.75" x14ac:dyDescent="0.2">
      <c r="AO51764" s="7"/>
    </row>
    <row r="51765" spans="41:41" ht="12.75" x14ac:dyDescent="0.2">
      <c r="AO51765" s="7"/>
    </row>
    <row r="51766" spans="41:41" ht="12.75" x14ac:dyDescent="0.2">
      <c r="AO51766" s="7"/>
    </row>
    <row r="51767" spans="41:41" ht="12.75" x14ac:dyDescent="0.2">
      <c r="AO51767" s="7"/>
    </row>
    <row r="51768" spans="41:41" ht="12.75" x14ac:dyDescent="0.2">
      <c r="AO51768" s="7"/>
    </row>
    <row r="51769" spans="41:41" ht="12.75" x14ac:dyDescent="0.2">
      <c r="AO51769" s="7"/>
    </row>
    <row r="51770" spans="41:41" ht="12.75" x14ac:dyDescent="0.2">
      <c r="AO51770" s="7"/>
    </row>
    <row r="51771" spans="41:41" ht="12.75" x14ac:dyDescent="0.2">
      <c r="AO51771" s="7"/>
    </row>
    <row r="51772" spans="41:41" ht="12.75" x14ac:dyDescent="0.2">
      <c r="AO51772" s="7"/>
    </row>
    <row r="51773" spans="41:41" ht="12.75" x14ac:dyDescent="0.2">
      <c r="AO51773" s="7"/>
    </row>
    <row r="51774" spans="41:41" ht="12.75" x14ac:dyDescent="0.2">
      <c r="AO51774" s="7"/>
    </row>
    <row r="51775" spans="41:41" ht="12.75" x14ac:dyDescent="0.2">
      <c r="AO51775" s="7"/>
    </row>
    <row r="51776" spans="41:41" ht="12.75" x14ac:dyDescent="0.2">
      <c r="AO51776" s="7"/>
    </row>
    <row r="51777" spans="41:41" ht="12.75" x14ac:dyDescent="0.2">
      <c r="AO51777" s="7"/>
    </row>
    <row r="51778" spans="41:41" ht="12.75" x14ac:dyDescent="0.2">
      <c r="AO51778" s="7"/>
    </row>
    <row r="51779" spans="41:41" ht="12.75" x14ac:dyDescent="0.2">
      <c r="AO51779" s="7"/>
    </row>
    <row r="51780" spans="41:41" ht="12.75" x14ac:dyDescent="0.2">
      <c r="AO51780" s="7"/>
    </row>
    <row r="51781" spans="41:41" ht="12.75" x14ac:dyDescent="0.2">
      <c r="AO51781" s="7"/>
    </row>
    <row r="51782" spans="41:41" ht="12.75" x14ac:dyDescent="0.2">
      <c r="AO51782" s="7"/>
    </row>
    <row r="51783" spans="41:41" ht="12.75" x14ac:dyDescent="0.2">
      <c r="AO51783" s="7"/>
    </row>
    <row r="51784" spans="41:41" ht="12.75" x14ac:dyDescent="0.2">
      <c r="AO51784" s="7"/>
    </row>
    <row r="51785" spans="41:41" ht="12.75" x14ac:dyDescent="0.2">
      <c r="AO51785" s="7"/>
    </row>
    <row r="51786" spans="41:41" ht="12.75" x14ac:dyDescent="0.2">
      <c r="AO51786" s="7"/>
    </row>
    <row r="51787" spans="41:41" ht="12.75" x14ac:dyDescent="0.2">
      <c r="AO51787" s="7"/>
    </row>
    <row r="51788" spans="41:41" ht="12.75" x14ac:dyDescent="0.2">
      <c r="AO51788" s="7"/>
    </row>
    <row r="51789" spans="41:41" ht="12.75" x14ac:dyDescent="0.2">
      <c r="AO51789" s="7"/>
    </row>
    <row r="51790" spans="41:41" ht="12.75" x14ac:dyDescent="0.2">
      <c r="AO51790" s="7"/>
    </row>
    <row r="51791" spans="41:41" ht="12.75" x14ac:dyDescent="0.2">
      <c r="AO51791" s="7"/>
    </row>
    <row r="51792" spans="41:41" ht="12.75" x14ac:dyDescent="0.2">
      <c r="AO51792" s="7"/>
    </row>
    <row r="51793" spans="41:41" ht="12.75" x14ac:dyDescent="0.2">
      <c r="AO51793" s="7"/>
    </row>
    <row r="51794" spans="41:41" ht="12.75" x14ac:dyDescent="0.2">
      <c r="AO51794" s="7"/>
    </row>
    <row r="51795" spans="41:41" ht="12.75" x14ac:dyDescent="0.2">
      <c r="AO51795" s="7"/>
    </row>
    <row r="51796" spans="41:41" ht="12.75" x14ac:dyDescent="0.2">
      <c r="AO51796" s="7"/>
    </row>
    <row r="51797" spans="41:41" ht="12.75" x14ac:dyDescent="0.2">
      <c r="AO51797" s="7"/>
    </row>
    <row r="51798" spans="41:41" ht="12.75" x14ac:dyDescent="0.2">
      <c r="AO51798" s="7"/>
    </row>
    <row r="51799" spans="41:41" ht="12.75" x14ac:dyDescent="0.2">
      <c r="AO51799" s="7"/>
    </row>
    <row r="51800" spans="41:41" ht="12.75" x14ac:dyDescent="0.2">
      <c r="AO51800" s="7"/>
    </row>
    <row r="51801" spans="41:41" ht="12.75" x14ac:dyDescent="0.2">
      <c r="AO51801" s="7"/>
    </row>
    <row r="51802" spans="41:41" ht="12.75" x14ac:dyDescent="0.2">
      <c r="AO51802" s="7"/>
    </row>
    <row r="51803" spans="41:41" ht="12.75" x14ac:dyDescent="0.2">
      <c r="AO51803" s="7"/>
    </row>
    <row r="51804" spans="41:41" ht="12.75" x14ac:dyDescent="0.2">
      <c r="AO51804" s="7"/>
    </row>
    <row r="51805" spans="41:41" ht="12.75" x14ac:dyDescent="0.2">
      <c r="AO51805" s="7"/>
    </row>
    <row r="51806" spans="41:41" ht="12.75" x14ac:dyDescent="0.2">
      <c r="AO51806" s="7"/>
    </row>
    <row r="51807" spans="41:41" ht="12.75" x14ac:dyDescent="0.2">
      <c r="AO51807" s="7"/>
    </row>
    <row r="51808" spans="41:41" ht="12.75" x14ac:dyDescent="0.2">
      <c r="AO51808" s="7"/>
    </row>
    <row r="51809" spans="41:41" ht="12.75" x14ac:dyDescent="0.2">
      <c r="AO51809" s="7"/>
    </row>
    <row r="51810" spans="41:41" ht="12.75" x14ac:dyDescent="0.2">
      <c r="AO51810" s="7"/>
    </row>
    <row r="51811" spans="41:41" ht="12.75" x14ac:dyDescent="0.2">
      <c r="AO51811" s="7"/>
    </row>
    <row r="51812" spans="41:41" ht="12.75" x14ac:dyDescent="0.2">
      <c r="AO51812" s="7"/>
    </row>
    <row r="51813" spans="41:41" ht="12.75" x14ac:dyDescent="0.2">
      <c r="AO51813" s="7"/>
    </row>
    <row r="51814" spans="41:41" ht="12.75" x14ac:dyDescent="0.2">
      <c r="AO51814" s="7"/>
    </row>
    <row r="51815" spans="41:41" ht="12.75" x14ac:dyDescent="0.2">
      <c r="AO51815" s="7"/>
    </row>
    <row r="51816" spans="41:41" ht="12.75" x14ac:dyDescent="0.2">
      <c r="AO51816" s="7"/>
    </row>
    <row r="51817" spans="41:41" ht="12.75" x14ac:dyDescent="0.2">
      <c r="AO51817" s="7"/>
    </row>
    <row r="51818" spans="41:41" ht="12.75" x14ac:dyDescent="0.2">
      <c r="AO51818" s="7"/>
    </row>
    <row r="51819" spans="41:41" ht="12.75" x14ac:dyDescent="0.2">
      <c r="AO51819" s="7"/>
    </row>
    <row r="51820" spans="41:41" ht="12.75" x14ac:dyDescent="0.2">
      <c r="AO51820" s="7"/>
    </row>
    <row r="51821" spans="41:41" ht="12.75" x14ac:dyDescent="0.2">
      <c r="AO51821" s="7"/>
    </row>
    <row r="51822" spans="41:41" ht="12.75" x14ac:dyDescent="0.2">
      <c r="AO51822" s="7"/>
    </row>
    <row r="51823" spans="41:41" ht="12.75" x14ac:dyDescent="0.2">
      <c r="AO51823" s="7"/>
    </row>
    <row r="51824" spans="41:41" ht="12.75" x14ac:dyDescent="0.2">
      <c r="AO51824" s="7"/>
    </row>
    <row r="51825" spans="41:41" ht="12.75" x14ac:dyDescent="0.2">
      <c r="AO51825" s="7"/>
    </row>
    <row r="51826" spans="41:41" ht="12.75" x14ac:dyDescent="0.2">
      <c r="AO51826" s="7"/>
    </row>
    <row r="51827" spans="41:41" ht="12.75" x14ac:dyDescent="0.2">
      <c r="AO51827" s="7"/>
    </row>
    <row r="51828" spans="41:41" ht="12.75" x14ac:dyDescent="0.2">
      <c r="AO51828" s="7"/>
    </row>
    <row r="51829" spans="41:41" ht="12.75" x14ac:dyDescent="0.2">
      <c r="AO51829" s="7"/>
    </row>
    <row r="51830" spans="41:41" ht="12.75" x14ac:dyDescent="0.2">
      <c r="AO51830" s="7"/>
    </row>
    <row r="51831" spans="41:41" ht="12.75" x14ac:dyDescent="0.2">
      <c r="AO51831" s="7"/>
    </row>
    <row r="51832" spans="41:41" ht="12.75" x14ac:dyDescent="0.2">
      <c r="AO51832" s="7"/>
    </row>
    <row r="51833" spans="41:41" ht="12.75" x14ac:dyDescent="0.2">
      <c r="AO51833" s="7"/>
    </row>
    <row r="51834" spans="41:41" ht="12.75" x14ac:dyDescent="0.2">
      <c r="AO51834" s="7"/>
    </row>
    <row r="51835" spans="41:41" ht="12.75" x14ac:dyDescent="0.2">
      <c r="AO51835" s="7"/>
    </row>
    <row r="51836" spans="41:41" ht="12.75" x14ac:dyDescent="0.2">
      <c r="AO51836" s="7"/>
    </row>
    <row r="51837" spans="41:41" ht="12.75" x14ac:dyDescent="0.2">
      <c r="AO51837" s="7"/>
    </row>
    <row r="51838" spans="41:41" ht="12.75" x14ac:dyDescent="0.2">
      <c r="AO51838" s="7"/>
    </row>
    <row r="51839" spans="41:41" ht="12.75" x14ac:dyDescent="0.2">
      <c r="AO51839" s="7"/>
    </row>
    <row r="51840" spans="41:41" ht="12.75" x14ac:dyDescent="0.2">
      <c r="AO51840" s="7"/>
    </row>
    <row r="51841" spans="41:41" ht="12.75" x14ac:dyDescent="0.2">
      <c r="AO51841" s="7"/>
    </row>
    <row r="51842" spans="41:41" ht="12.75" x14ac:dyDescent="0.2">
      <c r="AO51842" s="7"/>
    </row>
    <row r="51843" spans="41:41" ht="12.75" x14ac:dyDescent="0.2">
      <c r="AO51843" s="7"/>
    </row>
    <row r="51844" spans="41:41" ht="12.75" x14ac:dyDescent="0.2">
      <c r="AO51844" s="7"/>
    </row>
    <row r="51845" spans="41:41" ht="12.75" x14ac:dyDescent="0.2">
      <c r="AO51845" s="7"/>
    </row>
    <row r="51846" spans="41:41" ht="12.75" x14ac:dyDescent="0.2">
      <c r="AO51846" s="7"/>
    </row>
    <row r="51847" spans="41:41" ht="12.75" x14ac:dyDescent="0.2">
      <c r="AO51847" s="7"/>
    </row>
    <row r="51848" spans="41:41" ht="12.75" x14ac:dyDescent="0.2">
      <c r="AO51848" s="7"/>
    </row>
    <row r="51849" spans="41:41" ht="12.75" x14ac:dyDescent="0.2">
      <c r="AO51849" s="7"/>
    </row>
    <row r="51850" spans="41:41" ht="12.75" x14ac:dyDescent="0.2">
      <c r="AO51850" s="7"/>
    </row>
    <row r="51851" spans="41:41" ht="12.75" x14ac:dyDescent="0.2">
      <c r="AO51851" s="7"/>
    </row>
    <row r="51852" spans="41:41" ht="12.75" x14ac:dyDescent="0.2">
      <c r="AO51852" s="7"/>
    </row>
    <row r="51853" spans="41:41" ht="12.75" x14ac:dyDescent="0.2">
      <c r="AO51853" s="7"/>
    </row>
    <row r="51854" spans="41:41" ht="12.75" x14ac:dyDescent="0.2">
      <c r="AO51854" s="7"/>
    </row>
    <row r="51855" spans="41:41" ht="12.75" x14ac:dyDescent="0.2">
      <c r="AO51855" s="7"/>
    </row>
    <row r="51856" spans="41:41" ht="12.75" x14ac:dyDescent="0.2">
      <c r="AO51856" s="7"/>
    </row>
    <row r="51857" spans="41:41" ht="12.75" x14ac:dyDescent="0.2">
      <c r="AO51857" s="7"/>
    </row>
    <row r="51858" spans="41:41" ht="12.75" x14ac:dyDescent="0.2">
      <c r="AO51858" s="7"/>
    </row>
    <row r="51859" spans="41:41" ht="12.75" x14ac:dyDescent="0.2">
      <c r="AO51859" s="7"/>
    </row>
    <row r="51860" spans="41:41" ht="12.75" x14ac:dyDescent="0.2">
      <c r="AO51860" s="7"/>
    </row>
    <row r="51861" spans="41:41" ht="12.75" x14ac:dyDescent="0.2">
      <c r="AO51861" s="7"/>
    </row>
    <row r="51862" spans="41:41" ht="12.75" x14ac:dyDescent="0.2">
      <c r="AO51862" s="7"/>
    </row>
    <row r="51863" spans="41:41" ht="12.75" x14ac:dyDescent="0.2">
      <c r="AO51863" s="7"/>
    </row>
    <row r="51864" spans="41:41" ht="12.75" x14ac:dyDescent="0.2">
      <c r="AO51864" s="7"/>
    </row>
    <row r="51865" spans="41:41" ht="12.75" x14ac:dyDescent="0.2">
      <c r="AO51865" s="7"/>
    </row>
    <row r="51866" spans="41:41" ht="12.75" x14ac:dyDescent="0.2">
      <c r="AO51866" s="7"/>
    </row>
    <row r="51867" spans="41:41" ht="12.75" x14ac:dyDescent="0.2">
      <c r="AO51867" s="7"/>
    </row>
    <row r="51868" spans="41:41" ht="12.75" x14ac:dyDescent="0.2">
      <c r="AO51868" s="7"/>
    </row>
    <row r="51869" spans="41:41" ht="12.75" x14ac:dyDescent="0.2">
      <c r="AO51869" s="7"/>
    </row>
    <row r="51870" spans="41:41" ht="12.75" x14ac:dyDescent="0.2">
      <c r="AO51870" s="7"/>
    </row>
    <row r="51871" spans="41:41" ht="12.75" x14ac:dyDescent="0.2">
      <c r="AO51871" s="7"/>
    </row>
    <row r="51872" spans="41:41" ht="12.75" x14ac:dyDescent="0.2">
      <c r="AO51872" s="7"/>
    </row>
    <row r="51873" spans="41:41" ht="12.75" x14ac:dyDescent="0.2">
      <c r="AO51873" s="7"/>
    </row>
    <row r="51874" spans="41:41" ht="12.75" x14ac:dyDescent="0.2">
      <c r="AO51874" s="7"/>
    </row>
    <row r="51875" spans="41:41" ht="12.75" x14ac:dyDescent="0.2">
      <c r="AO51875" s="7"/>
    </row>
    <row r="51876" spans="41:41" ht="12.75" x14ac:dyDescent="0.2">
      <c r="AO51876" s="7"/>
    </row>
    <row r="51877" spans="41:41" ht="12.75" x14ac:dyDescent="0.2">
      <c r="AO51877" s="7"/>
    </row>
    <row r="51878" spans="41:41" ht="12.75" x14ac:dyDescent="0.2">
      <c r="AO51878" s="7"/>
    </row>
    <row r="51879" spans="41:41" ht="12.75" x14ac:dyDescent="0.2">
      <c r="AO51879" s="7"/>
    </row>
    <row r="51880" spans="41:41" ht="12.75" x14ac:dyDescent="0.2">
      <c r="AO51880" s="7"/>
    </row>
    <row r="51881" spans="41:41" ht="12.75" x14ac:dyDescent="0.2">
      <c r="AO51881" s="7"/>
    </row>
    <row r="51882" spans="41:41" ht="12.75" x14ac:dyDescent="0.2">
      <c r="AO51882" s="7"/>
    </row>
    <row r="51883" spans="41:41" ht="12.75" x14ac:dyDescent="0.2">
      <c r="AO51883" s="7"/>
    </row>
    <row r="51884" spans="41:41" ht="12.75" x14ac:dyDescent="0.2">
      <c r="AO51884" s="7"/>
    </row>
    <row r="51885" spans="41:41" ht="12.75" x14ac:dyDescent="0.2">
      <c r="AO51885" s="7"/>
    </row>
    <row r="51886" spans="41:41" ht="12.75" x14ac:dyDescent="0.2">
      <c r="AO51886" s="7"/>
    </row>
    <row r="51887" spans="41:41" ht="12.75" x14ac:dyDescent="0.2">
      <c r="AO51887" s="7"/>
    </row>
    <row r="51888" spans="41:41" ht="12.75" x14ac:dyDescent="0.2">
      <c r="AO51888" s="7"/>
    </row>
    <row r="51889" spans="41:41" ht="12.75" x14ac:dyDescent="0.2">
      <c r="AO51889" s="7"/>
    </row>
    <row r="51890" spans="41:41" ht="12.75" x14ac:dyDescent="0.2">
      <c r="AO51890" s="7"/>
    </row>
    <row r="51891" spans="41:41" ht="12.75" x14ac:dyDescent="0.2">
      <c r="AO51891" s="7"/>
    </row>
    <row r="51892" spans="41:41" ht="12.75" x14ac:dyDescent="0.2">
      <c r="AO51892" s="7"/>
    </row>
    <row r="51893" spans="41:41" ht="12.75" x14ac:dyDescent="0.2">
      <c r="AO51893" s="7"/>
    </row>
    <row r="51894" spans="41:41" ht="12.75" x14ac:dyDescent="0.2">
      <c r="AO51894" s="7"/>
    </row>
    <row r="51895" spans="41:41" ht="12.75" x14ac:dyDescent="0.2">
      <c r="AO51895" s="7"/>
    </row>
    <row r="51896" spans="41:41" ht="12.75" x14ac:dyDescent="0.2">
      <c r="AO51896" s="7"/>
    </row>
    <row r="51897" spans="41:41" ht="12.75" x14ac:dyDescent="0.2">
      <c r="AO51897" s="7"/>
    </row>
    <row r="51898" spans="41:41" ht="12.75" x14ac:dyDescent="0.2">
      <c r="AO51898" s="7"/>
    </row>
    <row r="51899" spans="41:41" ht="12.75" x14ac:dyDescent="0.2">
      <c r="AO51899" s="7"/>
    </row>
    <row r="51900" spans="41:41" ht="12.75" x14ac:dyDescent="0.2">
      <c r="AO51900" s="7"/>
    </row>
    <row r="51901" spans="41:41" ht="12.75" x14ac:dyDescent="0.2">
      <c r="AO51901" s="7"/>
    </row>
    <row r="51902" spans="41:41" ht="12.75" x14ac:dyDescent="0.2">
      <c r="AO51902" s="7"/>
    </row>
    <row r="51903" spans="41:41" ht="12.75" x14ac:dyDescent="0.2">
      <c r="AO51903" s="7"/>
    </row>
    <row r="51904" spans="41:41" ht="12.75" x14ac:dyDescent="0.2">
      <c r="AO51904" s="7"/>
    </row>
    <row r="51905" spans="41:41" ht="12.75" x14ac:dyDescent="0.2">
      <c r="AO51905" s="7"/>
    </row>
    <row r="51906" spans="41:41" ht="12.75" x14ac:dyDescent="0.2">
      <c r="AO51906" s="7"/>
    </row>
    <row r="51907" spans="41:41" ht="12.75" x14ac:dyDescent="0.2">
      <c r="AO51907" s="7"/>
    </row>
    <row r="51908" spans="41:41" ht="12.75" x14ac:dyDescent="0.2">
      <c r="AO51908" s="7"/>
    </row>
    <row r="51909" spans="41:41" ht="12.75" x14ac:dyDescent="0.2">
      <c r="AO51909" s="7"/>
    </row>
    <row r="51910" spans="41:41" ht="12.75" x14ac:dyDescent="0.2">
      <c r="AO51910" s="7"/>
    </row>
    <row r="51911" spans="41:41" ht="12.75" x14ac:dyDescent="0.2">
      <c r="AO51911" s="7"/>
    </row>
    <row r="51912" spans="41:41" ht="12.75" x14ac:dyDescent="0.2">
      <c r="AO51912" s="7"/>
    </row>
    <row r="51913" spans="41:41" ht="12.75" x14ac:dyDescent="0.2">
      <c r="AO51913" s="7"/>
    </row>
    <row r="51914" spans="41:41" ht="12.75" x14ac:dyDescent="0.2">
      <c r="AO51914" s="7"/>
    </row>
    <row r="51915" spans="41:41" ht="12.75" x14ac:dyDescent="0.2">
      <c r="AO51915" s="7"/>
    </row>
    <row r="51916" spans="41:41" ht="12.75" x14ac:dyDescent="0.2">
      <c r="AO51916" s="7"/>
    </row>
    <row r="51917" spans="41:41" ht="12.75" x14ac:dyDescent="0.2">
      <c r="AO51917" s="7"/>
    </row>
    <row r="51918" spans="41:41" ht="12.75" x14ac:dyDescent="0.2">
      <c r="AO51918" s="7"/>
    </row>
    <row r="51919" spans="41:41" ht="12.75" x14ac:dyDescent="0.2">
      <c r="AO51919" s="7"/>
    </row>
    <row r="51920" spans="41:41" ht="12.75" x14ac:dyDescent="0.2">
      <c r="AO51920" s="7"/>
    </row>
    <row r="51921" spans="41:41" ht="12.75" x14ac:dyDescent="0.2">
      <c r="AO51921" s="7"/>
    </row>
    <row r="51922" spans="41:41" ht="12.75" x14ac:dyDescent="0.2">
      <c r="AO51922" s="7"/>
    </row>
    <row r="51923" spans="41:41" ht="12.75" x14ac:dyDescent="0.2">
      <c r="AO51923" s="7"/>
    </row>
    <row r="51924" spans="41:41" ht="12.75" x14ac:dyDescent="0.2">
      <c r="AO51924" s="7"/>
    </row>
    <row r="51925" spans="41:41" ht="12.75" x14ac:dyDescent="0.2">
      <c r="AO51925" s="7"/>
    </row>
    <row r="51926" spans="41:41" ht="12.75" x14ac:dyDescent="0.2">
      <c r="AO51926" s="7"/>
    </row>
    <row r="51927" spans="41:41" ht="12.75" x14ac:dyDescent="0.2">
      <c r="AO51927" s="7"/>
    </row>
    <row r="51928" spans="41:41" ht="12.75" x14ac:dyDescent="0.2">
      <c r="AO51928" s="7"/>
    </row>
    <row r="51929" spans="41:41" ht="12.75" x14ac:dyDescent="0.2">
      <c r="AO51929" s="7"/>
    </row>
    <row r="51930" spans="41:41" ht="12.75" x14ac:dyDescent="0.2">
      <c r="AO51930" s="7"/>
    </row>
    <row r="51931" spans="41:41" ht="12.75" x14ac:dyDescent="0.2">
      <c r="AO51931" s="7"/>
    </row>
    <row r="51932" spans="41:41" ht="12.75" x14ac:dyDescent="0.2">
      <c r="AO51932" s="7"/>
    </row>
    <row r="51933" spans="41:41" ht="12.75" x14ac:dyDescent="0.2">
      <c r="AO51933" s="7"/>
    </row>
    <row r="51934" spans="41:41" ht="12.75" x14ac:dyDescent="0.2">
      <c r="AO51934" s="7"/>
    </row>
    <row r="51935" spans="41:41" ht="12.75" x14ac:dyDescent="0.2">
      <c r="AO51935" s="7"/>
    </row>
    <row r="51936" spans="41:41" ht="12.75" x14ac:dyDescent="0.2">
      <c r="AO51936" s="7"/>
    </row>
    <row r="51937" spans="41:41" ht="12.75" x14ac:dyDescent="0.2">
      <c r="AO51937" s="7"/>
    </row>
    <row r="51938" spans="41:41" ht="12.75" x14ac:dyDescent="0.2">
      <c r="AO51938" s="7"/>
    </row>
    <row r="51939" spans="41:41" ht="12.75" x14ac:dyDescent="0.2">
      <c r="AO51939" s="7"/>
    </row>
    <row r="51940" spans="41:41" ht="12.75" x14ac:dyDescent="0.2">
      <c r="AO51940" s="7"/>
    </row>
    <row r="51941" spans="41:41" ht="12.75" x14ac:dyDescent="0.2">
      <c r="AO51941" s="7"/>
    </row>
    <row r="51942" spans="41:41" ht="12.75" x14ac:dyDescent="0.2">
      <c r="AO51942" s="7"/>
    </row>
    <row r="51943" spans="41:41" ht="12.75" x14ac:dyDescent="0.2">
      <c r="AO51943" s="7"/>
    </row>
    <row r="51944" spans="41:41" ht="12.75" x14ac:dyDescent="0.2">
      <c r="AO51944" s="7"/>
    </row>
    <row r="51945" spans="41:41" ht="12.75" x14ac:dyDescent="0.2">
      <c r="AO51945" s="7"/>
    </row>
    <row r="51946" spans="41:41" ht="12.75" x14ac:dyDescent="0.2">
      <c r="AO51946" s="7"/>
    </row>
    <row r="51947" spans="41:41" ht="12.75" x14ac:dyDescent="0.2">
      <c r="AO51947" s="7"/>
    </row>
    <row r="51948" spans="41:41" ht="12.75" x14ac:dyDescent="0.2">
      <c r="AO51948" s="7"/>
    </row>
    <row r="51949" spans="41:41" ht="12.75" x14ac:dyDescent="0.2">
      <c r="AO51949" s="7"/>
    </row>
    <row r="51950" spans="41:41" ht="12.75" x14ac:dyDescent="0.2">
      <c r="AO51950" s="7"/>
    </row>
    <row r="51951" spans="41:41" ht="12.75" x14ac:dyDescent="0.2">
      <c r="AO51951" s="7"/>
    </row>
    <row r="51952" spans="41:41" ht="12.75" x14ac:dyDescent="0.2">
      <c r="AO51952" s="7"/>
    </row>
    <row r="51953" spans="41:41" ht="12.75" x14ac:dyDescent="0.2">
      <c r="AO51953" s="7"/>
    </row>
    <row r="51954" spans="41:41" ht="12.75" x14ac:dyDescent="0.2">
      <c r="AO51954" s="7"/>
    </row>
    <row r="51955" spans="41:41" ht="12.75" x14ac:dyDescent="0.2">
      <c r="AO51955" s="7"/>
    </row>
    <row r="51956" spans="41:41" ht="12.75" x14ac:dyDescent="0.2">
      <c r="AO51956" s="7"/>
    </row>
    <row r="51957" spans="41:41" ht="12.75" x14ac:dyDescent="0.2">
      <c r="AO51957" s="7"/>
    </row>
    <row r="51958" spans="41:41" ht="12.75" x14ac:dyDescent="0.2">
      <c r="AO51958" s="7"/>
    </row>
    <row r="51959" spans="41:41" ht="12.75" x14ac:dyDescent="0.2">
      <c r="AO51959" s="7"/>
    </row>
    <row r="51960" spans="41:41" ht="12.75" x14ac:dyDescent="0.2">
      <c r="AO51960" s="7"/>
    </row>
    <row r="51961" spans="41:41" ht="12.75" x14ac:dyDescent="0.2">
      <c r="AO51961" s="7"/>
    </row>
    <row r="51962" spans="41:41" ht="12.75" x14ac:dyDescent="0.2">
      <c r="AO51962" s="7"/>
    </row>
    <row r="51963" spans="41:41" ht="12.75" x14ac:dyDescent="0.2">
      <c r="AO51963" s="7"/>
    </row>
    <row r="51964" spans="41:41" ht="12.75" x14ac:dyDescent="0.2">
      <c r="AO51964" s="7"/>
    </row>
    <row r="51965" spans="41:41" ht="12.75" x14ac:dyDescent="0.2">
      <c r="AO51965" s="7"/>
    </row>
    <row r="51966" spans="41:41" ht="12.75" x14ac:dyDescent="0.2">
      <c r="AO51966" s="7"/>
    </row>
    <row r="51967" spans="41:41" ht="12.75" x14ac:dyDescent="0.2">
      <c r="AO51967" s="7"/>
    </row>
    <row r="51968" spans="41:41" ht="12.75" x14ac:dyDescent="0.2">
      <c r="AO51968" s="7"/>
    </row>
    <row r="51969" spans="41:41" ht="12.75" x14ac:dyDescent="0.2">
      <c r="AO51969" s="7"/>
    </row>
    <row r="51970" spans="41:41" ht="12.75" x14ac:dyDescent="0.2">
      <c r="AO51970" s="7"/>
    </row>
    <row r="51971" spans="41:41" ht="12.75" x14ac:dyDescent="0.2">
      <c r="AO51971" s="7"/>
    </row>
    <row r="51972" spans="41:41" ht="12.75" x14ac:dyDescent="0.2">
      <c r="AO51972" s="7"/>
    </row>
    <row r="51973" spans="41:41" ht="12.75" x14ac:dyDescent="0.2">
      <c r="AO51973" s="7"/>
    </row>
    <row r="51974" spans="41:41" ht="12.75" x14ac:dyDescent="0.2">
      <c r="AO51974" s="7"/>
    </row>
    <row r="51975" spans="41:41" ht="12.75" x14ac:dyDescent="0.2">
      <c r="AO51975" s="7"/>
    </row>
    <row r="51976" spans="41:41" ht="12.75" x14ac:dyDescent="0.2">
      <c r="AO51976" s="7"/>
    </row>
    <row r="51977" spans="41:41" ht="12.75" x14ac:dyDescent="0.2">
      <c r="AO51977" s="7"/>
    </row>
    <row r="51978" spans="41:41" ht="12.75" x14ac:dyDescent="0.2">
      <c r="AO51978" s="7"/>
    </row>
    <row r="51979" spans="41:41" ht="12.75" x14ac:dyDescent="0.2">
      <c r="AO51979" s="7"/>
    </row>
    <row r="51980" spans="41:41" ht="12.75" x14ac:dyDescent="0.2">
      <c r="AO51980" s="7"/>
    </row>
    <row r="51981" spans="41:41" ht="12.75" x14ac:dyDescent="0.2">
      <c r="AO51981" s="7"/>
    </row>
    <row r="51982" spans="41:41" ht="12.75" x14ac:dyDescent="0.2">
      <c r="AO51982" s="7"/>
    </row>
    <row r="51983" spans="41:41" ht="12.75" x14ac:dyDescent="0.2">
      <c r="AO51983" s="7"/>
    </row>
    <row r="51984" spans="41:41" ht="12.75" x14ac:dyDescent="0.2">
      <c r="AO51984" s="7"/>
    </row>
    <row r="51985" spans="41:41" ht="12.75" x14ac:dyDescent="0.2">
      <c r="AO51985" s="7"/>
    </row>
    <row r="51986" spans="41:41" ht="12.75" x14ac:dyDescent="0.2">
      <c r="AO51986" s="7"/>
    </row>
    <row r="51987" spans="41:41" ht="12.75" x14ac:dyDescent="0.2">
      <c r="AO51987" s="7"/>
    </row>
    <row r="51988" spans="41:41" ht="12.75" x14ac:dyDescent="0.2">
      <c r="AO51988" s="7"/>
    </row>
    <row r="51989" spans="41:41" ht="12.75" x14ac:dyDescent="0.2">
      <c r="AO51989" s="7"/>
    </row>
    <row r="51990" spans="41:41" ht="12.75" x14ac:dyDescent="0.2">
      <c r="AO51990" s="7"/>
    </row>
    <row r="51991" spans="41:41" ht="12.75" x14ac:dyDescent="0.2">
      <c r="AO51991" s="7"/>
    </row>
    <row r="51992" spans="41:41" ht="12.75" x14ac:dyDescent="0.2">
      <c r="AO51992" s="7"/>
    </row>
    <row r="51993" spans="41:41" ht="12.75" x14ac:dyDescent="0.2">
      <c r="AO51993" s="7"/>
    </row>
    <row r="51994" spans="41:41" ht="12.75" x14ac:dyDescent="0.2">
      <c r="AO51994" s="7"/>
    </row>
    <row r="51995" spans="41:41" ht="12.75" x14ac:dyDescent="0.2">
      <c r="AO51995" s="7"/>
    </row>
    <row r="51996" spans="41:41" ht="12.75" x14ac:dyDescent="0.2">
      <c r="AO51996" s="7"/>
    </row>
    <row r="51997" spans="41:41" ht="12.75" x14ac:dyDescent="0.2">
      <c r="AO51997" s="7"/>
    </row>
    <row r="51998" spans="41:41" ht="12.75" x14ac:dyDescent="0.2">
      <c r="AO51998" s="7"/>
    </row>
    <row r="51999" spans="41:41" ht="12.75" x14ac:dyDescent="0.2">
      <c r="AO51999" s="7"/>
    </row>
    <row r="52000" spans="41:41" ht="12.75" x14ac:dyDescent="0.2">
      <c r="AO52000" s="7"/>
    </row>
    <row r="52001" spans="41:41" ht="12.75" x14ac:dyDescent="0.2">
      <c r="AO52001" s="7"/>
    </row>
    <row r="52002" spans="41:41" ht="12.75" x14ac:dyDescent="0.2">
      <c r="AO52002" s="7"/>
    </row>
    <row r="52003" spans="41:41" ht="12.75" x14ac:dyDescent="0.2">
      <c r="AO52003" s="7"/>
    </row>
    <row r="52004" spans="41:41" ht="12.75" x14ac:dyDescent="0.2">
      <c r="AO52004" s="7"/>
    </row>
    <row r="52005" spans="41:41" ht="12.75" x14ac:dyDescent="0.2">
      <c r="AO52005" s="7"/>
    </row>
    <row r="52006" spans="41:41" ht="12.75" x14ac:dyDescent="0.2">
      <c r="AO52006" s="7"/>
    </row>
    <row r="52007" spans="41:41" ht="12.75" x14ac:dyDescent="0.2">
      <c r="AO52007" s="7"/>
    </row>
    <row r="52008" spans="41:41" ht="12.75" x14ac:dyDescent="0.2">
      <c r="AO52008" s="7"/>
    </row>
    <row r="52009" spans="41:41" ht="12.75" x14ac:dyDescent="0.2">
      <c r="AO52009" s="7"/>
    </row>
    <row r="52010" spans="41:41" ht="12.75" x14ac:dyDescent="0.2">
      <c r="AO52010" s="7"/>
    </row>
    <row r="52011" spans="41:41" ht="12.75" x14ac:dyDescent="0.2">
      <c r="AO52011" s="7"/>
    </row>
    <row r="52012" spans="41:41" ht="12.75" x14ac:dyDescent="0.2">
      <c r="AO52012" s="7"/>
    </row>
    <row r="52013" spans="41:41" ht="12.75" x14ac:dyDescent="0.2">
      <c r="AO52013" s="7"/>
    </row>
    <row r="52014" spans="41:41" ht="12.75" x14ac:dyDescent="0.2">
      <c r="AO52014" s="7"/>
    </row>
    <row r="52015" spans="41:41" ht="12.75" x14ac:dyDescent="0.2">
      <c r="AO52015" s="7"/>
    </row>
    <row r="52016" spans="41:41" ht="12.75" x14ac:dyDescent="0.2">
      <c r="AO52016" s="7"/>
    </row>
    <row r="52017" spans="41:41" ht="12.75" x14ac:dyDescent="0.2">
      <c r="AO52017" s="7"/>
    </row>
    <row r="52018" spans="41:41" ht="12.75" x14ac:dyDescent="0.2">
      <c r="AO52018" s="7"/>
    </row>
    <row r="52019" spans="41:41" ht="12.75" x14ac:dyDescent="0.2">
      <c r="AO52019" s="7"/>
    </row>
    <row r="52020" spans="41:41" ht="12.75" x14ac:dyDescent="0.2">
      <c r="AO52020" s="7"/>
    </row>
    <row r="52021" spans="41:41" ht="12.75" x14ac:dyDescent="0.2">
      <c r="AO52021" s="7"/>
    </row>
    <row r="52022" spans="41:41" ht="12.75" x14ac:dyDescent="0.2">
      <c r="AO52022" s="7"/>
    </row>
    <row r="52023" spans="41:41" ht="12.75" x14ac:dyDescent="0.2">
      <c r="AO52023" s="7"/>
    </row>
    <row r="52024" spans="41:41" ht="12.75" x14ac:dyDescent="0.2">
      <c r="AO52024" s="7"/>
    </row>
    <row r="52025" spans="41:41" ht="12.75" x14ac:dyDescent="0.2">
      <c r="AO52025" s="7"/>
    </row>
    <row r="52026" spans="41:41" ht="12.75" x14ac:dyDescent="0.2">
      <c r="AO52026" s="7"/>
    </row>
    <row r="52027" spans="41:41" ht="12.75" x14ac:dyDescent="0.2">
      <c r="AO52027" s="7"/>
    </row>
    <row r="52028" spans="41:41" ht="12.75" x14ac:dyDescent="0.2">
      <c r="AO52028" s="7"/>
    </row>
    <row r="52029" spans="41:41" ht="12.75" x14ac:dyDescent="0.2">
      <c r="AO52029" s="7"/>
    </row>
    <row r="52030" spans="41:41" ht="12.75" x14ac:dyDescent="0.2">
      <c r="AO52030" s="7"/>
    </row>
    <row r="52031" spans="41:41" ht="12.75" x14ac:dyDescent="0.2">
      <c r="AO52031" s="7"/>
    </row>
    <row r="52032" spans="41:41" ht="12.75" x14ac:dyDescent="0.2">
      <c r="AO52032" s="7"/>
    </row>
    <row r="52033" spans="41:41" ht="12.75" x14ac:dyDescent="0.2">
      <c r="AO52033" s="7"/>
    </row>
    <row r="52034" spans="41:41" ht="12.75" x14ac:dyDescent="0.2">
      <c r="AO52034" s="7"/>
    </row>
    <row r="52035" spans="41:41" ht="12.75" x14ac:dyDescent="0.2">
      <c r="AO52035" s="7"/>
    </row>
    <row r="52036" spans="41:41" ht="12.75" x14ac:dyDescent="0.2">
      <c r="AO52036" s="7"/>
    </row>
    <row r="52037" spans="41:41" ht="12.75" x14ac:dyDescent="0.2">
      <c r="AO52037" s="7"/>
    </row>
    <row r="52038" spans="41:41" ht="12.75" x14ac:dyDescent="0.2">
      <c r="AO52038" s="7"/>
    </row>
    <row r="52039" spans="41:41" ht="12.75" x14ac:dyDescent="0.2">
      <c r="AO52039" s="7"/>
    </row>
    <row r="52040" spans="41:41" ht="12.75" x14ac:dyDescent="0.2">
      <c r="AO52040" s="7"/>
    </row>
    <row r="52041" spans="41:41" ht="12.75" x14ac:dyDescent="0.2">
      <c r="AO52041" s="7"/>
    </row>
    <row r="52042" spans="41:41" ht="12.75" x14ac:dyDescent="0.2">
      <c r="AO52042" s="7"/>
    </row>
    <row r="52043" spans="41:41" ht="12.75" x14ac:dyDescent="0.2">
      <c r="AO52043" s="7"/>
    </row>
    <row r="52044" spans="41:41" ht="12.75" x14ac:dyDescent="0.2">
      <c r="AO52044" s="7"/>
    </row>
    <row r="52045" spans="41:41" ht="12.75" x14ac:dyDescent="0.2">
      <c r="AO52045" s="7"/>
    </row>
    <row r="52046" spans="41:41" ht="12.75" x14ac:dyDescent="0.2">
      <c r="AO52046" s="7"/>
    </row>
    <row r="52047" spans="41:41" ht="12.75" x14ac:dyDescent="0.2">
      <c r="AO52047" s="7"/>
    </row>
    <row r="52048" spans="41:41" ht="12.75" x14ac:dyDescent="0.2">
      <c r="AO52048" s="7"/>
    </row>
    <row r="52049" spans="41:41" ht="12.75" x14ac:dyDescent="0.2">
      <c r="AO52049" s="7"/>
    </row>
    <row r="52050" spans="41:41" ht="12.75" x14ac:dyDescent="0.2">
      <c r="AO52050" s="7"/>
    </row>
    <row r="52051" spans="41:41" ht="12.75" x14ac:dyDescent="0.2">
      <c r="AO52051" s="7"/>
    </row>
    <row r="52052" spans="41:41" ht="12.75" x14ac:dyDescent="0.2">
      <c r="AO52052" s="7"/>
    </row>
    <row r="52053" spans="41:41" ht="12.75" x14ac:dyDescent="0.2">
      <c r="AO52053" s="7"/>
    </row>
    <row r="52054" spans="41:41" ht="12.75" x14ac:dyDescent="0.2">
      <c r="AO52054" s="7"/>
    </row>
    <row r="52055" spans="41:41" ht="12.75" x14ac:dyDescent="0.2">
      <c r="AO52055" s="7"/>
    </row>
    <row r="52056" spans="41:41" ht="12.75" x14ac:dyDescent="0.2">
      <c r="AO52056" s="7"/>
    </row>
    <row r="52057" spans="41:41" ht="12.75" x14ac:dyDescent="0.2">
      <c r="AO52057" s="7"/>
    </row>
    <row r="52058" spans="41:41" ht="12.75" x14ac:dyDescent="0.2">
      <c r="AO52058" s="7"/>
    </row>
    <row r="52059" spans="41:41" ht="12.75" x14ac:dyDescent="0.2">
      <c r="AO52059" s="7"/>
    </row>
    <row r="52060" spans="41:41" ht="12.75" x14ac:dyDescent="0.2">
      <c r="AO52060" s="7"/>
    </row>
    <row r="52061" spans="41:41" ht="12.75" x14ac:dyDescent="0.2">
      <c r="AO52061" s="7"/>
    </row>
    <row r="52062" spans="41:41" ht="12.75" x14ac:dyDescent="0.2">
      <c r="AO52062" s="7"/>
    </row>
    <row r="52063" spans="41:41" ht="12.75" x14ac:dyDescent="0.2">
      <c r="AO52063" s="7"/>
    </row>
    <row r="52064" spans="41:41" ht="12.75" x14ac:dyDescent="0.2">
      <c r="AO52064" s="7"/>
    </row>
    <row r="52065" spans="41:41" ht="12.75" x14ac:dyDescent="0.2">
      <c r="AO52065" s="7"/>
    </row>
    <row r="52066" spans="41:41" ht="12.75" x14ac:dyDescent="0.2">
      <c r="AO52066" s="7"/>
    </row>
    <row r="52067" spans="41:41" ht="12.75" x14ac:dyDescent="0.2">
      <c r="AO52067" s="7"/>
    </row>
    <row r="52068" spans="41:41" ht="12.75" x14ac:dyDescent="0.2">
      <c r="AO52068" s="7"/>
    </row>
    <row r="52069" spans="41:41" ht="12.75" x14ac:dyDescent="0.2">
      <c r="AO52069" s="7"/>
    </row>
    <row r="52070" spans="41:41" ht="12.75" x14ac:dyDescent="0.2">
      <c r="AO52070" s="7"/>
    </row>
    <row r="52071" spans="41:41" ht="12.75" x14ac:dyDescent="0.2">
      <c r="AO52071" s="7"/>
    </row>
    <row r="52072" spans="41:41" ht="12.75" x14ac:dyDescent="0.2">
      <c r="AO52072" s="7"/>
    </row>
    <row r="52073" spans="41:41" ht="12.75" x14ac:dyDescent="0.2">
      <c r="AO52073" s="7"/>
    </row>
    <row r="52074" spans="41:41" ht="12.75" x14ac:dyDescent="0.2">
      <c r="AO52074" s="7"/>
    </row>
    <row r="52075" spans="41:41" ht="12.75" x14ac:dyDescent="0.2">
      <c r="AO52075" s="7"/>
    </row>
    <row r="52076" spans="41:41" ht="12.75" x14ac:dyDescent="0.2">
      <c r="AO52076" s="7"/>
    </row>
    <row r="52077" spans="41:41" ht="12.75" x14ac:dyDescent="0.2">
      <c r="AO52077" s="7"/>
    </row>
    <row r="52078" spans="41:41" ht="12.75" x14ac:dyDescent="0.2">
      <c r="AO52078" s="7"/>
    </row>
    <row r="52079" spans="41:41" ht="12.75" x14ac:dyDescent="0.2">
      <c r="AO52079" s="7"/>
    </row>
    <row r="52080" spans="41:41" ht="12.75" x14ac:dyDescent="0.2">
      <c r="AO52080" s="7"/>
    </row>
    <row r="52081" spans="41:41" ht="12.75" x14ac:dyDescent="0.2">
      <c r="AO52081" s="7"/>
    </row>
    <row r="52082" spans="41:41" ht="12.75" x14ac:dyDescent="0.2">
      <c r="AO52082" s="7"/>
    </row>
    <row r="52083" spans="41:41" ht="12.75" x14ac:dyDescent="0.2">
      <c r="AO52083" s="7"/>
    </row>
    <row r="52084" spans="41:41" ht="12.75" x14ac:dyDescent="0.2">
      <c r="AO52084" s="7"/>
    </row>
    <row r="52085" spans="41:41" ht="12.75" x14ac:dyDescent="0.2">
      <c r="AO52085" s="7"/>
    </row>
    <row r="52086" spans="41:41" ht="12.75" x14ac:dyDescent="0.2">
      <c r="AO52086" s="7"/>
    </row>
    <row r="52087" spans="41:41" ht="12.75" x14ac:dyDescent="0.2">
      <c r="AO52087" s="7"/>
    </row>
    <row r="52088" spans="41:41" ht="12.75" x14ac:dyDescent="0.2">
      <c r="AO52088" s="7"/>
    </row>
    <row r="52089" spans="41:41" ht="12.75" x14ac:dyDescent="0.2">
      <c r="AO52089" s="7"/>
    </row>
    <row r="52090" spans="41:41" ht="12.75" x14ac:dyDescent="0.2">
      <c r="AO52090" s="7"/>
    </row>
    <row r="52091" spans="41:41" ht="12.75" x14ac:dyDescent="0.2">
      <c r="AO52091" s="7"/>
    </row>
    <row r="52092" spans="41:41" ht="12.75" x14ac:dyDescent="0.2">
      <c r="AO52092" s="7"/>
    </row>
    <row r="52093" spans="41:41" ht="12.75" x14ac:dyDescent="0.2">
      <c r="AO52093" s="7"/>
    </row>
    <row r="52094" spans="41:41" ht="12.75" x14ac:dyDescent="0.2">
      <c r="AO52094" s="7"/>
    </row>
    <row r="52095" spans="41:41" ht="12.75" x14ac:dyDescent="0.2">
      <c r="AO52095" s="7"/>
    </row>
    <row r="52096" spans="41:41" ht="12.75" x14ac:dyDescent="0.2">
      <c r="AO52096" s="7"/>
    </row>
    <row r="52097" spans="41:41" ht="12.75" x14ac:dyDescent="0.2">
      <c r="AO52097" s="7"/>
    </row>
    <row r="52098" spans="41:41" ht="12.75" x14ac:dyDescent="0.2">
      <c r="AO52098" s="7"/>
    </row>
    <row r="52099" spans="41:41" ht="12.75" x14ac:dyDescent="0.2">
      <c r="AO52099" s="7"/>
    </row>
    <row r="52100" spans="41:41" ht="12.75" x14ac:dyDescent="0.2">
      <c r="AO52100" s="7"/>
    </row>
    <row r="52101" spans="41:41" ht="12.75" x14ac:dyDescent="0.2">
      <c r="AO52101" s="7"/>
    </row>
    <row r="52102" spans="41:41" ht="12.75" x14ac:dyDescent="0.2">
      <c r="AO52102" s="7"/>
    </row>
    <row r="52103" spans="41:41" ht="12.75" x14ac:dyDescent="0.2">
      <c r="AO52103" s="7"/>
    </row>
    <row r="52104" spans="41:41" ht="12.75" x14ac:dyDescent="0.2">
      <c r="AO52104" s="7"/>
    </row>
    <row r="52105" spans="41:41" ht="12.75" x14ac:dyDescent="0.2">
      <c r="AO52105" s="7"/>
    </row>
    <row r="52106" spans="41:41" ht="12.75" x14ac:dyDescent="0.2">
      <c r="AO52106" s="7"/>
    </row>
    <row r="52107" spans="41:41" ht="12.75" x14ac:dyDescent="0.2">
      <c r="AO52107" s="7"/>
    </row>
    <row r="52108" spans="41:41" ht="12.75" x14ac:dyDescent="0.2">
      <c r="AO52108" s="7"/>
    </row>
    <row r="52109" spans="41:41" ht="12.75" x14ac:dyDescent="0.2">
      <c r="AO52109" s="7"/>
    </row>
    <row r="52110" spans="41:41" ht="12.75" x14ac:dyDescent="0.2">
      <c r="AO52110" s="7"/>
    </row>
    <row r="52111" spans="41:41" ht="12.75" x14ac:dyDescent="0.2">
      <c r="AO52111" s="7"/>
    </row>
    <row r="52112" spans="41:41" ht="12.75" x14ac:dyDescent="0.2">
      <c r="AO52112" s="7"/>
    </row>
    <row r="52113" spans="41:41" ht="12.75" x14ac:dyDescent="0.2">
      <c r="AO52113" s="7"/>
    </row>
    <row r="52114" spans="41:41" ht="12.75" x14ac:dyDescent="0.2">
      <c r="AO52114" s="7"/>
    </row>
    <row r="52115" spans="41:41" ht="12.75" x14ac:dyDescent="0.2">
      <c r="AO52115" s="7"/>
    </row>
    <row r="52116" spans="41:41" ht="12.75" x14ac:dyDescent="0.2">
      <c r="AO52116" s="7"/>
    </row>
    <row r="52117" spans="41:41" ht="12.75" x14ac:dyDescent="0.2">
      <c r="AO52117" s="7"/>
    </row>
    <row r="52118" spans="41:41" ht="12.75" x14ac:dyDescent="0.2">
      <c r="AO52118" s="7"/>
    </row>
    <row r="52119" spans="41:41" ht="12.75" x14ac:dyDescent="0.2">
      <c r="AO52119" s="7"/>
    </row>
    <row r="52120" spans="41:41" ht="12.75" x14ac:dyDescent="0.2">
      <c r="AO52120" s="7"/>
    </row>
    <row r="52121" spans="41:41" ht="12.75" x14ac:dyDescent="0.2">
      <c r="AO52121" s="7"/>
    </row>
    <row r="52122" spans="41:41" ht="12.75" x14ac:dyDescent="0.2">
      <c r="AO52122" s="7"/>
    </row>
    <row r="52123" spans="41:41" ht="12.75" x14ac:dyDescent="0.2">
      <c r="AO52123" s="7"/>
    </row>
    <row r="52124" spans="41:41" ht="12.75" x14ac:dyDescent="0.2">
      <c r="AO52124" s="7"/>
    </row>
    <row r="52125" spans="41:41" ht="12.75" x14ac:dyDescent="0.2">
      <c r="AO52125" s="7"/>
    </row>
    <row r="52126" spans="41:41" ht="12.75" x14ac:dyDescent="0.2">
      <c r="AO52126" s="7"/>
    </row>
    <row r="52127" spans="41:41" ht="12.75" x14ac:dyDescent="0.2">
      <c r="AO52127" s="7"/>
    </row>
    <row r="52128" spans="41:41" ht="12.75" x14ac:dyDescent="0.2">
      <c r="AO52128" s="7"/>
    </row>
    <row r="52129" spans="41:41" ht="12.75" x14ac:dyDescent="0.2">
      <c r="AO52129" s="7"/>
    </row>
    <row r="52130" spans="41:41" ht="12.75" x14ac:dyDescent="0.2">
      <c r="AO52130" s="7"/>
    </row>
    <row r="52131" spans="41:41" ht="12.75" x14ac:dyDescent="0.2">
      <c r="AO52131" s="7"/>
    </row>
    <row r="52132" spans="41:41" ht="12.75" x14ac:dyDescent="0.2">
      <c r="AO52132" s="7"/>
    </row>
    <row r="52133" spans="41:41" ht="12.75" x14ac:dyDescent="0.2">
      <c r="AO52133" s="7"/>
    </row>
    <row r="52134" spans="41:41" ht="12.75" x14ac:dyDescent="0.2">
      <c r="AO52134" s="7"/>
    </row>
    <row r="52135" spans="41:41" ht="12.75" x14ac:dyDescent="0.2">
      <c r="AO52135" s="7"/>
    </row>
    <row r="52136" spans="41:41" ht="12.75" x14ac:dyDescent="0.2">
      <c r="AO52136" s="7"/>
    </row>
    <row r="52137" spans="41:41" ht="12.75" x14ac:dyDescent="0.2">
      <c r="AO52137" s="7"/>
    </row>
    <row r="52138" spans="41:41" ht="12.75" x14ac:dyDescent="0.2">
      <c r="AO52138" s="7"/>
    </row>
    <row r="52139" spans="41:41" ht="12.75" x14ac:dyDescent="0.2">
      <c r="AO52139" s="7"/>
    </row>
    <row r="52140" spans="41:41" ht="12.75" x14ac:dyDescent="0.2">
      <c r="AO52140" s="7"/>
    </row>
    <row r="52141" spans="41:41" ht="12.75" x14ac:dyDescent="0.2">
      <c r="AO52141" s="7"/>
    </row>
    <row r="52142" spans="41:41" ht="12.75" x14ac:dyDescent="0.2">
      <c r="AO52142" s="7"/>
    </row>
    <row r="52143" spans="41:41" ht="12.75" x14ac:dyDescent="0.2">
      <c r="AO52143" s="7"/>
    </row>
    <row r="52144" spans="41:41" ht="12.75" x14ac:dyDescent="0.2">
      <c r="AO52144" s="7"/>
    </row>
    <row r="52145" spans="41:41" ht="12.75" x14ac:dyDescent="0.2">
      <c r="AO52145" s="7"/>
    </row>
    <row r="52146" spans="41:41" ht="12.75" x14ac:dyDescent="0.2">
      <c r="AO52146" s="7"/>
    </row>
    <row r="52147" spans="41:41" ht="12.75" x14ac:dyDescent="0.2">
      <c r="AO52147" s="7"/>
    </row>
    <row r="52148" spans="41:41" ht="12.75" x14ac:dyDescent="0.2">
      <c r="AO52148" s="7"/>
    </row>
    <row r="52149" spans="41:41" ht="12.75" x14ac:dyDescent="0.2">
      <c r="AO52149" s="7"/>
    </row>
    <row r="52150" spans="41:41" ht="12.75" x14ac:dyDescent="0.2">
      <c r="AO52150" s="7"/>
    </row>
    <row r="52151" spans="41:41" ht="12.75" x14ac:dyDescent="0.2">
      <c r="AO52151" s="7"/>
    </row>
    <row r="52152" spans="41:41" ht="12.75" x14ac:dyDescent="0.2">
      <c r="AO52152" s="7"/>
    </row>
    <row r="52153" spans="41:41" ht="12.75" x14ac:dyDescent="0.2">
      <c r="AO52153" s="7"/>
    </row>
    <row r="52154" spans="41:41" ht="12.75" x14ac:dyDescent="0.2">
      <c r="AO52154" s="7"/>
    </row>
    <row r="52155" spans="41:41" ht="12.75" x14ac:dyDescent="0.2">
      <c r="AO52155" s="7"/>
    </row>
    <row r="52156" spans="41:41" ht="12.75" x14ac:dyDescent="0.2">
      <c r="AO52156" s="7"/>
    </row>
    <row r="52157" spans="41:41" ht="12.75" x14ac:dyDescent="0.2">
      <c r="AO52157" s="7"/>
    </row>
    <row r="52158" spans="41:41" ht="12.75" x14ac:dyDescent="0.2">
      <c r="AO52158" s="7"/>
    </row>
    <row r="52159" spans="41:41" ht="12.75" x14ac:dyDescent="0.2">
      <c r="AO52159" s="7"/>
    </row>
    <row r="52160" spans="41:41" ht="12.75" x14ac:dyDescent="0.2">
      <c r="AO52160" s="7"/>
    </row>
    <row r="52161" spans="41:41" ht="12.75" x14ac:dyDescent="0.2">
      <c r="AO52161" s="7"/>
    </row>
    <row r="52162" spans="41:41" ht="12.75" x14ac:dyDescent="0.2">
      <c r="AO52162" s="7"/>
    </row>
    <row r="52163" spans="41:41" ht="12.75" x14ac:dyDescent="0.2">
      <c r="AO52163" s="7"/>
    </row>
    <row r="52164" spans="41:41" ht="12.75" x14ac:dyDescent="0.2">
      <c r="AO52164" s="7"/>
    </row>
    <row r="52165" spans="41:41" ht="12.75" x14ac:dyDescent="0.2">
      <c r="AO52165" s="7"/>
    </row>
    <row r="52166" spans="41:41" ht="12.75" x14ac:dyDescent="0.2">
      <c r="AO52166" s="7"/>
    </row>
    <row r="52167" spans="41:41" ht="12.75" x14ac:dyDescent="0.2">
      <c r="AO52167" s="7"/>
    </row>
    <row r="52168" spans="41:41" ht="12.75" x14ac:dyDescent="0.2">
      <c r="AO52168" s="7"/>
    </row>
    <row r="52169" spans="41:41" ht="12.75" x14ac:dyDescent="0.2">
      <c r="AO52169" s="7"/>
    </row>
    <row r="52170" spans="41:41" ht="12.75" x14ac:dyDescent="0.2">
      <c r="AO52170" s="7"/>
    </row>
    <row r="52171" spans="41:41" ht="12.75" x14ac:dyDescent="0.2">
      <c r="AO52171" s="7"/>
    </row>
    <row r="52172" spans="41:41" ht="12.75" x14ac:dyDescent="0.2">
      <c r="AO52172" s="7"/>
    </row>
    <row r="52173" spans="41:41" ht="12.75" x14ac:dyDescent="0.2">
      <c r="AO52173" s="7"/>
    </row>
    <row r="52174" spans="41:41" ht="12.75" x14ac:dyDescent="0.2">
      <c r="AO52174" s="7"/>
    </row>
    <row r="52175" spans="41:41" ht="12.75" x14ac:dyDescent="0.2">
      <c r="AO52175" s="7"/>
    </row>
    <row r="52176" spans="41:41" ht="12.75" x14ac:dyDescent="0.2">
      <c r="AO52176" s="7"/>
    </row>
    <row r="52177" spans="41:41" ht="12.75" x14ac:dyDescent="0.2">
      <c r="AO52177" s="7"/>
    </row>
    <row r="52178" spans="41:41" ht="12.75" x14ac:dyDescent="0.2">
      <c r="AO52178" s="7"/>
    </row>
    <row r="52179" spans="41:41" ht="12.75" x14ac:dyDescent="0.2">
      <c r="AO52179" s="7"/>
    </row>
    <row r="52180" spans="41:41" ht="12.75" x14ac:dyDescent="0.2">
      <c r="AO52180" s="7"/>
    </row>
    <row r="52181" spans="41:41" ht="12.75" x14ac:dyDescent="0.2">
      <c r="AO52181" s="7"/>
    </row>
    <row r="52182" spans="41:41" ht="12.75" x14ac:dyDescent="0.2">
      <c r="AO52182" s="7"/>
    </row>
    <row r="52183" spans="41:41" ht="12.75" x14ac:dyDescent="0.2">
      <c r="AO52183" s="7"/>
    </row>
    <row r="52184" spans="41:41" ht="12.75" x14ac:dyDescent="0.2">
      <c r="AO52184" s="7"/>
    </row>
    <row r="52185" spans="41:41" ht="12.75" x14ac:dyDescent="0.2">
      <c r="AO52185" s="7"/>
    </row>
    <row r="52186" spans="41:41" ht="12.75" x14ac:dyDescent="0.2">
      <c r="AO52186" s="7"/>
    </row>
    <row r="52187" spans="41:41" ht="12.75" x14ac:dyDescent="0.2">
      <c r="AO52187" s="7"/>
    </row>
    <row r="52188" spans="41:41" ht="12.75" x14ac:dyDescent="0.2">
      <c r="AO52188" s="7"/>
    </row>
    <row r="52189" spans="41:41" ht="12.75" x14ac:dyDescent="0.2">
      <c r="AO52189" s="7"/>
    </row>
    <row r="52190" spans="41:41" ht="12.75" x14ac:dyDescent="0.2">
      <c r="AO52190" s="7"/>
    </row>
    <row r="52191" spans="41:41" ht="12.75" x14ac:dyDescent="0.2">
      <c r="AO52191" s="7"/>
    </row>
    <row r="52192" spans="41:41" ht="12.75" x14ac:dyDescent="0.2">
      <c r="AO52192" s="7"/>
    </row>
    <row r="52193" spans="41:41" ht="12.75" x14ac:dyDescent="0.2">
      <c r="AO52193" s="7"/>
    </row>
    <row r="52194" spans="41:41" ht="12.75" x14ac:dyDescent="0.2">
      <c r="AO52194" s="7"/>
    </row>
    <row r="52195" spans="41:41" ht="12.75" x14ac:dyDescent="0.2">
      <c r="AO52195" s="7"/>
    </row>
    <row r="52196" spans="41:41" ht="12.75" x14ac:dyDescent="0.2">
      <c r="AO52196" s="7"/>
    </row>
    <row r="52197" spans="41:41" ht="12.75" x14ac:dyDescent="0.2">
      <c r="AO52197" s="7"/>
    </row>
    <row r="52198" spans="41:41" ht="12.75" x14ac:dyDescent="0.2">
      <c r="AO52198" s="7"/>
    </row>
    <row r="52199" spans="41:41" ht="12.75" x14ac:dyDescent="0.2">
      <c r="AO52199" s="7"/>
    </row>
    <row r="52200" spans="41:41" ht="12.75" x14ac:dyDescent="0.2">
      <c r="AO52200" s="7"/>
    </row>
    <row r="52201" spans="41:41" ht="12.75" x14ac:dyDescent="0.2">
      <c r="AO52201" s="7"/>
    </row>
    <row r="52202" spans="41:41" ht="12.75" x14ac:dyDescent="0.2">
      <c r="AO52202" s="7"/>
    </row>
    <row r="52203" spans="41:41" ht="12.75" x14ac:dyDescent="0.2">
      <c r="AO52203" s="7"/>
    </row>
    <row r="52204" spans="41:41" ht="12.75" x14ac:dyDescent="0.2">
      <c r="AO52204" s="7"/>
    </row>
    <row r="52205" spans="41:41" ht="12.75" x14ac:dyDescent="0.2">
      <c r="AO52205" s="7"/>
    </row>
    <row r="52206" spans="41:41" ht="12.75" x14ac:dyDescent="0.2">
      <c r="AO52206" s="7"/>
    </row>
    <row r="52207" spans="41:41" ht="12.75" x14ac:dyDescent="0.2">
      <c r="AO52207" s="7"/>
    </row>
    <row r="52208" spans="41:41" ht="12.75" x14ac:dyDescent="0.2">
      <c r="AO52208" s="7"/>
    </row>
    <row r="52209" spans="41:41" ht="12.75" x14ac:dyDescent="0.2">
      <c r="AO52209" s="7"/>
    </row>
    <row r="52210" spans="41:41" ht="12.75" x14ac:dyDescent="0.2">
      <c r="AO52210" s="7"/>
    </row>
    <row r="52211" spans="41:41" ht="12.75" x14ac:dyDescent="0.2">
      <c r="AO52211" s="7"/>
    </row>
    <row r="52212" spans="41:41" ht="12.75" x14ac:dyDescent="0.2">
      <c r="AO52212" s="7"/>
    </row>
    <row r="52213" spans="41:41" ht="12.75" x14ac:dyDescent="0.2">
      <c r="AO52213" s="7"/>
    </row>
    <row r="52214" spans="41:41" ht="12.75" x14ac:dyDescent="0.2">
      <c r="AO52214" s="7"/>
    </row>
    <row r="52215" spans="41:41" ht="12.75" x14ac:dyDescent="0.2">
      <c r="AO52215" s="7"/>
    </row>
    <row r="52216" spans="41:41" ht="12.75" x14ac:dyDescent="0.2">
      <c r="AO52216" s="7"/>
    </row>
    <row r="52217" spans="41:41" ht="12.75" x14ac:dyDescent="0.2">
      <c r="AO52217" s="7"/>
    </row>
    <row r="52218" spans="41:41" ht="12.75" x14ac:dyDescent="0.2">
      <c r="AO52218" s="7"/>
    </row>
    <row r="52219" spans="41:41" ht="12.75" x14ac:dyDescent="0.2">
      <c r="AO52219" s="7"/>
    </row>
    <row r="52220" spans="41:41" ht="12.75" x14ac:dyDescent="0.2">
      <c r="AO52220" s="7"/>
    </row>
    <row r="52221" spans="41:41" ht="12.75" x14ac:dyDescent="0.2">
      <c r="AO52221" s="7"/>
    </row>
    <row r="52222" spans="41:41" ht="12.75" x14ac:dyDescent="0.2">
      <c r="AO52222" s="7"/>
    </row>
    <row r="52223" spans="41:41" ht="12.75" x14ac:dyDescent="0.2">
      <c r="AO52223" s="7"/>
    </row>
    <row r="52224" spans="41:41" ht="12.75" x14ac:dyDescent="0.2">
      <c r="AO52224" s="7"/>
    </row>
    <row r="52225" spans="41:41" ht="12.75" x14ac:dyDescent="0.2">
      <c r="AO52225" s="7"/>
    </row>
    <row r="52226" spans="41:41" ht="12.75" x14ac:dyDescent="0.2">
      <c r="AO52226" s="7"/>
    </row>
    <row r="52227" spans="41:41" ht="12.75" x14ac:dyDescent="0.2">
      <c r="AO52227" s="7"/>
    </row>
    <row r="52228" spans="41:41" ht="12.75" x14ac:dyDescent="0.2">
      <c r="AO52228" s="7"/>
    </row>
    <row r="52229" spans="41:41" ht="12.75" x14ac:dyDescent="0.2">
      <c r="AO52229" s="7"/>
    </row>
    <row r="52230" spans="41:41" ht="12.75" x14ac:dyDescent="0.2">
      <c r="AO52230" s="7"/>
    </row>
    <row r="52231" spans="41:41" ht="12.75" x14ac:dyDescent="0.2">
      <c r="AO52231" s="7"/>
    </row>
    <row r="52232" spans="41:41" ht="12.75" x14ac:dyDescent="0.2">
      <c r="AO52232" s="7"/>
    </row>
    <row r="52233" spans="41:41" ht="12.75" x14ac:dyDescent="0.2">
      <c r="AO52233" s="7"/>
    </row>
    <row r="52234" spans="41:41" ht="12.75" x14ac:dyDescent="0.2">
      <c r="AO52234" s="7"/>
    </row>
    <row r="52235" spans="41:41" ht="12.75" x14ac:dyDescent="0.2">
      <c r="AO52235" s="7"/>
    </row>
    <row r="52236" spans="41:41" ht="12.75" x14ac:dyDescent="0.2">
      <c r="AO52236" s="7"/>
    </row>
    <row r="52237" spans="41:41" ht="12.75" x14ac:dyDescent="0.2">
      <c r="AO52237" s="7"/>
    </row>
    <row r="52238" spans="41:41" ht="12.75" x14ac:dyDescent="0.2">
      <c r="AO52238" s="7"/>
    </row>
    <row r="52239" spans="41:41" ht="12.75" x14ac:dyDescent="0.2">
      <c r="AO52239" s="7"/>
    </row>
    <row r="52240" spans="41:41" ht="12.75" x14ac:dyDescent="0.2">
      <c r="AO52240" s="7"/>
    </row>
    <row r="52241" spans="41:41" ht="12.75" x14ac:dyDescent="0.2">
      <c r="AO52241" s="7"/>
    </row>
    <row r="52242" spans="41:41" ht="12.75" x14ac:dyDescent="0.2">
      <c r="AO52242" s="7"/>
    </row>
    <row r="52243" spans="41:41" ht="12.75" x14ac:dyDescent="0.2">
      <c r="AO52243" s="7"/>
    </row>
    <row r="52244" spans="41:41" ht="12.75" x14ac:dyDescent="0.2">
      <c r="AO52244" s="7"/>
    </row>
    <row r="52245" spans="41:41" ht="12.75" x14ac:dyDescent="0.2">
      <c r="AO52245" s="7"/>
    </row>
    <row r="52246" spans="41:41" ht="12.75" x14ac:dyDescent="0.2">
      <c r="AO52246" s="7"/>
    </row>
    <row r="52247" spans="41:41" ht="12.75" x14ac:dyDescent="0.2">
      <c r="AO52247" s="7"/>
    </row>
    <row r="52248" spans="41:41" ht="12.75" x14ac:dyDescent="0.2">
      <c r="AO52248" s="7"/>
    </row>
    <row r="52249" spans="41:41" ht="12.75" x14ac:dyDescent="0.2">
      <c r="AO52249" s="7"/>
    </row>
    <row r="52250" spans="41:41" ht="12.75" x14ac:dyDescent="0.2">
      <c r="AO52250" s="7"/>
    </row>
    <row r="52251" spans="41:41" ht="12.75" x14ac:dyDescent="0.2">
      <c r="AO52251" s="7"/>
    </row>
    <row r="52252" spans="41:41" ht="12.75" x14ac:dyDescent="0.2">
      <c r="AO52252" s="7"/>
    </row>
    <row r="52253" spans="41:41" ht="12.75" x14ac:dyDescent="0.2">
      <c r="AO52253" s="7"/>
    </row>
    <row r="52254" spans="41:41" ht="12.75" x14ac:dyDescent="0.2">
      <c r="AO52254" s="7"/>
    </row>
    <row r="52255" spans="41:41" ht="12.75" x14ac:dyDescent="0.2">
      <c r="AO52255" s="7"/>
    </row>
    <row r="52256" spans="41:41" ht="12.75" x14ac:dyDescent="0.2">
      <c r="AO52256" s="7"/>
    </row>
    <row r="52257" spans="41:41" ht="12.75" x14ac:dyDescent="0.2">
      <c r="AO52257" s="7"/>
    </row>
    <row r="52258" spans="41:41" ht="12.75" x14ac:dyDescent="0.2">
      <c r="AO52258" s="7"/>
    </row>
    <row r="52259" spans="41:41" ht="12.75" x14ac:dyDescent="0.2">
      <c r="AO52259" s="7"/>
    </row>
    <row r="52260" spans="41:41" ht="12.75" x14ac:dyDescent="0.2">
      <c r="AO52260" s="7"/>
    </row>
    <row r="52261" spans="41:41" ht="12.75" x14ac:dyDescent="0.2">
      <c r="AO52261" s="7"/>
    </row>
    <row r="52262" spans="41:41" ht="12.75" x14ac:dyDescent="0.2">
      <c r="AO52262" s="7"/>
    </row>
    <row r="52263" spans="41:41" ht="12.75" x14ac:dyDescent="0.2">
      <c r="AO52263" s="7"/>
    </row>
    <row r="52264" spans="41:41" ht="12.75" x14ac:dyDescent="0.2">
      <c r="AO52264" s="7"/>
    </row>
    <row r="52265" spans="41:41" ht="12.75" x14ac:dyDescent="0.2">
      <c r="AO52265" s="7"/>
    </row>
    <row r="52266" spans="41:41" ht="12.75" x14ac:dyDescent="0.2">
      <c r="AO52266" s="7"/>
    </row>
    <row r="52267" spans="41:41" ht="12.75" x14ac:dyDescent="0.2">
      <c r="AO52267" s="7"/>
    </row>
    <row r="52268" spans="41:41" ht="12.75" x14ac:dyDescent="0.2">
      <c r="AO52268" s="7"/>
    </row>
    <row r="52269" spans="41:41" ht="12.75" x14ac:dyDescent="0.2">
      <c r="AO52269" s="7"/>
    </row>
    <row r="52270" spans="41:41" ht="12.75" x14ac:dyDescent="0.2">
      <c r="AO52270" s="7"/>
    </row>
    <row r="52271" spans="41:41" ht="12.75" x14ac:dyDescent="0.2">
      <c r="AO52271" s="7"/>
    </row>
    <row r="52272" spans="41:41" ht="12.75" x14ac:dyDescent="0.2">
      <c r="AO52272" s="7"/>
    </row>
    <row r="52273" spans="41:41" ht="12.75" x14ac:dyDescent="0.2">
      <c r="AO52273" s="7"/>
    </row>
    <row r="52274" spans="41:41" ht="12.75" x14ac:dyDescent="0.2">
      <c r="AO52274" s="7"/>
    </row>
    <row r="52275" spans="41:41" ht="12.75" x14ac:dyDescent="0.2">
      <c r="AO52275" s="7"/>
    </row>
    <row r="52276" spans="41:41" ht="12.75" x14ac:dyDescent="0.2">
      <c r="AO52276" s="7"/>
    </row>
    <row r="52277" spans="41:41" ht="12.75" x14ac:dyDescent="0.2">
      <c r="AO52277" s="7"/>
    </row>
    <row r="52278" spans="41:41" ht="12.75" x14ac:dyDescent="0.2">
      <c r="AO52278" s="7"/>
    </row>
    <row r="52279" spans="41:41" ht="12.75" x14ac:dyDescent="0.2">
      <c r="AO52279" s="7"/>
    </row>
    <row r="52280" spans="41:41" ht="12.75" x14ac:dyDescent="0.2">
      <c r="AO52280" s="7"/>
    </row>
    <row r="52281" spans="41:41" ht="12.75" x14ac:dyDescent="0.2">
      <c r="AO52281" s="7"/>
    </row>
    <row r="52282" spans="41:41" ht="12.75" x14ac:dyDescent="0.2">
      <c r="AO52282" s="7"/>
    </row>
    <row r="52283" spans="41:41" ht="12.75" x14ac:dyDescent="0.2">
      <c r="AO52283" s="7"/>
    </row>
    <row r="52284" spans="41:41" ht="12.75" x14ac:dyDescent="0.2">
      <c r="AO52284" s="7"/>
    </row>
    <row r="52285" spans="41:41" ht="12.75" x14ac:dyDescent="0.2">
      <c r="AO52285" s="7"/>
    </row>
    <row r="52286" spans="41:41" ht="12.75" x14ac:dyDescent="0.2">
      <c r="AO52286" s="7"/>
    </row>
    <row r="52287" spans="41:41" ht="12.75" x14ac:dyDescent="0.2">
      <c r="AO52287" s="7"/>
    </row>
    <row r="52288" spans="41:41" ht="12.75" x14ac:dyDescent="0.2">
      <c r="AO52288" s="7"/>
    </row>
    <row r="52289" spans="41:41" ht="12.75" x14ac:dyDescent="0.2">
      <c r="AO52289" s="7"/>
    </row>
    <row r="52290" spans="41:41" ht="12.75" x14ac:dyDescent="0.2">
      <c r="AO52290" s="7"/>
    </row>
    <row r="52291" spans="41:41" ht="12.75" x14ac:dyDescent="0.2">
      <c r="AO52291" s="7"/>
    </row>
    <row r="52292" spans="41:41" ht="12.75" x14ac:dyDescent="0.2">
      <c r="AO52292" s="7"/>
    </row>
    <row r="52293" spans="41:41" ht="12.75" x14ac:dyDescent="0.2">
      <c r="AO52293" s="7"/>
    </row>
    <row r="52294" spans="41:41" ht="12.75" x14ac:dyDescent="0.2">
      <c r="AO52294" s="7"/>
    </row>
    <row r="52295" spans="41:41" ht="12.75" x14ac:dyDescent="0.2">
      <c r="AO52295" s="7"/>
    </row>
    <row r="52296" spans="41:41" ht="12.75" x14ac:dyDescent="0.2">
      <c r="AO52296" s="7"/>
    </row>
    <row r="52297" spans="41:41" ht="12.75" x14ac:dyDescent="0.2">
      <c r="AO52297" s="7"/>
    </row>
    <row r="52298" spans="41:41" ht="12.75" x14ac:dyDescent="0.2">
      <c r="AO52298" s="7"/>
    </row>
    <row r="52299" spans="41:41" ht="12.75" x14ac:dyDescent="0.2">
      <c r="AO52299" s="7"/>
    </row>
    <row r="52300" spans="41:41" ht="12.75" x14ac:dyDescent="0.2">
      <c r="AO52300" s="7"/>
    </row>
    <row r="52301" spans="41:41" ht="12.75" x14ac:dyDescent="0.2">
      <c r="AO52301" s="7"/>
    </row>
    <row r="52302" spans="41:41" ht="12.75" x14ac:dyDescent="0.2">
      <c r="AO52302" s="7"/>
    </row>
    <row r="52303" spans="41:41" ht="12.75" x14ac:dyDescent="0.2">
      <c r="AO52303" s="7"/>
    </row>
    <row r="52304" spans="41:41" ht="12.75" x14ac:dyDescent="0.2">
      <c r="AO52304" s="7"/>
    </row>
    <row r="52305" spans="41:41" ht="12.75" x14ac:dyDescent="0.2">
      <c r="AO52305" s="7"/>
    </row>
    <row r="52306" spans="41:41" ht="12.75" x14ac:dyDescent="0.2">
      <c r="AO52306" s="7"/>
    </row>
    <row r="52307" spans="41:41" ht="12.75" x14ac:dyDescent="0.2">
      <c r="AO52307" s="7"/>
    </row>
    <row r="52308" spans="41:41" ht="12.75" x14ac:dyDescent="0.2">
      <c r="AO52308" s="7"/>
    </row>
    <row r="52309" spans="41:41" ht="12.75" x14ac:dyDescent="0.2">
      <c r="AO52309" s="7"/>
    </row>
    <row r="52310" spans="41:41" ht="12.75" x14ac:dyDescent="0.2">
      <c r="AO52310" s="7"/>
    </row>
    <row r="52311" spans="41:41" ht="12.75" x14ac:dyDescent="0.2">
      <c r="AO52311" s="7"/>
    </row>
    <row r="52312" spans="41:41" ht="12.75" x14ac:dyDescent="0.2">
      <c r="AO52312" s="7"/>
    </row>
    <row r="52313" spans="41:41" ht="12.75" x14ac:dyDescent="0.2">
      <c r="AO52313" s="7"/>
    </row>
    <row r="52314" spans="41:41" ht="12.75" x14ac:dyDescent="0.2">
      <c r="AO52314" s="7"/>
    </row>
    <row r="52315" spans="41:41" ht="12.75" x14ac:dyDescent="0.2">
      <c r="AO52315" s="7"/>
    </row>
    <row r="52316" spans="41:41" ht="12.75" x14ac:dyDescent="0.2">
      <c r="AO52316" s="7"/>
    </row>
    <row r="52317" spans="41:41" ht="12.75" x14ac:dyDescent="0.2">
      <c r="AO52317" s="7"/>
    </row>
    <row r="52318" spans="41:41" ht="12.75" x14ac:dyDescent="0.2">
      <c r="AO52318" s="7"/>
    </row>
    <row r="52319" spans="41:41" ht="12.75" x14ac:dyDescent="0.2">
      <c r="AO52319" s="7"/>
    </row>
    <row r="52320" spans="41:41" ht="12.75" x14ac:dyDescent="0.2">
      <c r="AO52320" s="7"/>
    </row>
    <row r="52321" spans="41:41" ht="12.75" x14ac:dyDescent="0.2">
      <c r="AO52321" s="7"/>
    </row>
    <row r="52322" spans="41:41" ht="12.75" x14ac:dyDescent="0.2">
      <c r="AO52322" s="7"/>
    </row>
    <row r="52323" spans="41:41" ht="12.75" x14ac:dyDescent="0.2">
      <c r="AO52323" s="7"/>
    </row>
    <row r="52324" spans="41:41" ht="12.75" x14ac:dyDescent="0.2">
      <c r="AO52324" s="7"/>
    </row>
    <row r="52325" spans="41:41" ht="12.75" x14ac:dyDescent="0.2">
      <c r="AO52325" s="7"/>
    </row>
    <row r="52326" spans="41:41" ht="12.75" x14ac:dyDescent="0.2">
      <c r="AO52326" s="7"/>
    </row>
    <row r="52327" spans="41:41" ht="12.75" x14ac:dyDescent="0.2">
      <c r="AO52327" s="7"/>
    </row>
    <row r="52328" spans="41:41" ht="12.75" x14ac:dyDescent="0.2">
      <c r="AO52328" s="7"/>
    </row>
    <row r="52329" spans="41:41" ht="12.75" x14ac:dyDescent="0.2">
      <c r="AO52329" s="7"/>
    </row>
    <row r="52330" spans="41:41" ht="12.75" x14ac:dyDescent="0.2">
      <c r="AO52330" s="7"/>
    </row>
    <row r="52331" spans="41:41" ht="12.75" x14ac:dyDescent="0.2">
      <c r="AO52331" s="7"/>
    </row>
    <row r="52332" spans="41:41" ht="12.75" x14ac:dyDescent="0.2">
      <c r="AO52332" s="7"/>
    </row>
    <row r="52333" spans="41:41" ht="12.75" x14ac:dyDescent="0.2">
      <c r="AO52333" s="7"/>
    </row>
    <row r="52334" spans="41:41" ht="12.75" x14ac:dyDescent="0.2">
      <c r="AO52334" s="7"/>
    </row>
    <row r="52335" spans="41:41" ht="12.75" x14ac:dyDescent="0.2">
      <c r="AO52335" s="7"/>
    </row>
    <row r="52336" spans="41:41" ht="12.75" x14ac:dyDescent="0.2">
      <c r="AO52336" s="7"/>
    </row>
    <row r="52337" spans="41:41" ht="12.75" x14ac:dyDescent="0.2">
      <c r="AO52337" s="7"/>
    </row>
    <row r="52338" spans="41:41" ht="12.75" x14ac:dyDescent="0.2">
      <c r="AO52338" s="7"/>
    </row>
    <row r="52339" spans="41:41" ht="12.75" x14ac:dyDescent="0.2">
      <c r="AO52339" s="7"/>
    </row>
    <row r="52340" spans="41:41" ht="12.75" x14ac:dyDescent="0.2">
      <c r="AO52340" s="7"/>
    </row>
    <row r="52341" spans="41:41" ht="12.75" x14ac:dyDescent="0.2">
      <c r="AO52341" s="7"/>
    </row>
    <row r="52342" spans="41:41" ht="12.75" x14ac:dyDescent="0.2">
      <c r="AO52342" s="7"/>
    </row>
    <row r="52343" spans="41:41" ht="12.75" x14ac:dyDescent="0.2">
      <c r="AO52343" s="7"/>
    </row>
    <row r="52344" spans="41:41" ht="12.75" x14ac:dyDescent="0.2">
      <c r="AO52344" s="7"/>
    </row>
    <row r="52345" spans="41:41" ht="12.75" x14ac:dyDescent="0.2">
      <c r="AO52345" s="7"/>
    </row>
    <row r="52346" spans="41:41" ht="12.75" x14ac:dyDescent="0.2">
      <c r="AO52346" s="7"/>
    </row>
    <row r="52347" spans="41:41" ht="12.75" x14ac:dyDescent="0.2">
      <c r="AO52347" s="7"/>
    </row>
    <row r="52348" spans="41:41" ht="12.75" x14ac:dyDescent="0.2">
      <c r="AO52348" s="7"/>
    </row>
    <row r="52349" spans="41:41" ht="12.75" x14ac:dyDescent="0.2">
      <c r="AO52349" s="7"/>
    </row>
    <row r="52350" spans="41:41" ht="12.75" x14ac:dyDescent="0.2">
      <c r="AO52350" s="7"/>
    </row>
    <row r="52351" spans="41:41" ht="12.75" x14ac:dyDescent="0.2">
      <c r="AO52351" s="7"/>
    </row>
    <row r="52352" spans="41:41" ht="12.75" x14ac:dyDescent="0.2">
      <c r="AO52352" s="7"/>
    </row>
    <row r="52353" spans="41:41" ht="12.75" x14ac:dyDescent="0.2">
      <c r="AO52353" s="7"/>
    </row>
    <row r="52354" spans="41:41" ht="12.75" x14ac:dyDescent="0.2">
      <c r="AO52354" s="7"/>
    </row>
    <row r="52355" spans="41:41" ht="12.75" x14ac:dyDescent="0.2">
      <c r="AO52355" s="7"/>
    </row>
    <row r="52356" spans="41:41" ht="12.75" x14ac:dyDescent="0.2">
      <c r="AO52356" s="7"/>
    </row>
    <row r="52357" spans="41:41" ht="12.75" x14ac:dyDescent="0.2">
      <c r="AO52357" s="7"/>
    </row>
    <row r="52358" spans="41:41" ht="12.75" x14ac:dyDescent="0.2">
      <c r="AO52358" s="7"/>
    </row>
    <row r="52359" spans="41:41" ht="12.75" x14ac:dyDescent="0.2">
      <c r="AO52359" s="7"/>
    </row>
    <row r="52360" spans="41:41" ht="12.75" x14ac:dyDescent="0.2">
      <c r="AO52360" s="7"/>
    </row>
    <row r="52361" spans="41:41" ht="12.75" x14ac:dyDescent="0.2">
      <c r="AO52361" s="7"/>
    </row>
    <row r="52362" spans="41:41" ht="12.75" x14ac:dyDescent="0.2">
      <c r="AO52362" s="7"/>
    </row>
    <row r="52363" spans="41:41" ht="12.75" x14ac:dyDescent="0.2">
      <c r="AO52363" s="7"/>
    </row>
    <row r="52364" spans="41:41" ht="12.75" x14ac:dyDescent="0.2">
      <c r="AO52364" s="7"/>
    </row>
    <row r="52365" spans="41:41" ht="12.75" x14ac:dyDescent="0.2">
      <c r="AO52365" s="7"/>
    </row>
    <row r="52366" spans="41:41" ht="12.75" x14ac:dyDescent="0.2">
      <c r="AO52366" s="7"/>
    </row>
    <row r="52367" spans="41:41" ht="12.75" x14ac:dyDescent="0.2">
      <c r="AO52367" s="7"/>
    </row>
    <row r="52368" spans="41:41" ht="12.75" x14ac:dyDescent="0.2">
      <c r="AO52368" s="7"/>
    </row>
    <row r="52369" spans="41:41" ht="12.75" x14ac:dyDescent="0.2">
      <c r="AO52369" s="7"/>
    </row>
    <row r="52370" spans="41:41" ht="12.75" x14ac:dyDescent="0.2">
      <c r="AO52370" s="7"/>
    </row>
    <row r="52371" spans="41:41" ht="12.75" x14ac:dyDescent="0.2">
      <c r="AO52371" s="7"/>
    </row>
    <row r="52372" spans="41:41" ht="12.75" x14ac:dyDescent="0.2">
      <c r="AO52372" s="7"/>
    </row>
    <row r="52373" spans="41:41" ht="12.75" x14ac:dyDescent="0.2">
      <c r="AO52373" s="7"/>
    </row>
    <row r="52374" spans="41:41" ht="12.75" x14ac:dyDescent="0.2">
      <c r="AO52374" s="7"/>
    </row>
    <row r="52375" spans="41:41" ht="12.75" x14ac:dyDescent="0.2">
      <c r="AO52375" s="7"/>
    </row>
    <row r="52376" spans="41:41" ht="12.75" x14ac:dyDescent="0.2">
      <c r="AO52376" s="7"/>
    </row>
    <row r="52377" spans="41:41" ht="12.75" x14ac:dyDescent="0.2">
      <c r="AO52377" s="7"/>
    </row>
    <row r="52378" spans="41:41" ht="12.75" x14ac:dyDescent="0.2">
      <c r="AO52378" s="7"/>
    </row>
    <row r="52379" spans="41:41" ht="12.75" x14ac:dyDescent="0.2">
      <c r="AO52379" s="7"/>
    </row>
    <row r="52380" spans="41:41" ht="12.75" x14ac:dyDescent="0.2">
      <c r="AO52380" s="7"/>
    </row>
    <row r="52381" spans="41:41" ht="12.75" x14ac:dyDescent="0.2">
      <c r="AO52381" s="7"/>
    </row>
    <row r="52382" spans="41:41" ht="12.75" x14ac:dyDescent="0.2">
      <c r="AO52382" s="7"/>
    </row>
    <row r="52383" spans="41:41" ht="12.75" x14ac:dyDescent="0.2">
      <c r="AO52383" s="7"/>
    </row>
    <row r="52384" spans="41:41" ht="12.75" x14ac:dyDescent="0.2">
      <c r="AO52384" s="7"/>
    </row>
    <row r="52385" spans="41:41" ht="12.75" x14ac:dyDescent="0.2">
      <c r="AO52385" s="7"/>
    </row>
    <row r="52386" spans="41:41" ht="12.75" x14ac:dyDescent="0.2">
      <c r="AO52386" s="7"/>
    </row>
    <row r="52387" spans="41:41" ht="12.75" x14ac:dyDescent="0.2">
      <c r="AO52387" s="7"/>
    </row>
    <row r="52388" spans="41:41" ht="12.75" x14ac:dyDescent="0.2">
      <c r="AO52388" s="7"/>
    </row>
    <row r="52389" spans="41:41" ht="12.75" x14ac:dyDescent="0.2">
      <c r="AO52389" s="7"/>
    </row>
    <row r="52390" spans="41:41" ht="12.75" x14ac:dyDescent="0.2">
      <c r="AO52390" s="7"/>
    </row>
    <row r="52391" spans="41:41" ht="12.75" x14ac:dyDescent="0.2">
      <c r="AO52391" s="7"/>
    </row>
    <row r="52392" spans="41:41" ht="12.75" x14ac:dyDescent="0.2">
      <c r="AO52392" s="7"/>
    </row>
    <row r="52393" spans="41:41" ht="12.75" x14ac:dyDescent="0.2">
      <c r="AO52393" s="7"/>
    </row>
    <row r="52394" spans="41:41" ht="12.75" x14ac:dyDescent="0.2">
      <c r="AO52394" s="7"/>
    </row>
    <row r="52395" spans="41:41" ht="12.75" x14ac:dyDescent="0.2">
      <c r="AO52395" s="7"/>
    </row>
    <row r="52396" spans="41:41" ht="12.75" x14ac:dyDescent="0.2">
      <c r="AO52396" s="7"/>
    </row>
    <row r="52397" spans="41:41" ht="12.75" x14ac:dyDescent="0.2">
      <c r="AO52397" s="7"/>
    </row>
    <row r="52398" spans="41:41" ht="12.75" x14ac:dyDescent="0.2">
      <c r="AO52398" s="7"/>
    </row>
    <row r="52399" spans="41:41" ht="12.75" x14ac:dyDescent="0.2">
      <c r="AO52399" s="7"/>
    </row>
    <row r="52400" spans="41:41" ht="12.75" x14ac:dyDescent="0.2">
      <c r="AO52400" s="7"/>
    </row>
    <row r="52401" spans="41:41" ht="12.75" x14ac:dyDescent="0.2">
      <c r="AO52401" s="7"/>
    </row>
    <row r="52402" spans="41:41" ht="12.75" x14ac:dyDescent="0.2">
      <c r="AO52402" s="7"/>
    </row>
    <row r="52403" spans="41:41" ht="12.75" x14ac:dyDescent="0.2">
      <c r="AO52403" s="7"/>
    </row>
    <row r="52404" spans="41:41" ht="12.75" x14ac:dyDescent="0.2">
      <c r="AO52404" s="7"/>
    </row>
    <row r="52405" spans="41:41" ht="12.75" x14ac:dyDescent="0.2">
      <c r="AO52405" s="7"/>
    </row>
    <row r="52406" spans="41:41" ht="12.75" x14ac:dyDescent="0.2">
      <c r="AO52406" s="7"/>
    </row>
    <row r="52407" spans="41:41" ht="12.75" x14ac:dyDescent="0.2">
      <c r="AO52407" s="7"/>
    </row>
    <row r="52408" spans="41:41" ht="12.75" x14ac:dyDescent="0.2">
      <c r="AO52408" s="7"/>
    </row>
    <row r="52409" spans="41:41" ht="12.75" x14ac:dyDescent="0.2">
      <c r="AO52409" s="7"/>
    </row>
    <row r="52410" spans="41:41" ht="12.75" x14ac:dyDescent="0.2">
      <c r="AO52410" s="7"/>
    </row>
    <row r="52411" spans="41:41" ht="12.75" x14ac:dyDescent="0.2">
      <c r="AO52411" s="7"/>
    </row>
    <row r="52412" spans="41:41" ht="12.75" x14ac:dyDescent="0.2">
      <c r="AO52412" s="7"/>
    </row>
    <row r="52413" spans="41:41" ht="12.75" x14ac:dyDescent="0.2">
      <c r="AO52413" s="7"/>
    </row>
    <row r="52414" spans="41:41" ht="12.75" x14ac:dyDescent="0.2">
      <c r="AO52414" s="7"/>
    </row>
    <row r="52415" spans="41:41" ht="12.75" x14ac:dyDescent="0.2">
      <c r="AO52415" s="7"/>
    </row>
    <row r="52416" spans="41:41" ht="12.75" x14ac:dyDescent="0.2">
      <c r="AO52416" s="7"/>
    </row>
    <row r="52417" spans="41:41" ht="12.75" x14ac:dyDescent="0.2">
      <c r="AO52417" s="7"/>
    </row>
    <row r="52418" spans="41:41" ht="12.75" x14ac:dyDescent="0.2">
      <c r="AO52418" s="7"/>
    </row>
    <row r="52419" spans="41:41" ht="12.75" x14ac:dyDescent="0.2">
      <c r="AO52419" s="7"/>
    </row>
    <row r="52420" spans="41:41" ht="12.75" x14ac:dyDescent="0.2">
      <c r="AO52420" s="7"/>
    </row>
    <row r="52421" spans="41:41" ht="12.75" x14ac:dyDescent="0.2">
      <c r="AO52421" s="7"/>
    </row>
    <row r="52422" spans="41:41" ht="12.75" x14ac:dyDescent="0.2">
      <c r="AO52422" s="7"/>
    </row>
    <row r="52423" spans="41:41" ht="12.75" x14ac:dyDescent="0.2">
      <c r="AO52423" s="7"/>
    </row>
    <row r="52424" spans="41:41" ht="12.75" x14ac:dyDescent="0.2">
      <c r="AO52424" s="7"/>
    </row>
    <row r="52425" spans="41:41" ht="12.75" x14ac:dyDescent="0.2">
      <c r="AO52425" s="7"/>
    </row>
    <row r="52426" spans="41:41" ht="12.75" x14ac:dyDescent="0.2">
      <c r="AO52426" s="7"/>
    </row>
    <row r="52427" spans="41:41" ht="12.75" x14ac:dyDescent="0.2">
      <c r="AO52427" s="7"/>
    </row>
    <row r="52428" spans="41:41" ht="12.75" x14ac:dyDescent="0.2">
      <c r="AO52428" s="7"/>
    </row>
    <row r="52429" spans="41:41" ht="12.75" x14ac:dyDescent="0.2">
      <c r="AO52429" s="7"/>
    </row>
    <row r="52430" spans="41:41" ht="12.75" x14ac:dyDescent="0.2">
      <c r="AO52430" s="7"/>
    </row>
    <row r="52431" spans="41:41" ht="12.75" x14ac:dyDescent="0.2">
      <c r="AO52431" s="7"/>
    </row>
    <row r="52432" spans="41:41" ht="12.75" x14ac:dyDescent="0.2">
      <c r="AO52432" s="7"/>
    </row>
    <row r="52433" spans="41:41" ht="12.75" x14ac:dyDescent="0.2">
      <c r="AO52433" s="7"/>
    </row>
    <row r="52434" spans="41:41" ht="12.75" x14ac:dyDescent="0.2">
      <c r="AO52434" s="7"/>
    </row>
    <row r="52435" spans="41:41" ht="12.75" x14ac:dyDescent="0.2">
      <c r="AO52435" s="7"/>
    </row>
    <row r="52436" spans="41:41" ht="12.75" x14ac:dyDescent="0.2">
      <c r="AO52436" s="7"/>
    </row>
    <row r="52437" spans="41:41" ht="12.75" x14ac:dyDescent="0.2">
      <c r="AO52437" s="7"/>
    </row>
    <row r="52438" spans="41:41" ht="12.75" x14ac:dyDescent="0.2">
      <c r="AO52438" s="7"/>
    </row>
    <row r="52439" spans="41:41" ht="12.75" x14ac:dyDescent="0.2">
      <c r="AO52439" s="7"/>
    </row>
    <row r="52440" spans="41:41" ht="12.75" x14ac:dyDescent="0.2">
      <c r="AO52440" s="7"/>
    </row>
    <row r="52441" spans="41:41" ht="12.75" x14ac:dyDescent="0.2">
      <c r="AO52441" s="7"/>
    </row>
    <row r="52442" spans="41:41" ht="12.75" x14ac:dyDescent="0.2">
      <c r="AO52442" s="7"/>
    </row>
    <row r="52443" spans="41:41" ht="12.75" x14ac:dyDescent="0.2">
      <c r="AO52443" s="7"/>
    </row>
    <row r="52444" spans="41:41" ht="12.75" x14ac:dyDescent="0.2">
      <c r="AO52444" s="7"/>
    </row>
    <row r="52445" spans="41:41" ht="12.75" x14ac:dyDescent="0.2">
      <c r="AO52445" s="7"/>
    </row>
    <row r="52446" spans="41:41" ht="12.75" x14ac:dyDescent="0.2">
      <c r="AO52446" s="7"/>
    </row>
    <row r="52447" spans="41:41" ht="12.75" x14ac:dyDescent="0.2">
      <c r="AO52447" s="7"/>
    </row>
    <row r="52448" spans="41:41" ht="12.75" x14ac:dyDescent="0.2">
      <c r="AO52448" s="7"/>
    </row>
    <row r="52449" spans="41:41" ht="12.75" x14ac:dyDescent="0.2">
      <c r="AO52449" s="7"/>
    </row>
    <row r="52450" spans="41:41" ht="12.75" x14ac:dyDescent="0.2">
      <c r="AO52450" s="7"/>
    </row>
    <row r="52451" spans="41:41" ht="12.75" x14ac:dyDescent="0.2">
      <c r="AO52451" s="7"/>
    </row>
    <row r="52452" spans="41:41" ht="12.75" x14ac:dyDescent="0.2">
      <c r="AO52452" s="7"/>
    </row>
    <row r="52453" spans="41:41" ht="12.75" x14ac:dyDescent="0.2">
      <c r="AO52453" s="7"/>
    </row>
    <row r="52454" spans="41:41" ht="12.75" x14ac:dyDescent="0.2">
      <c r="AO52454" s="7"/>
    </row>
    <row r="52455" spans="41:41" ht="12.75" x14ac:dyDescent="0.2">
      <c r="AO52455" s="7"/>
    </row>
    <row r="52456" spans="41:41" ht="12.75" x14ac:dyDescent="0.2">
      <c r="AO52456" s="7"/>
    </row>
    <row r="52457" spans="41:41" ht="12.75" x14ac:dyDescent="0.2">
      <c r="AO52457" s="7"/>
    </row>
    <row r="52458" spans="41:41" ht="12.75" x14ac:dyDescent="0.2">
      <c r="AO52458" s="7"/>
    </row>
    <row r="52459" spans="41:41" ht="12.75" x14ac:dyDescent="0.2">
      <c r="AO52459" s="7"/>
    </row>
    <row r="52460" spans="41:41" ht="12.75" x14ac:dyDescent="0.2">
      <c r="AO52460" s="7"/>
    </row>
    <row r="52461" spans="41:41" ht="12.75" x14ac:dyDescent="0.2">
      <c r="AO52461" s="7"/>
    </row>
    <row r="52462" spans="41:41" ht="12.75" x14ac:dyDescent="0.2">
      <c r="AO52462" s="7"/>
    </row>
    <row r="52463" spans="41:41" ht="12.75" x14ac:dyDescent="0.2">
      <c r="AO52463" s="7"/>
    </row>
    <row r="52464" spans="41:41" ht="12.75" x14ac:dyDescent="0.2">
      <c r="AO52464" s="7"/>
    </row>
    <row r="52465" spans="41:41" ht="12.75" x14ac:dyDescent="0.2">
      <c r="AO52465" s="7"/>
    </row>
    <row r="52466" spans="41:41" ht="12.75" x14ac:dyDescent="0.2">
      <c r="AO52466" s="7"/>
    </row>
    <row r="52467" spans="41:41" ht="12.75" x14ac:dyDescent="0.2">
      <c r="AO52467" s="7"/>
    </row>
    <row r="52468" spans="41:41" ht="12.75" x14ac:dyDescent="0.2">
      <c r="AO52468" s="7"/>
    </row>
    <row r="52469" spans="41:41" ht="12.75" x14ac:dyDescent="0.2">
      <c r="AO52469" s="7"/>
    </row>
    <row r="52470" spans="41:41" ht="12.75" x14ac:dyDescent="0.2">
      <c r="AO52470" s="7"/>
    </row>
    <row r="52471" spans="41:41" ht="12.75" x14ac:dyDescent="0.2">
      <c r="AO52471" s="7"/>
    </row>
    <row r="52472" spans="41:41" ht="12.75" x14ac:dyDescent="0.2">
      <c r="AO52472" s="7"/>
    </row>
    <row r="52473" spans="41:41" ht="12.75" x14ac:dyDescent="0.2">
      <c r="AO52473" s="7"/>
    </row>
    <row r="52474" spans="41:41" ht="12.75" x14ac:dyDescent="0.2">
      <c r="AO52474" s="7"/>
    </row>
    <row r="52475" spans="41:41" ht="12.75" x14ac:dyDescent="0.2">
      <c r="AO52475" s="7"/>
    </row>
    <row r="52476" spans="41:41" ht="12.75" x14ac:dyDescent="0.2">
      <c r="AO52476" s="7"/>
    </row>
    <row r="52477" spans="41:41" ht="12.75" x14ac:dyDescent="0.2">
      <c r="AO52477" s="7"/>
    </row>
    <row r="52478" spans="41:41" ht="12.75" x14ac:dyDescent="0.2">
      <c r="AO52478" s="7"/>
    </row>
    <row r="52479" spans="41:41" ht="12.75" x14ac:dyDescent="0.2">
      <c r="AO52479" s="7"/>
    </row>
    <row r="52480" spans="41:41" ht="12.75" x14ac:dyDescent="0.2">
      <c r="AO52480" s="7"/>
    </row>
    <row r="52481" spans="41:41" ht="12.75" x14ac:dyDescent="0.2">
      <c r="AO52481" s="7"/>
    </row>
    <row r="52482" spans="41:41" ht="12.75" x14ac:dyDescent="0.2">
      <c r="AO52482" s="7"/>
    </row>
    <row r="52483" spans="41:41" ht="12.75" x14ac:dyDescent="0.2">
      <c r="AO52483" s="7"/>
    </row>
    <row r="52484" spans="41:41" ht="12.75" x14ac:dyDescent="0.2">
      <c r="AO52484" s="7"/>
    </row>
    <row r="52485" spans="41:41" ht="12.75" x14ac:dyDescent="0.2">
      <c r="AO52485" s="7"/>
    </row>
    <row r="52486" spans="41:41" ht="12.75" x14ac:dyDescent="0.2">
      <c r="AO52486" s="7"/>
    </row>
    <row r="52487" spans="41:41" ht="12.75" x14ac:dyDescent="0.2">
      <c r="AO52487" s="7"/>
    </row>
    <row r="52488" spans="41:41" ht="12.75" x14ac:dyDescent="0.2">
      <c r="AO52488" s="7"/>
    </row>
    <row r="52489" spans="41:41" ht="12.75" x14ac:dyDescent="0.2">
      <c r="AO52489" s="7"/>
    </row>
    <row r="52490" spans="41:41" ht="12.75" x14ac:dyDescent="0.2">
      <c r="AO52490" s="7"/>
    </row>
    <row r="52491" spans="41:41" ht="12.75" x14ac:dyDescent="0.2">
      <c r="AO52491" s="7"/>
    </row>
    <row r="52492" spans="41:41" ht="12.75" x14ac:dyDescent="0.2">
      <c r="AO52492" s="7"/>
    </row>
    <row r="52493" spans="41:41" ht="12.75" x14ac:dyDescent="0.2">
      <c r="AO52493" s="7"/>
    </row>
    <row r="52494" spans="41:41" ht="12.75" x14ac:dyDescent="0.2">
      <c r="AO52494" s="7"/>
    </row>
    <row r="52495" spans="41:41" ht="12.75" x14ac:dyDescent="0.2">
      <c r="AO52495" s="7"/>
    </row>
    <row r="52496" spans="41:41" ht="12.75" x14ac:dyDescent="0.2">
      <c r="AO52496" s="7"/>
    </row>
    <row r="52497" spans="41:41" ht="12.75" x14ac:dyDescent="0.2">
      <c r="AO52497" s="7"/>
    </row>
    <row r="52498" spans="41:41" ht="12.75" x14ac:dyDescent="0.2">
      <c r="AO52498" s="7"/>
    </row>
    <row r="52499" spans="41:41" ht="12.75" x14ac:dyDescent="0.2">
      <c r="AO52499" s="7"/>
    </row>
    <row r="52500" spans="41:41" ht="12.75" x14ac:dyDescent="0.2">
      <c r="AO52500" s="7"/>
    </row>
    <row r="52501" spans="41:41" ht="12.75" x14ac:dyDescent="0.2">
      <c r="AO52501" s="7"/>
    </row>
    <row r="52502" spans="41:41" ht="12.75" x14ac:dyDescent="0.2">
      <c r="AO52502" s="7"/>
    </row>
    <row r="52503" spans="41:41" ht="12.75" x14ac:dyDescent="0.2">
      <c r="AO52503" s="7"/>
    </row>
    <row r="52504" spans="41:41" ht="12.75" x14ac:dyDescent="0.2">
      <c r="AO52504" s="7"/>
    </row>
    <row r="52505" spans="41:41" ht="12.75" x14ac:dyDescent="0.2">
      <c r="AO52505" s="7"/>
    </row>
    <row r="52506" spans="41:41" ht="12.75" x14ac:dyDescent="0.2">
      <c r="AO52506" s="7"/>
    </row>
    <row r="52507" spans="41:41" ht="12.75" x14ac:dyDescent="0.2">
      <c r="AO52507" s="7"/>
    </row>
    <row r="52508" spans="41:41" ht="12.75" x14ac:dyDescent="0.2">
      <c r="AO52508" s="7"/>
    </row>
    <row r="52509" spans="41:41" ht="12.75" x14ac:dyDescent="0.2">
      <c r="AO52509" s="7"/>
    </row>
    <row r="52510" spans="41:41" ht="12.75" x14ac:dyDescent="0.2">
      <c r="AO52510" s="7"/>
    </row>
    <row r="52511" spans="41:41" ht="12.75" x14ac:dyDescent="0.2">
      <c r="AO52511" s="7"/>
    </row>
    <row r="52512" spans="41:41" ht="12.75" x14ac:dyDescent="0.2">
      <c r="AO52512" s="7"/>
    </row>
    <row r="52513" spans="41:41" ht="12.75" x14ac:dyDescent="0.2">
      <c r="AO52513" s="7"/>
    </row>
    <row r="52514" spans="41:41" ht="12.75" x14ac:dyDescent="0.2">
      <c r="AO52514" s="7"/>
    </row>
    <row r="52515" spans="41:41" ht="12.75" x14ac:dyDescent="0.2">
      <c r="AO52515" s="7"/>
    </row>
    <row r="52516" spans="41:41" ht="12.75" x14ac:dyDescent="0.2">
      <c r="AO52516" s="7"/>
    </row>
    <row r="52517" spans="41:41" ht="12.75" x14ac:dyDescent="0.2">
      <c r="AO52517" s="7"/>
    </row>
    <row r="52518" spans="41:41" ht="12.75" x14ac:dyDescent="0.2">
      <c r="AO52518" s="7"/>
    </row>
    <row r="52519" spans="41:41" ht="12.75" x14ac:dyDescent="0.2">
      <c r="AO52519" s="7"/>
    </row>
    <row r="52520" spans="41:41" ht="12.75" x14ac:dyDescent="0.2">
      <c r="AO52520" s="7"/>
    </row>
    <row r="52521" spans="41:41" ht="12.75" x14ac:dyDescent="0.2">
      <c r="AO52521" s="7"/>
    </row>
    <row r="52522" spans="41:41" ht="12.75" x14ac:dyDescent="0.2">
      <c r="AO52522" s="7"/>
    </row>
    <row r="52523" spans="41:41" ht="12.75" x14ac:dyDescent="0.2">
      <c r="AO52523" s="7"/>
    </row>
    <row r="52524" spans="41:41" ht="12.75" x14ac:dyDescent="0.2">
      <c r="AO52524" s="7"/>
    </row>
    <row r="52525" spans="41:41" ht="12.75" x14ac:dyDescent="0.2">
      <c r="AO52525" s="7"/>
    </row>
    <row r="52526" spans="41:41" ht="12.75" x14ac:dyDescent="0.2">
      <c r="AO52526" s="7"/>
    </row>
    <row r="52527" spans="41:41" ht="12.75" x14ac:dyDescent="0.2">
      <c r="AO52527" s="7"/>
    </row>
    <row r="52528" spans="41:41" ht="12.75" x14ac:dyDescent="0.2">
      <c r="AO52528" s="7"/>
    </row>
    <row r="52529" spans="41:41" ht="12.75" x14ac:dyDescent="0.2">
      <c r="AO52529" s="7"/>
    </row>
    <row r="52530" spans="41:41" ht="12.75" x14ac:dyDescent="0.2">
      <c r="AO52530" s="7"/>
    </row>
    <row r="52531" spans="41:41" ht="12.75" x14ac:dyDescent="0.2">
      <c r="AO52531" s="7"/>
    </row>
    <row r="52532" spans="41:41" ht="12.75" x14ac:dyDescent="0.2">
      <c r="AO52532" s="7"/>
    </row>
    <row r="52533" spans="41:41" ht="12.75" x14ac:dyDescent="0.2">
      <c r="AO52533" s="7"/>
    </row>
    <row r="52534" spans="41:41" ht="12.75" x14ac:dyDescent="0.2">
      <c r="AO52534" s="7"/>
    </row>
    <row r="52535" spans="41:41" ht="12.75" x14ac:dyDescent="0.2">
      <c r="AO52535" s="7"/>
    </row>
    <row r="52536" spans="41:41" ht="12.75" x14ac:dyDescent="0.2">
      <c r="AO52536" s="7"/>
    </row>
    <row r="52537" spans="41:41" ht="12.75" x14ac:dyDescent="0.2">
      <c r="AO52537" s="7"/>
    </row>
    <row r="52538" spans="41:41" ht="12.75" x14ac:dyDescent="0.2">
      <c r="AO52538" s="7"/>
    </row>
    <row r="52539" spans="41:41" ht="12.75" x14ac:dyDescent="0.2">
      <c r="AO52539" s="7"/>
    </row>
    <row r="52540" spans="41:41" ht="12.75" x14ac:dyDescent="0.2">
      <c r="AO52540" s="7"/>
    </row>
    <row r="52541" spans="41:41" ht="12.75" x14ac:dyDescent="0.2">
      <c r="AO52541" s="7"/>
    </row>
    <row r="52542" spans="41:41" ht="12.75" x14ac:dyDescent="0.2">
      <c r="AO52542" s="7"/>
    </row>
    <row r="52543" spans="41:41" ht="12.75" x14ac:dyDescent="0.2">
      <c r="AO52543" s="7"/>
    </row>
    <row r="52544" spans="41:41" ht="12.75" x14ac:dyDescent="0.2">
      <c r="AO52544" s="7"/>
    </row>
    <row r="52545" spans="41:41" ht="12.75" x14ac:dyDescent="0.2">
      <c r="AO52545" s="7"/>
    </row>
    <row r="52546" spans="41:41" ht="12.75" x14ac:dyDescent="0.2">
      <c r="AO52546" s="7"/>
    </row>
    <row r="52547" spans="41:41" ht="12.75" x14ac:dyDescent="0.2">
      <c r="AO52547" s="7"/>
    </row>
    <row r="52548" spans="41:41" ht="12.75" x14ac:dyDescent="0.2">
      <c r="AO52548" s="7"/>
    </row>
    <row r="52549" spans="41:41" ht="12.75" x14ac:dyDescent="0.2">
      <c r="AO52549" s="7"/>
    </row>
    <row r="52550" spans="41:41" ht="12.75" x14ac:dyDescent="0.2">
      <c r="AO52550" s="7"/>
    </row>
    <row r="52551" spans="41:41" ht="12.75" x14ac:dyDescent="0.2">
      <c r="AO52551" s="7"/>
    </row>
    <row r="52552" spans="41:41" ht="12.75" x14ac:dyDescent="0.2">
      <c r="AO52552" s="7"/>
    </row>
    <row r="52553" spans="41:41" ht="12.75" x14ac:dyDescent="0.2">
      <c r="AO52553" s="7"/>
    </row>
    <row r="52554" spans="41:41" ht="12.75" x14ac:dyDescent="0.2">
      <c r="AO52554" s="7"/>
    </row>
    <row r="52555" spans="41:41" ht="12.75" x14ac:dyDescent="0.2">
      <c r="AO52555" s="7"/>
    </row>
    <row r="52556" spans="41:41" ht="12.75" x14ac:dyDescent="0.2">
      <c r="AO52556" s="7"/>
    </row>
    <row r="52557" spans="41:41" ht="12.75" x14ac:dyDescent="0.2">
      <c r="AO52557" s="7"/>
    </row>
    <row r="52558" spans="41:41" ht="12.75" x14ac:dyDescent="0.2">
      <c r="AO52558" s="7"/>
    </row>
    <row r="52559" spans="41:41" ht="12.75" x14ac:dyDescent="0.2">
      <c r="AO52559" s="7"/>
    </row>
    <row r="52560" spans="41:41" ht="12.75" x14ac:dyDescent="0.2">
      <c r="AO52560" s="7"/>
    </row>
    <row r="52561" spans="41:41" ht="12.75" x14ac:dyDescent="0.2">
      <c r="AO52561" s="7"/>
    </row>
    <row r="52562" spans="41:41" ht="12.75" x14ac:dyDescent="0.2">
      <c r="AO52562" s="7"/>
    </row>
    <row r="52563" spans="41:41" ht="12.75" x14ac:dyDescent="0.2">
      <c r="AO52563" s="7"/>
    </row>
    <row r="52564" spans="41:41" ht="12.75" x14ac:dyDescent="0.2">
      <c r="AO52564" s="7"/>
    </row>
    <row r="52565" spans="41:41" ht="12.75" x14ac:dyDescent="0.2">
      <c r="AO52565" s="7"/>
    </row>
    <row r="52566" spans="41:41" ht="12.75" x14ac:dyDescent="0.2">
      <c r="AO52566" s="7"/>
    </row>
    <row r="52567" spans="41:41" ht="12.75" x14ac:dyDescent="0.2">
      <c r="AO52567" s="7"/>
    </row>
    <row r="52568" spans="41:41" ht="12.75" x14ac:dyDescent="0.2">
      <c r="AO52568" s="7"/>
    </row>
    <row r="52569" spans="41:41" ht="12.75" x14ac:dyDescent="0.2">
      <c r="AO52569" s="7"/>
    </row>
    <row r="52570" spans="41:41" ht="12.75" x14ac:dyDescent="0.2">
      <c r="AO52570" s="7"/>
    </row>
    <row r="52571" spans="41:41" ht="12.75" x14ac:dyDescent="0.2">
      <c r="AO52571" s="7"/>
    </row>
    <row r="52572" spans="41:41" ht="12.75" x14ac:dyDescent="0.2">
      <c r="AO52572" s="7"/>
    </row>
    <row r="52573" spans="41:41" ht="12.75" x14ac:dyDescent="0.2">
      <c r="AO52573" s="7"/>
    </row>
    <row r="52574" spans="41:41" ht="12.75" x14ac:dyDescent="0.2">
      <c r="AO52574" s="7"/>
    </row>
    <row r="52575" spans="41:41" ht="12.75" x14ac:dyDescent="0.2">
      <c r="AO52575" s="7"/>
    </row>
    <row r="52576" spans="41:41" ht="12.75" x14ac:dyDescent="0.2">
      <c r="AO52576" s="7"/>
    </row>
    <row r="52577" spans="41:41" ht="12.75" x14ac:dyDescent="0.2">
      <c r="AO52577" s="7"/>
    </row>
    <row r="52578" spans="41:41" ht="12.75" x14ac:dyDescent="0.2">
      <c r="AO52578" s="7"/>
    </row>
    <row r="52579" spans="41:41" ht="12.75" x14ac:dyDescent="0.2">
      <c r="AO52579" s="7"/>
    </row>
    <row r="52580" spans="41:41" ht="12.75" x14ac:dyDescent="0.2">
      <c r="AO52580" s="7"/>
    </row>
    <row r="52581" spans="41:41" ht="12.75" x14ac:dyDescent="0.2">
      <c r="AO52581" s="7"/>
    </row>
    <row r="52582" spans="41:41" ht="12.75" x14ac:dyDescent="0.2">
      <c r="AO52582" s="7"/>
    </row>
    <row r="52583" spans="41:41" ht="12.75" x14ac:dyDescent="0.2">
      <c r="AO52583" s="7"/>
    </row>
    <row r="52584" spans="41:41" ht="12.75" x14ac:dyDescent="0.2">
      <c r="AO52584" s="7"/>
    </row>
    <row r="52585" spans="41:41" ht="12.75" x14ac:dyDescent="0.2">
      <c r="AO52585" s="7"/>
    </row>
    <row r="52586" spans="41:41" ht="12.75" x14ac:dyDescent="0.2">
      <c r="AO52586" s="7"/>
    </row>
    <row r="52587" spans="41:41" ht="12.75" x14ac:dyDescent="0.2">
      <c r="AO52587" s="7"/>
    </row>
    <row r="52588" spans="41:41" ht="12.75" x14ac:dyDescent="0.2">
      <c r="AO52588" s="7"/>
    </row>
    <row r="52589" spans="41:41" ht="12.75" x14ac:dyDescent="0.2">
      <c r="AO52589" s="7"/>
    </row>
    <row r="52590" spans="41:41" ht="12.75" x14ac:dyDescent="0.2">
      <c r="AO52590" s="7"/>
    </row>
    <row r="52591" spans="41:41" ht="12.75" x14ac:dyDescent="0.2">
      <c r="AO52591" s="7"/>
    </row>
    <row r="52592" spans="41:41" ht="12.75" x14ac:dyDescent="0.2">
      <c r="AO52592" s="7"/>
    </row>
    <row r="52593" spans="41:41" ht="12.75" x14ac:dyDescent="0.2">
      <c r="AO52593" s="7"/>
    </row>
    <row r="52594" spans="41:41" ht="12.75" x14ac:dyDescent="0.2">
      <c r="AO52594" s="7"/>
    </row>
    <row r="52595" spans="41:41" ht="12.75" x14ac:dyDescent="0.2">
      <c r="AO52595" s="7"/>
    </row>
    <row r="52596" spans="41:41" ht="12.75" x14ac:dyDescent="0.2">
      <c r="AO52596" s="7"/>
    </row>
    <row r="52597" spans="41:41" ht="12.75" x14ac:dyDescent="0.2">
      <c r="AO52597" s="7"/>
    </row>
    <row r="52598" spans="41:41" ht="12.75" x14ac:dyDescent="0.2">
      <c r="AO52598" s="7"/>
    </row>
    <row r="52599" spans="41:41" ht="12.75" x14ac:dyDescent="0.2">
      <c r="AO52599" s="7"/>
    </row>
    <row r="52600" spans="41:41" ht="12.75" x14ac:dyDescent="0.2">
      <c r="AO52600" s="7"/>
    </row>
    <row r="52601" spans="41:41" ht="12.75" x14ac:dyDescent="0.2">
      <c r="AO52601" s="7"/>
    </row>
    <row r="52602" spans="41:41" ht="12.75" x14ac:dyDescent="0.2">
      <c r="AO52602" s="7"/>
    </row>
    <row r="52603" spans="41:41" ht="12.75" x14ac:dyDescent="0.2">
      <c r="AO52603" s="7"/>
    </row>
    <row r="52604" spans="41:41" ht="12.75" x14ac:dyDescent="0.2">
      <c r="AO52604" s="7"/>
    </row>
    <row r="52605" spans="41:41" ht="12.75" x14ac:dyDescent="0.2">
      <c r="AO52605" s="7"/>
    </row>
    <row r="52606" spans="41:41" ht="12.75" x14ac:dyDescent="0.2">
      <c r="AO52606" s="7"/>
    </row>
    <row r="52607" spans="41:41" ht="12.75" x14ac:dyDescent="0.2">
      <c r="AO52607" s="7"/>
    </row>
    <row r="52608" spans="41:41" ht="12.75" x14ac:dyDescent="0.2">
      <c r="AO52608" s="7"/>
    </row>
    <row r="52609" spans="41:41" ht="12.75" x14ac:dyDescent="0.2">
      <c r="AO52609" s="7"/>
    </row>
    <row r="52610" spans="41:41" ht="12.75" x14ac:dyDescent="0.2">
      <c r="AO52610" s="7"/>
    </row>
    <row r="52611" spans="41:41" ht="12.75" x14ac:dyDescent="0.2">
      <c r="AO52611" s="7"/>
    </row>
    <row r="52612" spans="41:41" ht="12.75" x14ac:dyDescent="0.2">
      <c r="AO52612" s="7"/>
    </row>
    <row r="52613" spans="41:41" ht="12.75" x14ac:dyDescent="0.2">
      <c r="AO52613" s="7"/>
    </row>
    <row r="52614" spans="41:41" ht="12.75" x14ac:dyDescent="0.2">
      <c r="AO52614" s="7"/>
    </row>
    <row r="52615" spans="41:41" ht="12.75" x14ac:dyDescent="0.2">
      <c r="AO52615" s="7"/>
    </row>
    <row r="52616" spans="41:41" ht="12.75" x14ac:dyDescent="0.2">
      <c r="AO52616" s="7"/>
    </row>
    <row r="52617" spans="41:41" ht="12.75" x14ac:dyDescent="0.2">
      <c r="AO52617" s="7"/>
    </row>
    <row r="52618" spans="41:41" ht="12.75" x14ac:dyDescent="0.2">
      <c r="AO52618" s="7"/>
    </row>
    <row r="52619" spans="41:41" ht="12.75" x14ac:dyDescent="0.2">
      <c r="AO52619" s="7"/>
    </row>
    <row r="52620" spans="41:41" ht="12.75" x14ac:dyDescent="0.2">
      <c r="AO52620" s="7"/>
    </row>
    <row r="52621" spans="41:41" ht="12.75" x14ac:dyDescent="0.2">
      <c r="AO52621" s="7"/>
    </row>
    <row r="52622" spans="41:41" ht="12.75" x14ac:dyDescent="0.2">
      <c r="AO52622" s="7"/>
    </row>
    <row r="52623" spans="41:41" ht="12.75" x14ac:dyDescent="0.2">
      <c r="AO52623" s="7"/>
    </row>
    <row r="52624" spans="41:41" ht="12.75" x14ac:dyDescent="0.2">
      <c r="AO52624" s="7"/>
    </row>
    <row r="52625" spans="41:41" ht="12.75" x14ac:dyDescent="0.2">
      <c r="AO52625" s="7"/>
    </row>
    <row r="52626" spans="41:41" ht="12.75" x14ac:dyDescent="0.2">
      <c r="AO52626" s="7"/>
    </row>
    <row r="52627" spans="41:41" ht="12.75" x14ac:dyDescent="0.2">
      <c r="AO52627" s="7"/>
    </row>
    <row r="52628" spans="41:41" ht="12.75" x14ac:dyDescent="0.2">
      <c r="AO52628" s="7"/>
    </row>
    <row r="52629" spans="41:41" ht="12.75" x14ac:dyDescent="0.2">
      <c r="AO52629" s="7"/>
    </row>
    <row r="52630" spans="41:41" ht="12.75" x14ac:dyDescent="0.2">
      <c r="AO52630" s="7"/>
    </row>
    <row r="52631" spans="41:41" ht="12.75" x14ac:dyDescent="0.2">
      <c r="AO52631" s="7"/>
    </row>
    <row r="52632" spans="41:41" ht="12.75" x14ac:dyDescent="0.2">
      <c r="AO52632" s="7"/>
    </row>
    <row r="52633" spans="41:41" ht="12.75" x14ac:dyDescent="0.2">
      <c r="AO52633" s="7"/>
    </row>
    <row r="52634" spans="41:41" ht="12.75" x14ac:dyDescent="0.2">
      <c r="AO52634" s="7"/>
    </row>
    <row r="52635" spans="41:41" ht="12.75" x14ac:dyDescent="0.2">
      <c r="AO52635" s="7"/>
    </row>
    <row r="52636" spans="41:41" ht="12.75" x14ac:dyDescent="0.2">
      <c r="AO52636" s="7"/>
    </row>
    <row r="52637" spans="41:41" ht="12.75" x14ac:dyDescent="0.2">
      <c r="AO52637" s="7"/>
    </row>
    <row r="52638" spans="41:41" ht="12.75" x14ac:dyDescent="0.2">
      <c r="AO52638" s="7"/>
    </row>
    <row r="52639" spans="41:41" ht="12.75" x14ac:dyDescent="0.2">
      <c r="AO52639" s="7"/>
    </row>
    <row r="52640" spans="41:41" ht="12.75" x14ac:dyDescent="0.2">
      <c r="AO52640" s="7"/>
    </row>
    <row r="52641" spans="41:41" ht="12.75" x14ac:dyDescent="0.2">
      <c r="AO52641" s="7"/>
    </row>
    <row r="52642" spans="41:41" ht="12.75" x14ac:dyDescent="0.2">
      <c r="AO52642" s="7"/>
    </row>
    <row r="52643" spans="41:41" ht="12.75" x14ac:dyDescent="0.2">
      <c r="AO52643" s="7"/>
    </row>
    <row r="52644" spans="41:41" ht="12.75" x14ac:dyDescent="0.2">
      <c r="AO52644" s="7"/>
    </row>
    <row r="52645" spans="41:41" ht="12.75" x14ac:dyDescent="0.2">
      <c r="AO52645" s="7"/>
    </row>
    <row r="52646" spans="41:41" ht="12.75" x14ac:dyDescent="0.2">
      <c r="AO52646" s="7"/>
    </row>
    <row r="52647" spans="41:41" ht="12.75" x14ac:dyDescent="0.2">
      <c r="AO52647" s="7"/>
    </row>
    <row r="52648" spans="41:41" ht="12.75" x14ac:dyDescent="0.2">
      <c r="AO52648" s="7"/>
    </row>
    <row r="52649" spans="41:41" ht="12.75" x14ac:dyDescent="0.2">
      <c r="AO52649" s="7"/>
    </row>
    <row r="52650" spans="41:41" ht="12.75" x14ac:dyDescent="0.2">
      <c r="AO52650" s="7"/>
    </row>
    <row r="52651" spans="41:41" ht="12.75" x14ac:dyDescent="0.2">
      <c r="AO52651" s="7"/>
    </row>
    <row r="52652" spans="41:41" ht="12.75" x14ac:dyDescent="0.2">
      <c r="AO52652" s="7"/>
    </row>
    <row r="52653" spans="41:41" ht="12.75" x14ac:dyDescent="0.2">
      <c r="AO52653" s="7"/>
    </row>
    <row r="52654" spans="41:41" ht="12.75" x14ac:dyDescent="0.2">
      <c r="AO52654" s="7"/>
    </row>
    <row r="52655" spans="41:41" ht="12.75" x14ac:dyDescent="0.2">
      <c r="AO52655" s="7"/>
    </row>
    <row r="52656" spans="41:41" ht="12.75" x14ac:dyDescent="0.2">
      <c r="AO52656" s="7"/>
    </row>
    <row r="52657" spans="41:41" ht="12.75" x14ac:dyDescent="0.2">
      <c r="AO52657" s="7"/>
    </row>
    <row r="52658" spans="41:41" ht="12.75" x14ac:dyDescent="0.2">
      <c r="AO52658" s="7"/>
    </row>
    <row r="52659" spans="41:41" ht="12.75" x14ac:dyDescent="0.2">
      <c r="AO52659" s="7"/>
    </row>
    <row r="52660" spans="41:41" ht="12.75" x14ac:dyDescent="0.2">
      <c r="AO52660" s="7"/>
    </row>
    <row r="52661" spans="41:41" ht="12.75" x14ac:dyDescent="0.2">
      <c r="AO52661" s="7"/>
    </row>
    <row r="52662" spans="41:41" ht="12.75" x14ac:dyDescent="0.2">
      <c r="AO52662" s="7"/>
    </row>
    <row r="52663" spans="41:41" ht="12.75" x14ac:dyDescent="0.2">
      <c r="AO52663" s="7"/>
    </row>
    <row r="52664" spans="41:41" ht="12.75" x14ac:dyDescent="0.2">
      <c r="AO52664" s="7"/>
    </row>
    <row r="52665" spans="41:41" ht="12.75" x14ac:dyDescent="0.2">
      <c r="AO52665" s="7"/>
    </row>
    <row r="52666" spans="41:41" ht="12.75" x14ac:dyDescent="0.2">
      <c r="AO52666" s="7"/>
    </row>
    <row r="52667" spans="41:41" ht="12.75" x14ac:dyDescent="0.2">
      <c r="AO52667" s="7"/>
    </row>
    <row r="52668" spans="41:41" ht="12.75" x14ac:dyDescent="0.2">
      <c r="AO52668" s="7"/>
    </row>
    <row r="52669" spans="41:41" ht="12.75" x14ac:dyDescent="0.2">
      <c r="AO52669" s="7"/>
    </row>
    <row r="52670" spans="41:41" ht="12.75" x14ac:dyDescent="0.2">
      <c r="AO52670" s="7"/>
    </row>
    <row r="52671" spans="41:41" ht="12.75" x14ac:dyDescent="0.2">
      <c r="AO52671" s="7"/>
    </row>
    <row r="52672" spans="41:41" ht="12.75" x14ac:dyDescent="0.2">
      <c r="AO52672" s="7"/>
    </row>
    <row r="52673" spans="41:41" ht="12.75" x14ac:dyDescent="0.2">
      <c r="AO52673" s="7"/>
    </row>
    <row r="52674" spans="41:41" ht="12.75" x14ac:dyDescent="0.2">
      <c r="AO52674" s="7"/>
    </row>
    <row r="52675" spans="41:41" ht="12.75" x14ac:dyDescent="0.2">
      <c r="AO52675" s="7"/>
    </row>
    <row r="52676" spans="41:41" ht="12.75" x14ac:dyDescent="0.2">
      <c r="AO52676" s="7"/>
    </row>
    <row r="52677" spans="41:41" ht="12.75" x14ac:dyDescent="0.2">
      <c r="AO52677" s="7"/>
    </row>
    <row r="52678" spans="41:41" ht="12.75" x14ac:dyDescent="0.2">
      <c r="AO52678" s="7"/>
    </row>
    <row r="52679" spans="41:41" ht="12.75" x14ac:dyDescent="0.2">
      <c r="AO52679" s="7"/>
    </row>
    <row r="52680" spans="41:41" ht="12.75" x14ac:dyDescent="0.2">
      <c r="AO52680" s="7"/>
    </row>
    <row r="52681" spans="41:41" ht="12.75" x14ac:dyDescent="0.2">
      <c r="AO52681" s="7"/>
    </row>
    <row r="52682" spans="41:41" ht="12.75" x14ac:dyDescent="0.2">
      <c r="AO52682" s="7"/>
    </row>
    <row r="52683" spans="41:41" ht="12.75" x14ac:dyDescent="0.2">
      <c r="AO52683" s="7"/>
    </row>
    <row r="52684" spans="41:41" ht="12.75" x14ac:dyDescent="0.2">
      <c r="AO52684" s="7"/>
    </row>
    <row r="52685" spans="41:41" ht="12.75" x14ac:dyDescent="0.2">
      <c r="AO52685" s="7"/>
    </row>
    <row r="52686" spans="41:41" ht="12.75" x14ac:dyDescent="0.2">
      <c r="AO52686" s="7"/>
    </row>
    <row r="52687" spans="41:41" ht="12.75" x14ac:dyDescent="0.2">
      <c r="AO52687" s="7"/>
    </row>
    <row r="52688" spans="41:41" ht="12.75" x14ac:dyDescent="0.2">
      <c r="AO52688" s="7"/>
    </row>
    <row r="52689" spans="41:41" ht="12.75" x14ac:dyDescent="0.2">
      <c r="AO52689" s="7"/>
    </row>
    <row r="52690" spans="41:41" ht="12.75" x14ac:dyDescent="0.2">
      <c r="AO52690" s="7"/>
    </row>
    <row r="52691" spans="41:41" ht="12.75" x14ac:dyDescent="0.2">
      <c r="AO52691" s="7"/>
    </row>
    <row r="52692" spans="41:41" ht="12.75" x14ac:dyDescent="0.2">
      <c r="AO52692" s="7"/>
    </row>
    <row r="52693" spans="41:41" ht="12.75" x14ac:dyDescent="0.2">
      <c r="AO52693" s="7"/>
    </row>
    <row r="52694" spans="41:41" ht="12.75" x14ac:dyDescent="0.2">
      <c r="AO52694" s="7"/>
    </row>
    <row r="52695" spans="41:41" ht="12.75" x14ac:dyDescent="0.2">
      <c r="AO52695" s="7"/>
    </row>
    <row r="52696" spans="41:41" ht="12.75" x14ac:dyDescent="0.2">
      <c r="AO52696" s="7"/>
    </row>
    <row r="52697" spans="41:41" ht="12.75" x14ac:dyDescent="0.2">
      <c r="AO52697" s="7"/>
    </row>
    <row r="52698" spans="41:41" ht="12.75" x14ac:dyDescent="0.2">
      <c r="AO52698" s="7"/>
    </row>
    <row r="52699" spans="41:41" ht="12.75" x14ac:dyDescent="0.2">
      <c r="AO52699" s="7"/>
    </row>
    <row r="52700" spans="41:41" ht="12.75" x14ac:dyDescent="0.2">
      <c r="AO52700" s="7"/>
    </row>
    <row r="52701" spans="41:41" ht="12.75" x14ac:dyDescent="0.2">
      <c r="AO52701" s="7"/>
    </row>
    <row r="52702" spans="41:41" ht="12.75" x14ac:dyDescent="0.2">
      <c r="AO52702" s="7"/>
    </row>
    <row r="52703" spans="41:41" ht="12.75" x14ac:dyDescent="0.2">
      <c r="AO52703" s="7"/>
    </row>
    <row r="52704" spans="41:41" ht="12.75" x14ac:dyDescent="0.2">
      <c r="AO52704" s="7"/>
    </row>
    <row r="52705" spans="41:41" ht="12.75" x14ac:dyDescent="0.2">
      <c r="AO52705" s="7"/>
    </row>
    <row r="52706" spans="41:41" ht="12.75" x14ac:dyDescent="0.2">
      <c r="AO52706" s="7"/>
    </row>
    <row r="52707" spans="41:41" ht="12.75" x14ac:dyDescent="0.2">
      <c r="AO52707" s="7"/>
    </row>
    <row r="52708" spans="41:41" ht="12.75" x14ac:dyDescent="0.2">
      <c r="AO52708" s="7"/>
    </row>
    <row r="52709" spans="41:41" ht="12.75" x14ac:dyDescent="0.2">
      <c r="AO52709" s="7"/>
    </row>
    <row r="52710" spans="41:41" ht="12.75" x14ac:dyDescent="0.2">
      <c r="AO52710" s="7"/>
    </row>
    <row r="52711" spans="41:41" ht="12.75" x14ac:dyDescent="0.2">
      <c r="AO52711" s="7"/>
    </row>
    <row r="52712" spans="41:41" ht="12.75" x14ac:dyDescent="0.2">
      <c r="AO52712" s="7"/>
    </row>
    <row r="52713" spans="41:41" ht="12.75" x14ac:dyDescent="0.2">
      <c r="AO52713" s="7"/>
    </row>
    <row r="52714" spans="41:41" ht="12.75" x14ac:dyDescent="0.2">
      <c r="AO52714" s="7"/>
    </row>
    <row r="52715" spans="41:41" ht="12.75" x14ac:dyDescent="0.2">
      <c r="AO52715" s="7"/>
    </row>
    <row r="52716" spans="41:41" ht="12.75" x14ac:dyDescent="0.2">
      <c r="AO52716" s="7"/>
    </row>
    <row r="52717" spans="41:41" ht="12.75" x14ac:dyDescent="0.2">
      <c r="AO52717" s="7"/>
    </row>
    <row r="52718" spans="41:41" ht="12.75" x14ac:dyDescent="0.2">
      <c r="AO52718" s="7"/>
    </row>
    <row r="52719" spans="41:41" ht="12.75" x14ac:dyDescent="0.2">
      <c r="AO52719" s="7"/>
    </row>
    <row r="52720" spans="41:41" ht="12.75" x14ac:dyDescent="0.2">
      <c r="AO52720" s="7"/>
    </row>
    <row r="52721" spans="41:41" ht="12.75" x14ac:dyDescent="0.2">
      <c r="AO52721" s="7"/>
    </row>
    <row r="52722" spans="41:41" ht="12.75" x14ac:dyDescent="0.2">
      <c r="AO52722" s="7"/>
    </row>
    <row r="52723" spans="41:41" ht="12.75" x14ac:dyDescent="0.2">
      <c r="AO52723" s="7"/>
    </row>
    <row r="52724" spans="41:41" ht="12.75" x14ac:dyDescent="0.2">
      <c r="AO52724" s="7"/>
    </row>
    <row r="52725" spans="41:41" ht="12.75" x14ac:dyDescent="0.2">
      <c r="AO52725" s="7"/>
    </row>
    <row r="52726" spans="41:41" ht="12.75" x14ac:dyDescent="0.2">
      <c r="AO52726" s="7"/>
    </row>
    <row r="52727" spans="41:41" ht="12.75" x14ac:dyDescent="0.2">
      <c r="AO52727" s="7"/>
    </row>
    <row r="52728" spans="41:41" ht="12.75" x14ac:dyDescent="0.2">
      <c r="AO52728" s="7"/>
    </row>
    <row r="52729" spans="41:41" ht="12.75" x14ac:dyDescent="0.2">
      <c r="AO52729" s="7"/>
    </row>
    <row r="52730" spans="41:41" ht="12.75" x14ac:dyDescent="0.2">
      <c r="AO52730" s="7"/>
    </row>
    <row r="52731" spans="41:41" ht="12.75" x14ac:dyDescent="0.2">
      <c r="AO52731" s="7"/>
    </row>
    <row r="52732" spans="41:41" ht="12.75" x14ac:dyDescent="0.2">
      <c r="AO52732" s="7"/>
    </row>
    <row r="52733" spans="41:41" ht="12.75" x14ac:dyDescent="0.2">
      <c r="AO52733" s="7"/>
    </row>
    <row r="52734" spans="41:41" ht="12.75" x14ac:dyDescent="0.2">
      <c r="AO52734" s="7"/>
    </row>
    <row r="52735" spans="41:41" ht="12.75" x14ac:dyDescent="0.2">
      <c r="AO52735" s="7"/>
    </row>
    <row r="52736" spans="41:41" ht="12.75" x14ac:dyDescent="0.2">
      <c r="AO52736" s="7"/>
    </row>
    <row r="52737" spans="41:41" ht="12.75" x14ac:dyDescent="0.2">
      <c r="AO52737" s="7"/>
    </row>
    <row r="52738" spans="41:41" ht="12.75" x14ac:dyDescent="0.2">
      <c r="AO52738" s="7"/>
    </row>
    <row r="52739" spans="41:41" ht="12.75" x14ac:dyDescent="0.2">
      <c r="AO52739" s="7"/>
    </row>
    <row r="52740" spans="41:41" ht="12.75" x14ac:dyDescent="0.2">
      <c r="AO52740" s="7"/>
    </row>
    <row r="52741" spans="41:41" ht="12.75" x14ac:dyDescent="0.2">
      <c r="AO52741" s="7"/>
    </row>
    <row r="52742" spans="41:41" ht="12.75" x14ac:dyDescent="0.2">
      <c r="AO52742" s="7"/>
    </row>
    <row r="52743" spans="41:41" ht="12.75" x14ac:dyDescent="0.2">
      <c r="AO52743" s="7"/>
    </row>
    <row r="52744" spans="41:41" ht="12.75" x14ac:dyDescent="0.2">
      <c r="AO52744" s="7"/>
    </row>
    <row r="52745" spans="41:41" ht="12.75" x14ac:dyDescent="0.2">
      <c r="AO52745" s="7"/>
    </row>
    <row r="52746" spans="41:41" ht="12.75" x14ac:dyDescent="0.2">
      <c r="AO52746" s="7"/>
    </row>
    <row r="52747" spans="41:41" ht="12.75" x14ac:dyDescent="0.2">
      <c r="AO52747" s="7"/>
    </row>
    <row r="52748" spans="41:41" ht="12.75" x14ac:dyDescent="0.2">
      <c r="AO52748" s="7"/>
    </row>
    <row r="52749" spans="41:41" ht="12.75" x14ac:dyDescent="0.2">
      <c r="AO52749" s="7"/>
    </row>
    <row r="52750" spans="41:41" ht="12.75" x14ac:dyDescent="0.2">
      <c r="AO52750" s="7"/>
    </row>
    <row r="52751" spans="41:41" ht="12.75" x14ac:dyDescent="0.2">
      <c r="AO52751" s="7"/>
    </row>
    <row r="52752" spans="41:41" ht="12.75" x14ac:dyDescent="0.2">
      <c r="AO52752" s="7"/>
    </row>
    <row r="52753" spans="41:41" ht="12.75" x14ac:dyDescent="0.2">
      <c r="AO52753" s="7"/>
    </row>
    <row r="52754" spans="41:41" ht="12.75" x14ac:dyDescent="0.2">
      <c r="AO52754" s="7"/>
    </row>
    <row r="52755" spans="41:41" ht="12.75" x14ac:dyDescent="0.2">
      <c r="AO52755" s="7"/>
    </row>
    <row r="52756" spans="41:41" ht="12.75" x14ac:dyDescent="0.2">
      <c r="AO52756" s="7"/>
    </row>
    <row r="52757" spans="41:41" ht="12.75" x14ac:dyDescent="0.2">
      <c r="AO52757" s="7"/>
    </row>
    <row r="52758" spans="41:41" ht="12.75" x14ac:dyDescent="0.2">
      <c r="AO52758" s="7"/>
    </row>
    <row r="52759" spans="41:41" ht="12.75" x14ac:dyDescent="0.2">
      <c r="AO52759" s="7"/>
    </row>
    <row r="52760" spans="41:41" ht="12.75" x14ac:dyDescent="0.2">
      <c r="AO52760" s="7"/>
    </row>
    <row r="52761" spans="41:41" ht="12.75" x14ac:dyDescent="0.2">
      <c r="AO52761" s="7"/>
    </row>
    <row r="52762" spans="41:41" ht="12.75" x14ac:dyDescent="0.2">
      <c r="AO52762" s="7"/>
    </row>
    <row r="52763" spans="41:41" ht="12.75" x14ac:dyDescent="0.2">
      <c r="AO52763" s="7"/>
    </row>
    <row r="52764" spans="41:41" ht="12.75" x14ac:dyDescent="0.2">
      <c r="AO52764" s="7"/>
    </row>
    <row r="52765" spans="41:41" ht="12.75" x14ac:dyDescent="0.2">
      <c r="AO52765" s="7"/>
    </row>
    <row r="52766" spans="41:41" ht="12.75" x14ac:dyDescent="0.2">
      <c r="AO52766" s="7"/>
    </row>
    <row r="52767" spans="41:41" ht="12.75" x14ac:dyDescent="0.2">
      <c r="AO52767" s="7"/>
    </row>
    <row r="52768" spans="41:41" ht="12.75" x14ac:dyDescent="0.2">
      <c r="AO52768" s="7"/>
    </row>
    <row r="52769" spans="41:41" ht="12.75" x14ac:dyDescent="0.2">
      <c r="AO52769" s="7"/>
    </row>
    <row r="52770" spans="41:41" ht="12.75" x14ac:dyDescent="0.2">
      <c r="AO52770" s="7"/>
    </row>
    <row r="52771" spans="41:41" ht="12.75" x14ac:dyDescent="0.2">
      <c r="AO52771" s="7"/>
    </row>
    <row r="52772" spans="41:41" ht="12.75" x14ac:dyDescent="0.2">
      <c r="AO52772" s="7"/>
    </row>
    <row r="52773" spans="41:41" ht="12.75" x14ac:dyDescent="0.2">
      <c r="AO52773" s="7"/>
    </row>
    <row r="52774" spans="41:41" ht="12.75" x14ac:dyDescent="0.2">
      <c r="AO52774" s="7"/>
    </row>
    <row r="52775" spans="41:41" ht="12.75" x14ac:dyDescent="0.2">
      <c r="AO52775" s="7"/>
    </row>
    <row r="52776" spans="41:41" ht="12.75" x14ac:dyDescent="0.2">
      <c r="AO52776" s="7"/>
    </row>
    <row r="52777" spans="41:41" ht="12.75" x14ac:dyDescent="0.2">
      <c r="AO52777" s="7"/>
    </row>
    <row r="52778" spans="41:41" ht="12.75" x14ac:dyDescent="0.2">
      <c r="AO52778" s="7"/>
    </row>
    <row r="52779" spans="41:41" ht="12.75" x14ac:dyDescent="0.2">
      <c r="AO52779" s="7"/>
    </row>
    <row r="52780" spans="41:41" ht="12.75" x14ac:dyDescent="0.2">
      <c r="AO52780" s="7"/>
    </row>
    <row r="52781" spans="41:41" ht="12.75" x14ac:dyDescent="0.2">
      <c r="AO52781" s="7"/>
    </row>
    <row r="52782" spans="41:41" ht="12.75" x14ac:dyDescent="0.2">
      <c r="AO52782" s="7"/>
    </row>
    <row r="52783" spans="41:41" ht="12.75" x14ac:dyDescent="0.2">
      <c r="AO52783" s="7"/>
    </row>
    <row r="52784" spans="41:41" ht="12.75" x14ac:dyDescent="0.2">
      <c r="AO52784" s="7"/>
    </row>
    <row r="52785" spans="41:41" ht="12.75" x14ac:dyDescent="0.2">
      <c r="AO52785" s="7"/>
    </row>
    <row r="52786" spans="41:41" ht="12.75" x14ac:dyDescent="0.2">
      <c r="AO52786" s="7"/>
    </row>
    <row r="52787" spans="41:41" ht="12.75" x14ac:dyDescent="0.2">
      <c r="AO52787" s="7"/>
    </row>
    <row r="52788" spans="41:41" ht="12.75" x14ac:dyDescent="0.2">
      <c r="AO52788" s="7"/>
    </row>
    <row r="52789" spans="41:41" ht="12.75" x14ac:dyDescent="0.2">
      <c r="AO52789" s="7"/>
    </row>
    <row r="52790" spans="41:41" ht="12.75" x14ac:dyDescent="0.2">
      <c r="AO52790" s="7"/>
    </row>
    <row r="52791" spans="41:41" ht="12.75" x14ac:dyDescent="0.2">
      <c r="AO52791" s="7"/>
    </row>
    <row r="52792" spans="41:41" ht="12.75" x14ac:dyDescent="0.2">
      <c r="AO52792" s="7"/>
    </row>
    <row r="52793" spans="41:41" ht="12.75" x14ac:dyDescent="0.2">
      <c r="AO52793" s="7"/>
    </row>
    <row r="52794" spans="41:41" ht="12.75" x14ac:dyDescent="0.2">
      <c r="AO52794" s="7"/>
    </row>
    <row r="52795" spans="41:41" ht="12.75" x14ac:dyDescent="0.2">
      <c r="AO52795" s="7"/>
    </row>
    <row r="52796" spans="41:41" ht="12.75" x14ac:dyDescent="0.2">
      <c r="AO52796" s="7"/>
    </row>
    <row r="52797" spans="41:41" ht="12.75" x14ac:dyDescent="0.2">
      <c r="AO52797" s="7"/>
    </row>
    <row r="52798" spans="41:41" ht="12.75" x14ac:dyDescent="0.2">
      <c r="AO52798" s="7"/>
    </row>
    <row r="52799" spans="41:41" ht="12.75" x14ac:dyDescent="0.2">
      <c r="AO52799" s="7"/>
    </row>
    <row r="52800" spans="41:41" ht="12.75" x14ac:dyDescent="0.2">
      <c r="AO52800" s="7"/>
    </row>
    <row r="52801" spans="41:41" ht="12.75" x14ac:dyDescent="0.2">
      <c r="AO52801" s="7"/>
    </row>
    <row r="52802" spans="41:41" ht="12.75" x14ac:dyDescent="0.2">
      <c r="AO52802" s="7"/>
    </row>
    <row r="52803" spans="41:41" ht="12.75" x14ac:dyDescent="0.2">
      <c r="AO52803" s="7"/>
    </row>
    <row r="52804" spans="41:41" ht="12.75" x14ac:dyDescent="0.2">
      <c r="AO52804" s="7"/>
    </row>
    <row r="52805" spans="41:41" ht="12.75" x14ac:dyDescent="0.2">
      <c r="AO52805" s="7"/>
    </row>
    <row r="52806" spans="41:41" ht="12.75" x14ac:dyDescent="0.2">
      <c r="AO52806" s="7"/>
    </row>
    <row r="52807" spans="41:41" ht="12.75" x14ac:dyDescent="0.2">
      <c r="AO52807" s="7"/>
    </row>
    <row r="52808" spans="41:41" ht="12.75" x14ac:dyDescent="0.2">
      <c r="AO52808" s="7"/>
    </row>
    <row r="52809" spans="41:41" ht="12.75" x14ac:dyDescent="0.2">
      <c r="AO52809" s="7"/>
    </row>
    <row r="52810" spans="41:41" ht="12.75" x14ac:dyDescent="0.2">
      <c r="AO52810" s="7"/>
    </row>
    <row r="52811" spans="41:41" ht="12.75" x14ac:dyDescent="0.2">
      <c r="AO52811" s="7"/>
    </row>
    <row r="52812" spans="41:41" ht="12.75" x14ac:dyDescent="0.2">
      <c r="AO52812" s="7"/>
    </row>
    <row r="52813" spans="41:41" ht="12.75" x14ac:dyDescent="0.2">
      <c r="AO52813" s="7"/>
    </row>
    <row r="52814" spans="41:41" ht="12.75" x14ac:dyDescent="0.2">
      <c r="AO52814" s="7"/>
    </row>
    <row r="52815" spans="41:41" ht="12.75" x14ac:dyDescent="0.2">
      <c r="AO52815" s="7"/>
    </row>
    <row r="52816" spans="41:41" ht="12.75" x14ac:dyDescent="0.2">
      <c r="AO52816" s="7"/>
    </row>
    <row r="52817" spans="41:41" ht="12.75" x14ac:dyDescent="0.2">
      <c r="AO52817" s="7"/>
    </row>
    <row r="52818" spans="41:41" ht="12.75" x14ac:dyDescent="0.2">
      <c r="AO52818" s="7"/>
    </row>
    <row r="52819" spans="41:41" ht="12.75" x14ac:dyDescent="0.2">
      <c r="AO52819" s="7"/>
    </row>
    <row r="52820" spans="41:41" ht="12.75" x14ac:dyDescent="0.2">
      <c r="AO52820" s="7"/>
    </row>
    <row r="52821" spans="41:41" ht="12.75" x14ac:dyDescent="0.2">
      <c r="AO52821" s="7"/>
    </row>
    <row r="52822" spans="41:41" ht="12.75" x14ac:dyDescent="0.2">
      <c r="AO52822" s="7"/>
    </row>
    <row r="52823" spans="41:41" ht="12.75" x14ac:dyDescent="0.2">
      <c r="AO52823" s="7"/>
    </row>
    <row r="52824" spans="41:41" ht="12.75" x14ac:dyDescent="0.2">
      <c r="AO52824" s="7"/>
    </row>
    <row r="52825" spans="41:41" ht="12.75" x14ac:dyDescent="0.2">
      <c r="AO52825" s="7"/>
    </row>
    <row r="52826" spans="41:41" ht="12.75" x14ac:dyDescent="0.2">
      <c r="AO52826" s="7"/>
    </row>
    <row r="52827" spans="41:41" ht="12.75" x14ac:dyDescent="0.2">
      <c r="AO52827" s="7"/>
    </row>
    <row r="52828" spans="41:41" ht="12.75" x14ac:dyDescent="0.2">
      <c r="AO52828" s="7"/>
    </row>
    <row r="52829" spans="41:41" ht="12.75" x14ac:dyDescent="0.2">
      <c r="AO52829" s="7"/>
    </row>
    <row r="52830" spans="41:41" ht="12.75" x14ac:dyDescent="0.2">
      <c r="AO52830" s="7"/>
    </row>
    <row r="52831" spans="41:41" ht="12.75" x14ac:dyDescent="0.2">
      <c r="AO52831" s="7"/>
    </row>
    <row r="52832" spans="41:41" ht="12.75" x14ac:dyDescent="0.2">
      <c r="AO52832" s="7"/>
    </row>
    <row r="52833" spans="41:41" ht="12.75" x14ac:dyDescent="0.2">
      <c r="AO52833" s="7"/>
    </row>
    <row r="52834" spans="41:41" ht="12.75" x14ac:dyDescent="0.2">
      <c r="AO52834" s="7"/>
    </row>
    <row r="52835" spans="41:41" ht="12.75" x14ac:dyDescent="0.2">
      <c r="AO52835" s="7"/>
    </row>
    <row r="52836" spans="41:41" ht="12.75" x14ac:dyDescent="0.2">
      <c r="AO52836" s="7"/>
    </row>
    <row r="52837" spans="41:41" ht="12.75" x14ac:dyDescent="0.2">
      <c r="AO52837" s="7"/>
    </row>
    <row r="52838" spans="41:41" ht="12.75" x14ac:dyDescent="0.2">
      <c r="AO52838" s="7"/>
    </row>
    <row r="52839" spans="41:41" ht="12.75" x14ac:dyDescent="0.2">
      <c r="AO52839" s="7"/>
    </row>
    <row r="52840" spans="41:41" ht="12.75" x14ac:dyDescent="0.2">
      <c r="AO52840" s="7"/>
    </row>
    <row r="52841" spans="41:41" ht="12.75" x14ac:dyDescent="0.2">
      <c r="AO52841" s="7"/>
    </row>
    <row r="52842" spans="41:41" ht="12.75" x14ac:dyDescent="0.2">
      <c r="AO52842" s="7"/>
    </row>
    <row r="52843" spans="41:41" ht="12.75" x14ac:dyDescent="0.2">
      <c r="AO52843" s="7"/>
    </row>
    <row r="52844" spans="41:41" ht="12.75" x14ac:dyDescent="0.2">
      <c r="AO52844" s="7"/>
    </row>
    <row r="52845" spans="41:41" ht="12.75" x14ac:dyDescent="0.2">
      <c r="AO52845" s="7"/>
    </row>
    <row r="52846" spans="41:41" ht="12.75" x14ac:dyDescent="0.2">
      <c r="AO52846" s="7"/>
    </row>
    <row r="52847" spans="41:41" ht="12.75" x14ac:dyDescent="0.2">
      <c r="AO52847" s="7"/>
    </row>
    <row r="52848" spans="41:41" ht="12.75" x14ac:dyDescent="0.2">
      <c r="AO52848" s="7"/>
    </row>
    <row r="52849" spans="41:41" ht="12.75" x14ac:dyDescent="0.2">
      <c r="AO52849" s="7"/>
    </row>
    <row r="52850" spans="41:41" ht="12.75" x14ac:dyDescent="0.2">
      <c r="AO52850" s="7"/>
    </row>
    <row r="52851" spans="41:41" ht="12.75" x14ac:dyDescent="0.2">
      <c r="AO52851" s="7"/>
    </row>
    <row r="52852" spans="41:41" ht="12.75" x14ac:dyDescent="0.2">
      <c r="AO52852" s="7"/>
    </row>
    <row r="52853" spans="41:41" ht="12.75" x14ac:dyDescent="0.2">
      <c r="AO52853" s="7"/>
    </row>
    <row r="52854" spans="41:41" ht="12.75" x14ac:dyDescent="0.2">
      <c r="AO52854" s="7"/>
    </row>
    <row r="52855" spans="41:41" ht="12.75" x14ac:dyDescent="0.2">
      <c r="AO52855" s="7"/>
    </row>
    <row r="52856" spans="41:41" ht="12.75" x14ac:dyDescent="0.2">
      <c r="AO52856" s="7"/>
    </row>
    <row r="52857" spans="41:41" ht="12.75" x14ac:dyDescent="0.2">
      <c r="AO52857" s="7"/>
    </row>
    <row r="52858" spans="41:41" ht="12.75" x14ac:dyDescent="0.2">
      <c r="AO52858" s="7"/>
    </row>
    <row r="52859" spans="41:41" ht="12.75" x14ac:dyDescent="0.2">
      <c r="AO52859" s="7"/>
    </row>
    <row r="52860" spans="41:41" ht="12.75" x14ac:dyDescent="0.2">
      <c r="AO52860" s="7"/>
    </row>
    <row r="52861" spans="41:41" ht="12.75" x14ac:dyDescent="0.2">
      <c r="AO52861" s="7"/>
    </row>
    <row r="52862" spans="41:41" ht="12.75" x14ac:dyDescent="0.2">
      <c r="AO52862" s="7"/>
    </row>
    <row r="52863" spans="41:41" ht="12.75" x14ac:dyDescent="0.2">
      <c r="AO52863" s="7"/>
    </row>
    <row r="52864" spans="41:41" ht="12.75" x14ac:dyDescent="0.2">
      <c r="AO52864" s="7"/>
    </row>
    <row r="52865" spans="41:41" ht="12.75" x14ac:dyDescent="0.2">
      <c r="AO52865" s="7"/>
    </row>
    <row r="52866" spans="41:41" ht="12.75" x14ac:dyDescent="0.2">
      <c r="AO52866" s="7"/>
    </row>
    <row r="52867" spans="41:41" ht="12.75" x14ac:dyDescent="0.2">
      <c r="AO52867" s="7"/>
    </row>
    <row r="52868" spans="41:41" ht="12.75" x14ac:dyDescent="0.2">
      <c r="AO52868" s="7"/>
    </row>
    <row r="52869" spans="41:41" ht="12.75" x14ac:dyDescent="0.2">
      <c r="AO52869" s="7"/>
    </row>
    <row r="52870" spans="41:41" ht="12.75" x14ac:dyDescent="0.2">
      <c r="AO52870" s="7"/>
    </row>
    <row r="52871" spans="41:41" ht="12.75" x14ac:dyDescent="0.2">
      <c r="AO52871" s="7"/>
    </row>
    <row r="52872" spans="41:41" ht="12.75" x14ac:dyDescent="0.2">
      <c r="AO52872" s="7"/>
    </row>
    <row r="52873" spans="41:41" ht="12.75" x14ac:dyDescent="0.2">
      <c r="AO52873" s="7"/>
    </row>
    <row r="52874" spans="41:41" ht="12.75" x14ac:dyDescent="0.2">
      <c r="AO52874" s="7"/>
    </row>
    <row r="52875" spans="41:41" ht="12.75" x14ac:dyDescent="0.2">
      <c r="AO52875" s="7"/>
    </row>
    <row r="52876" spans="41:41" ht="12.75" x14ac:dyDescent="0.2">
      <c r="AO52876" s="7"/>
    </row>
    <row r="52877" spans="41:41" ht="12.75" x14ac:dyDescent="0.2">
      <c r="AO52877" s="7"/>
    </row>
    <row r="52878" spans="41:41" ht="12.75" x14ac:dyDescent="0.2">
      <c r="AO52878" s="7"/>
    </row>
    <row r="52879" spans="41:41" ht="12.75" x14ac:dyDescent="0.2">
      <c r="AO52879" s="7"/>
    </row>
    <row r="52880" spans="41:41" ht="12.75" x14ac:dyDescent="0.2">
      <c r="AO52880" s="7"/>
    </row>
    <row r="52881" spans="41:41" ht="12.75" x14ac:dyDescent="0.2">
      <c r="AO52881" s="7"/>
    </row>
    <row r="52882" spans="41:41" ht="12.75" x14ac:dyDescent="0.2">
      <c r="AO52882" s="7"/>
    </row>
    <row r="52883" spans="41:41" ht="12.75" x14ac:dyDescent="0.2">
      <c r="AO52883" s="7"/>
    </row>
    <row r="52884" spans="41:41" ht="12.75" x14ac:dyDescent="0.2">
      <c r="AO52884" s="7"/>
    </row>
    <row r="52885" spans="41:41" ht="12.75" x14ac:dyDescent="0.2">
      <c r="AO52885" s="7"/>
    </row>
    <row r="52886" spans="41:41" ht="12.75" x14ac:dyDescent="0.2">
      <c r="AO52886" s="7"/>
    </row>
    <row r="52887" spans="41:41" ht="12.75" x14ac:dyDescent="0.2">
      <c r="AO52887" s="7"/>
    </row>
    <row r="52888" spans="41:41" ht="12.75" x14ac:dyDescent="0.2">
      <c r="AO52888" s="7"/>
    </row>
    <row r="52889" spans="41:41" ht="12.75" x14ac:dyDescent="0.2">
      <c r="AO52889" s="7"/>
    </row>
    <row r="52890" spans="41:41" ht="12.75" x14ac:dyDescent="0.2">
      <c r="AO52890" s="7"/>
    </row>
    <row r="52891" spans="41:41" ht="12.75" x14ac:dyDescent="0.2">
      <c r="AO52891" s="7"/>
    </row>
    <row r="52892" spans="41:41" ht="12.75" x14ac:dyDescent="0.2">
      <c r="AO52892" s="7"/>
    </row>
    <row r="52893" spans="41:41" ht="12.75" x14ac:dyDescent="0.2">
      <c r="AO52893" s="7"/>
    </row>
    <row r="52894" spans="41:41" ht="12.75" x14ac:dyDescent="0.2">
      <c r="AO52894" s="7"/>
    </row>
    <row r="52895" spans="41:41" ht="12.75" x14ac:dyDescent="0.2">
      <c r="AO52895" s="7"/>
    </row>
    <row r="52896" spans="41:41" ht="12.75" x14ac:dyDescent="0.2">
      <c r="AO52896" s="7"/>
    </row>
    <row r="52897" spans="41:41" ht="12.75" x14ac:dyDescent="0.2">
      <c r="AO52897" s="7"/>
    </row>
    <row r="52898" spans="41:41" ht="12.75" x14ac:dyDescent="0.2">
      <c r="AO52898" s="7"/>
    </row>
    <row r="52899" spans="41:41" ht="12.75" x14ac:dyDescent="0.2">
      <c r="AO52899" s="7"/>
    </row>
    <row r="52900" spans="41:41" ht="12.75" x14ac:dyDescent="0.2">
      <c r="AO52900" s="7"/>
    </row>
    <row r="52901" spans="41:41" ht="12.75" x14ac:dyDescent="0.2">
      <c r="AO52901" s="7"/>
    </row>
    <row r="52902" spans="41:41" ht="12.75" x14ac:dyDescent="0.2">
      <c r="AO52902" s="7"/>
    </row>
    <row r="52903" spans="41:41" ht="12.75" x14ac:dyDescent="0.2">
      <c r="AO52903" s="7"/>
    </row>
    <row r="52904" spans="41:41" ht="12.75" x14ac:dyDescent="0.2">
      <c r="AO52904" s="7"/>
    </row>
    <row r="52905" spans="41:41" ht="12.75" x14ac:dyDescent="0.2">
      <c r="AO52905" s="7"/>
    </row>
    <row r="52906" spans="41:41" ht="12.75" x14ac:dyDescent="0.2">
      <c r="AO52906" s="7"/>
    </row>
    <row r="52907" spans="41:41" ht="12.75" x14ac:dyDescent="0.2">
      <c r="AO52907" s="7"/>
    </row>
    <row r="52908" spans="41:41" ht="12.75" x14ac:dyDescent="0.2">
      <c r="AO52908" s="7"/>
    </row>
    <row r="52909" spans="41:41" ht="12.75" x14ac:dyDescent="0.2">
      <c r="AO52909" s="7"/>
    </row>
    <row r="52910" spans="41:41" ht="12.75" x14ac:dyDescent="0.2">
      <c r="AO52910" s="7"/>
    </row>
    <row r="52911" spans="41:41" ht="12.75" x14ac:dyDescent="0.2">
      <c r="AO52911" s="7"/>
    </row>
    <row r="52912" spans="41:41" ht="12.75" x14ac:dyDescent="0.2">
      <c r="AO52912" s="7"/>
    </row>
    <row r="52913" spans="41:41" ht="12.75" x14ac:dyDescent="0.2">
      <c r="AO52913" s="7"/>
    </row>
    <row r="52914" spans="41:41" ht="12.75" x14ac:dyDescent="0.2">
      <c r="AO52914" s="7"/>
    </row>
    <row r="52915" spans="41:41" ht="12.75" x14ac:dyDescent="0.2">
      <c r="AO52915" s="7"/>
    </row>
    <row r="52916" spans="41:41" ht="12.75" x14ac:dyDescent="0.2">
      <c r="AO52916" s="7"/>
    </row>
    <row r="52917" spans="41:41" ht="12.75" x14ac:dyDescent="0.2">
      <c r="AO52917" s="7"/>
    </row>
    <row r="52918" spans="41:41" ht="12.75" x14ac:dyDescent="0.2">
      <c r="AO52918" s="7"/>
    </row>
    <row r="52919" spans="41:41" ht="12.75" x14ac:dyDescent="0.2">
      <c r="AO52919" s="7"/>
    </row>
    <row r="52920" spans="41:41" ht="12.75" x14ac:dyDescent="0.2">
      <c r="AO52920" s="7"/>
    </row>
    <row r="52921" spans="41:41" ht="12.75" x14ac:dyDescent="0.2">
      <c r="AO52921" s="7"/>
    </row>
    <row r="52922" spans="41:41" ht="12.75" x14ac:dyDescent="0.2">
      <c r="AO52922" s="7"/>
    </row>
    <row r="52923" spans="41:41" ht="12.75" x14ac:dyDescent="0.2">
      <c r="AO52923" s="7"/>
    </row>
    <row r="52924" spans="41:41" ht="12.75" x14ac:dyDescent="0.2">
      <c r="AO52924" s="7"/>
    </row>
    <row r="52925" spans="41:41" ht="12.75" x14ac:dyDescent="0.2">
      <c r="AO52925" s="7"/>
    </row>
    <row r="52926" spans="41:41" ht="12.75" x14ac:dyDescent="0.2">
      <c r="AO52926" s="7"/>
    </row>
    <row r="52927" spans="41:41" ht="12.75" x14ac:dyDescent="0.2">
      <c r="AO52927" s="7"/>
    </row>
    <row r="52928" spans="41:41" ht="12.75" x14ac:dyDescent="0.2">
      <c r="AO52928" s="7"/>
    </row>
    <row r="52929" spans="41:41" ht="12.75" x14ac:dyDescent="0.2">
      <c r="AO52929" s="7"/>
    </row>
    <row r="52930" spans="41:41" ht="12.75" x14ac:dyDescent="0.2">
      <c r="AO52930" s="7"/>
    </row>
    <row r="52931" spans="41:41" ht="12.75" x14ac:dyDescent="0.2">
      <c r="AO52931" s="7"/>
    </row>
    <row r="52932" spans="41:41" ht="12.75" x14ac:dyDescent="0.2">
      <c r="AO52932" s="7"/>
    </row>
    <row r="52933" spans="41:41" ht="12.75" x14ac:dyDescent="0.2">
      <c r="AO52933" s="7"/>
    </row>
    <row r="52934" spans="41:41" ht="12.75" x14ac:dyDescent="0.2">
      <c r="AO52934" s="7"/>
    </row>
    <row r="52935" spans="41:41" ht="12.75" x14ac:dyDescent="0.2">
      <c r="AO52935" s="7"/>
    </row>
    <row r="52936" spans="41:41" ht="12.75" x14ac:dyDescent="0.2">
      <c r="AO52936" s="7"/>
    </row>
    <row r="52937" spans="41:41" ht="12.75" x14ac:dyDescent="0.2">
      <c r="AO52937" s="7"/>
    </row>
    <row r="52938" spans="41:41" ht="12.75" x14ac:dyDescent="0.2">
      <c r="AO52938" s="7"/>
    </row>
    <row r="52939" spans="41:41" ht="12.75" x14ac:dyDescent="0.2">
      <c r="AO52939" s="7"/>
    </row>
    <row r="52940" spans="41:41" ht="12.75" x14ac:dyDescent="0.2">
      <c r="AO52940" s="7"/>
    </row>
    <row r="52941" spans="41:41" ht="12.75" x14ac:dyDescent="0.2">
      <c r="AO52941" s="7"/>
    </row>
    <row r="52942" spans="41:41" ht="12.75" x14ac:dyDescent="0.2">
      <c r="AO52942" s="7"/>
    </row>
    <row r="52943" spans="41:41" ht="12.75" x14ac:dyDescent="0.2">
      <c r="AO52943" s="7"/>
    </row>
    <row r="52944" spans="41:41" ht="12.75" x14ac:dyDescent="0.2">
      <c r="AO52944" s="7"/>
    </row>
    <row r="52945" spans="41:41" ht="12.75" x14ac:dyDescent="0.2">
      <c r="AO52945" s="7"/>
    </row>
    <row r="52946" spans="41:41" ht="12.75" x14ac:dyDescent="0.2">
      <c r="AO52946" s="7"/>
    </row>
    <row r="52947" spans="41:41" ht="12.75" x14ac:dyDescent="0.2">
      <c r="AO52947" s="7"/>
    </row>
    <row r="52948" spans="41:41" ht="12.75" x14ac:dyDescent="0.2">
      <c r="AO52948" s="7"/>
    </row>
    <row r="52949" spans="41:41" ht="12.75" x14ac:dyDescent="0.2">
      <c r="AO52949" s="7"/>
    </row>
    <row r="52950" spans="41:41" ht="12.75" x14ac:dyDescent="0.2">
      <c r="AO52950" s="7"/>
    </row>
    <row r="52951" spans="41:41" ht="12.75" x14ac:dyDescent="0.2">
      <c r="AO52951" s="7"/>
    </row>
    <row r="52952" spans="41:41" ht="12.75" x14ac:dyDescent="0.2">
      <c r="AO52952" s="7"/>
    </row>
    <row r="52953" spans="41:41" ht="12.75" x14ac:dyDescent="0.2">
      <c r="AO52953" s="7"/>
    </row>
    <row r="52954" spans="41:41" ht="12.75" x14ac:dyDescent="0.2">
      <c r="AO52954" s="7"/>
    </row>
    <row r="52955" spans="41:41" ht="12.75" x14ac:dyDescent="0.2">
      <c r="AO52955" s="7"/>
    </row>
    <row r="52956" spans="41:41" ht="12.75" x14ac:dyDescent="0.2">
      <c r="AO52956" s="7"/>
    </row>
    <row r="52957" spans="41:41" ht="12.75" x14ac:dyDescent="0.2">
      <c r="AO52957" s="7"/>
    </row>
    <row r="52958" spans="41:41" ht="12.75" x14ac:dyDescent="0.2">
      <c r="AO52958" s="7"/>
    </row>
    <row r="52959" spans="41:41" ht="12.75" x14ac:dyDescent="0.2">
      <c r="AO52959" s="7"/>
    </row>
    <row r="52960" spans="41:41" ht="12.75" x14ac:dyDescent="0.2">
      <c r="AO52960" s="7"/>
    </row>
    <row r="52961" spans="41:41" ht="12.75" x14ac:dyDescent="0.2">
      <c r="AO52961" s="7"/>
    </row>
    <row r="52962" spans="41:41" ht="12.75" x14ac:dyDescent="0.2">
      <c r="AO52962" s="7"/>
    </row>
    <row r="52963" spans="41:41" ht="12.75" x14ac:dyDescent="0.2">
      <c r="AO52963" s="7"/>
    </row>
    <row r="52964" spans="41:41" ht="12.75" x14ac:dyDescent="0.2">
      <c r="AO52964" s="7"/>
    </row>
    <row r="52965" spans="41:41" ht="12.75" x14ac:dyDescent="0.2">
      <c r="AO52965" s="7"/>
    </row>
    <row r="52966" spans="41:41" ht="12.75" x14ac:dyDescent="0.2">
      <c r="AO52966" s="7"/>
    </row>
    <row r="52967" spans="41:41" ht="12.75" x14ac:dyDescent="0.2">
      <c r="AO52967" s="7"/>
    </row>
    <row r="52968" spans="41:41" ht="12.75" x14ac:dyDescent="0.2">
      <c r="AO52968" s="7"/>
    </row>
    <row r="52969" spans="41:41" ht="12.75" x14ac:dyDescent="0.2">
      <c r="AO52969" s="7"/>
    </row>
    <row r="52970" spans="41:41" ht="12.75" x14ac:dyDescent="0.2">
      <c r="AO52970" s="7"/>
    </row>
    <row r="52971" spans="41:41" ht="12.75" x14ac:dyDescent="0.2">
      <c r="AO52971" s="7"/>
    </row>
    <row r="52972" spans="41:41" ht="12.75" x14ac:dyDescent="0.2">
      <c r="AO52972" s="7"/>
    </row>
    <row r="52973" spans="41:41" ht="12.75" x14ac:dyDescent="0.2">
      <c r="AO52973" s="7"/>
    </row>
    <row r="52974" spans="41:41" ht="12.75" x14ac:dyDescent="0.2">
      <c r="AO52974" s="7"/>
    </row>
    <row r="52975" spans="41:41" ht="12.75" x14ac:dyDescent="0.2">
      <c r="AO52975" s="7"/>
    </row>
    <row r="52976" spans="41:41" ht="12.75" x14ac:dyDescent="0.2">
      <c r="AO52976" s="7"/>
    </row>
    <row r="52977" spans="41:41" ht="12.75" x14ac:dyDescent="0.2">
      <c r="AO52977" s="7"/>
    </row>
    <row r="52978" spans="41:41" ht="12.75" x14ac:dyDescent="0.2">
      <c r="AO52978" s="7"/>
    </row>
    <row r="52979" spans="41:41" ht="12.75" x14ac:dyDescent="0.2">
      <c r="AO52979" s="7"/>
    </row>
    <row r="52980" spans="41:41" ht="12.75" x14ac:dyDescent="0.2">
      <c r="AO52980" s="7"/>
    </row>
    <row r="52981" spans="41:41" ht="12.75" x14ac:dyDescent="0.2">
      <c r="AO52981" s="7"/>
    </row>
    <row r="52982" spans="41:41" ht="12.75" x14ac:dyDescent="0.2">
      <c r="AO52982" s="7"/>
    </row>
    <row r="52983" spans="41:41" ht="12.75" x14ac:dyDescent="0.2">
      <c r="AO52983" s="7"/>
    </row>
    <row r="52984" spans="41:41" ht="12.75" x14ac:dyDescent="0.2">
      <c r="AO52984" s="7"/>
    </row>
    <row r="52985" spans="41:41" ht="12.75" x14ac:dyDescent="0.2">
      <c r="AO52985" s="7"/>
    </row>
    <row r="52986" spans="41:41" ht="12.75" x14ac:dyDescent="0.2">
      <c r="AO52986" s="7"/>
    </row>
    <row r="52987" spans="41:41" ht="12.75" x14ac:dyDescent="0.2">
      <c r="AO52987" s="7"/>
    </row>
    <row r="52988" spans="41:41" ht="12.75" x14ac:dyDescent="0.2">
      <c r="AO52988" s="7"/>
    </row>
    <row r="52989" spans="41:41" ht="12.75" x14ac:dyDescent="0.2">
      <c r="AO52989" s="7"/>
    </row>
    <row r="52990" spans="41:41" ht="12.75" x14ac:dyDescent="0.2">
      <c r="AO52990" s="7"/>
    </row>
    <row r="52991" spans="41:41" ht="12.75" x14ac:dyDescent="0.2">
      <c r="AO52991" s="7"/>
    </row>
    <row r="52992" spans="41:41" ht="12.75" x14ac:dyDescent="0.2">
      <c r="AO52992" s="7"/>
    </row>
    <row r="52993" spans="41:41" ht="12.75" x14ac:dyDescent="0.2">
      <c r="AO52993" s="7"/>
    </row>
    <row r="52994" spans="41:41" ht="12.75" x14ac:dyDescent="0.2">
      <c r="AO52994" s="7"/>
    </row>
    <row r="52995" spans="41:41" ht="12.75" x14ac:dyDescent="0.2">
      <c r="AO52995" s="7"/>
    </row>
    <row r="52996" spans="41:41" ht="12.75" x14ac:dyDescent="0.2">
      <c r="AO52996" s="7"/>
    </row>
    <row r="52997" spans="41:41" ht="12.75" x14ac:dyDescent="0.2">
      <c r="AO52997" s="7"/>
    </row>
    <row r="52998" spans="41:41" ht="12.75" x14ac:dyDescent="0.2">
      <c r="AO52998" s="7"/>
    </row>
    <row r="52999" spans="41:41" ht="12.75" x14ac:dyDescent="0.2">
      <c r="AO52999" s="7"/>
    </row>
    <row r="53000" spans="41:41" ht="12.75" x14ac:dyDescent="0.2">
      <c r="AO53000" s="7"/>
    </row>
    <row r="53001" spans="41:41" ht="12.75" x14ac:dyDescent="0.2">
      <c r="AO53001" s="7"/>
    </row>
    <row r="53002" spans="41:41" ht="12.75" x14ac:dyDescent="0.2">
      <c r="AO53002" s="7"/>
    </row>
    <row r="53003" spans="41:41" ht="12.75" x14ac:dyDescent="0.2">
      <c r="AO53003" s="7"/>
    </row>
    <row r="53004" spans="41:41" ht="12.75" x14ac:dyDescent="0.2">
      <c r="AO53004" s="7"/>
    </row>
    <row r="53005" spans="41:41" ht="12.75" x14ac:dyDescent="0.2">
      <c r="AO53005" s="7"/>
    </row>
    <row r="53006" spans="41:41" ht="12.75" x14ac:dyDescent="0.2">
      <c r="AO53006" s="7"/>
    </row>
    <row r="53007" spans="41:41" ht="12.75" x14ac:dyDescent="0.2">
      <c r="AO53007" s="7"/>
    </row>
    <row r="53008" spans="41:41" ht="12.75" x14ac:dyDescent="0.2">
      <c r="AO53008" s="7"/>
    </row>
    <row r="53009" spans="41:41" ht="12.75" x14ac:dyDescent="0.2">
      <c r="AO53009" s="7"/>
    </row>
    <row r="53010" spans="41:41" ht="12.75" x14ac:dyDescent="0.2">
      <c r="AO53010" s="7"/>
    </row>
    <row r="53011" spans="41:41" ht="12.75" x14ac:dyDescent="0.2">
      <c r="AO53011" s="7"/>
    </row>
    <row r="53012" spans="41:41" ht="12.75" x14ac:dyDescent="0.2">
      <c r="AO53012" s="7"/>
    </row>
    <row r="53013" spans="41:41" ht="12.75" x14ac:dyDescent="0.2">
      <c r="AO53013" s="7"/>
    </row>
    <row r="53014" spans="41:41" ht="12.75" x14ac:dyDescent="0.2">
      <c r="AO53014" s="7"/>
    </row>
    <row r="53015" spans="41:41" ht="12.75" x14ac:dyDescent="0.2">
      <c r="AO53015" s="7"/>
    </row>
    <row r="53016" spans="41:41" ht="12.75" x14ac:dyDescent="0.2">
      <c r="AO53016" s="7"/>
    </row>
    <row r="53017" spans="41:41" ht="12.75" x14ac:dyDescent="0.2">
      <c r="AO53017" s="7"/>
    </row>
    <row r="53018" spans="41:41" ht="12.75" x14ac:dyDescent="0.2">
      <c r="AO53018" s="7"/>
    </row>
    <row r="53019" spans="41:41" ht="12.75" x14ac:dyDescent="0.2">
      <c r="AO53019" s="7"/>
    </row>
    <row r="53020" spans="41:41" ht="12.75" x14ac:dyDescent="0.2">
      <c r="AO53020" s="7"/>
    </row>
    <row r="53021" spans="41:41" ht="12.75" x14ac:dyDescent="0.2">
      <c r="AO53021" s="7"/>
    </row>
    <row r="53022" spans="41:41" ht="12.75" x14ac:dyDescent="0.2">
      <c r="AO53022" s="7"/>
    </row>
    <row r="53023" spans="41:41" ht="12.75" x14ac:dyDescent="0.2">
      <c r="AO53023" s="7"/>
    </row>
    <row r="53024" spans="41:41" ht="12.75" x14ac:dyDescent="0.2">
      <c r="AO53024" s="7"/>
    </row>
    <row r="53025" spans="41:41" ht="12.75" x14ac:dyDescent="0.2">
      <c r="AO53025" s="7"/>
    </row>
    <row r="53026" spans="41:41" ht="12.75" x14ac:dyDescent="0.2">
      <c r="AO53026" s="7"/>
    </row>
    <row r="53027" spans="41:41" ht="12.75" x14ac:dyDescent="0.2">
      <c r="AO53027" s="7"/>
    </row>
    <row r="53028" spans="41:41" ht="12.75" x14ac:dyDescent="0.2">
      <c r="AO53028" s="7"/>
    </row>
    <row r="53029" spans="41:41" ht="12.75" x14ac:dyDescent="0.2">
      <c r="AO53029" s="7"/>
    </row>
    <row r="53030" spans="41:41" ht="12.75" x14ac:dyDescent="0.2">
      <c r="AO53030" s="7"/>
    </row>
    <row r="53031" spans="41:41" ht="12.75" x14ac:dyDescent="0.2">
      <c r="AO53031" s="7"/>
    </row>
    <row r="53032" spans="41:41" ht="12.75" x14ac:dyDescent="0.2">
      <c r="AO53032" s="7"/>
    </row>
    <row r="53033" spans="41:41" ht="12.75" x14ac:dyDescent="0.2">
      <c r="AO53033" s="7"/>
    </row>
    <row r="53034" spans="41:41" ht="12.75" x14ac:dyDescent="0.2">
      <c r="AO53034" s="7"/>
    </row>
    <row r="53035" spans="41:41" ht="12.75" x14ac:dyDescent="0.2">
      <c r="AO53035" s="7"/>
    </row>
    <row r="53036" spans="41:41" ht="12.75" x14ac:dyDescent="0.2">
      <c r="AO53036" s="7"/>
    </row>
    <row r="53037" spans="41:41" ht="12.75" x14ac:dyDescent="0.2">
      <c r="AO53037" s="7"/>
    </row>
    <row r="53038" spans="41:41" ht="12.75" x14ac:dyDescent="0.2">
      <c r="AO53038" s="7"/>
    </row>
    <row r="53039" spans="41:41" ht="12.75" x14ac:dyDescent="0.2">
      <c r="AO53039" s="7"/>
    </row>
    <row r="53040" spans="41:41" ht="12.75" x14ac:dyDescent="0.2">
      <c r="AO53040" s="7"/>
    </row>
    <row r="53041" spans="41:41" ht="12.75" x14ac:dyDescent="0.2">
      <c r="AO53041" s="7"/>
    </row>
    <row r="53042" spans="41:41" ht="12.75" x14ac:dyDescent="0.2">
      <c r="AO53042" s="7"/>
    </row>
    <row r="53043" spans="41:41" ht="12.75" x14ac:dyDescent="0.2">
      <c r="AO53043" s="7"/>
    </row>
    <row r="53044" spans="41:41" ht="12.75" x14ac:dyDescent="0.2">
      <c r="AO53044" s="7"/>
    </row>
    <row r="53045" spans="41:41" ht="12.75" x14ac:dyDescent="0.2">
      <c r="AO53045" s="7"/>
    </row>
    <row r="53046" spans="41:41" ht="12.75" x14ac:dyDescent="0.2">
      <c r="AO53046" s="7"/>
    </row>
    <row r="53047" spans="41:41" ht="12.75" x14ac:dyDescent="0.2">
      <c r="AO53047" s="7"/>
    </row>
    <row r="53048" spans="41:41" ht="12.75" x14ac:dyDescent="0.2">
      <c r="AO53048" s="7"/>
    </row>
    <row r="53049" spans="41:41" ht="12.75" x14ac:dyDescent="0.2">
      <c r="AO53049" s="7"/>
    </row>
    <row r="53050" spans="41:41" ht="12.75" x14ac:dyDescent="0.2">
      <c r="AO53050" s="7"/>
    </row>
    <row r="53051" spans="41:41" ht="12.75" x14ac:dyDescent="0.2">
      <c r="AO53051" s="7"/>
    </row>
    <row r="53052" spans="41:41" ht="12.75" x14ac:dyDescent="0.2">
      <c r="AO53052" s="7"/>
    </row>
    <row r="53053" spans="41:41" ht="12.75" x14ac:dyDescent="0.2">
      <c r="AO53053" s="7"/>
    </row>
    <row r="53054" spans="41:41" ht="12.75" x14ac:dyDescent="0.2">
      <c r="AO53054" s="7"/>
    </row>
    <row r="53055" spans="41:41" ht="12.75" x14ac:dyDescent="0.2">
      <c r="AO53055" s="7"/>
    </row>
    <row r="53056" spans="41:41" ht="12.75" x14ac:dyDescent="0.2">
      <c r="AO53056" s="7"/>
    </row>
    <row r="53057" spans="41:41" ht="12.75" x14ac:dyDescent="0.2">
      <c r="AO53057" s="7"/>
    </row>
    <row r="53058" spans="41:41" ht="12.75" x14ac:dyDescent="0.2">
      <c r="AO53058" s="7"/>
    </row>
    <row r="53059" spans="41:41" ht="12.75" x14ac:dyDescent="0.2">
      <c r="AO53059" s="7"/>
    </row>
    <row r="53060" spans="41:41" ht="12.75" x14ac:dyDescent="0.2">
      <c r="AO53060" s="7"/>
    </row>
    <row r="53061" spans="41:41" ht="12.75" x14ac:dyDescent="0.2">
      <c r="AO53061" s="7"/>
    </row>
    <row r="53062" spans="41:41" ht="12.75" x14ac:dyDescent="0.2">
      <c r="AO53062" s="7"/>
    </row>
    <row r="53063" spans="41:41" ht="12.75" x14ac:dyDescent="0.2">
      <c r="AO53063" s="7"/>
    </row>
    <row r="53064" spans="41:41" ht="12.75" x14ac:dyDescent="0.2">
      <c r="AO53064" s="7"/>
    </row>
    <row r="53065" spans="41:41" ht="12.75" x14ac:dyDescent="0.2">
      <c r="AO53065" s="7"/>
    </row>
    <row r="53066" spans="41:41" ht="12.75" x14ac:dyDescent="0.2">
      <c r="AO53066" s="7"/>
    </row>
    <row r="53067" spans="41:41" ht="12.75" x14ac:dyDescent="0.2">
      <c r="AO53067" s="7"/>
    </row>
    <row r="53068" spans="41:41" ht="12.75" x14ac:dyDescent="0.2">
      <c r="AO53068" s="7"/>
    </row>
    <row r="53069" spans="41:41" ht="12.75" x14ac:dyDescent="0.2">
      <c r="AO53069" s="7"/>
    </row>
    <row r="53070" spans="41:41" ht="12.75" x14ac:dyDescent="0.2">
      <c r="AO53070" s="7"/>
    </row>
    <row r="53071" spans="41:41" ht="12.75" x14ac:dyDescent="0.2">
      <c r="AO53071" s="7"/>
    </row>
    <row r="53072" spans="41:41" ht="12.75" x14ac:dyDescent="0.2">
      <c r="AO53072" s="7"/>
    </row>
    <row r="53073" spans="41:41" ht="12.75" x14ac:dyDescent="0.2">
      <c r="AO53073" s="7"/>
    </row>
    <row r="53074" spans="41:41" ht="12.75" x14ac:dyDescent="0.2">
      <c r="AO53074" s="7"/>
    </row>
    <row r="53075" spans="41:41" ht="12.75" x14ac:dyDescent="0.2">
      <c r="AO53075" s="7"/>
    </row>
    <row r="53076" spans="41:41" ht="12.75" x14ac:dyDescent="0.2">
      <c r="AO53076" s="7"/>
    </row>
    <row r="53077" spans="41:41" ht="12.75" x14ac:dyDescent="0.2">
      <c r="AO53077" s="7"/>
    </row>
    <row r="53078" spans="41:41" ht="12.75" x14ac:dyDescent="0.2">
      <c r="AO53078" s="7"/>
    </row>
    <row r="53079" spans="41:41" ht="12.75" x14ac:dyDescent="0.2">
      <c r="AO53079" s="7"/>
    </row>
    <row r="53080" spans="41:41" ht="12.75" x14ac:dyDescent="0.2">
      <c r="AO53080" s="7"/>
    </row>
    <row r="53081" spans="41:41" ht="12.75" x14ac:dyDescent="0.2">
      <c r="AO53081" s="7"/>
    </row>
    <row r="53082" spans="41:41" ht="12.75" x14ac:dyDescent="0.2">
      <c r="AO53082" s="7"/>
    </row>
    <row r="53083" spans="41:41" ht="12.75" x14ac:dyDescent="0.2">
      <c r="AO53083" s="7"/>
    </row>
    <row r="53084" spans="41:41" ht="12.75" x14ac:dyDescent="0.2">
      <c r="AO53084" s="7"/>
    </row>
    <row r="53085" spans="41:41" ht="12.75" x14ac:dyDescent="0.2">
      <c r="AO53085" s="7"/>
    </row>
    <row r="53086" spans="41:41" ht="12.75" x14ac:dyDescent="0.2">
      <c r="AO53086" s="7"/>
    </row>
    <row r="53087" spans="41:41" ht="12.75" x14ac:dyDescent="0.2">
      <c r="AO53087" s="7"/>
    </row>
    <row r="53088" spans="41:41" ht="12.75" x14ac:dyDescent="0.2">
      <c r="AO53088" s="7"/>
    </row>
    <row r="53089" spans="41:41" ht="12.75" x14ac:dyDescent="0.2">
      <c r="AO53089" s="7"/>
    </row>
    <row r="53090" spans="41:41" ht="12.75" x14ac:dyDescent="0.2">
      <c r="AO53090" s="7"/>
    </row>
    <row r="53091" spans="41:41" ht="12.75" x14ac:dyDescent="0.2">
      <c r="AO53091" s="7"/>
    </row>
    <row r="53092" spans="41:41" ht="12.75" x14ac:dyDescent="0.2">
      <c r="AO53092" s="7"/>
    </row>
    <row r="53093" spans="41:41" ht="12.75" x14ac:dyDescent="0.2">
      <c r="AO53093" s="7"/>
    </row>
    <row r="53094" spans="41:41" ht="12.75" x14ac:dyDescent="0.2">
      <c r="AO53094" s="7"/>
    </row>
    <row r="53095" spans="41:41" ht="12.75" x14ac:dyDescent="0.2">
      <c r="AO53095" s="7"/>
    </row>
    <row r="53096" spans="41:41" ht="12.75" x14ac:dyDescent="0.2">
      <c r="AO53096" s="7"/>
    </row>
    <row r="53097" spans="41:41" ht="12.75" x14ac:dyDescent="0.2">
      <c r="AO53097" s="7"/>
    </row>
    <row r="53098" spans="41:41" ht="12.75" x14ac:dyDescent="0.2">
      <c r="AO53098" s="7"/>
    </row>
    <row r="53099" spans="41:41" ht="12.75" x14ac:dyDescent="0.2">
      <c r="AO53099" s="7"/>
    </row>
    <row r="53100" spans="41:41" ht="12.75" x14ac:dyDescent="0.2">
      <c r="AO53100" s="7"/>
    </row>
    <row r="53101" spans="41:41" ht="12.75" x14ac:dyDescent="0.2">
      <c r="AO53101" s="7"/>
    </row>
    <row r="53102" spans="41:41" ht="12.75" x14ac:dyDescent="0.2">
      <c r="AO53102" s="7"/>
    </row>
    <row r="53103" spans="41:41" ht="12.75" x14ac:dyDescent="0.2">
      <c r="AO53103" s="7"/>
    </row>
    <row r="53104" spans="41:41" ht="12.75" x14ac:dyDescent="0.2">
      <c r="AO53104" s="7"/>
    </row>
    <row r="53105" spans="41:41" ht="12.75" x14ac:dyDescent="0.2">
      <c r="AO53105" s="7"/>
    </row>
    <row r="53106" spans="41:41" ht="12.75" x14ac:dyDescent="0.2">
      <c r="AO53106" s="7"/>
    </row>
    <row r="53107" spans="41:41" ht="12.75" x14ac:dyDescent="0.2">
      <c r="AO53107" s="7"/>
    </row>
    <row r="53108" spans="41:41" ht="12.75" x14ac:dyDescent="0.2">
      <c r="AO53108" s="7"/>
    </row>
    <row r="53109" spans="41:41" ht="12.75" x14ac:dyDescent="0.2">
      <c r="AO53109" s="7"/>
    </row>
    <row r="53110" spans="41:41" ht="12.75" x14ac:dyDescent="0.2">
      <c r="AO53110" s="7"/>
    </row>
    <row r="53111" spans="41:41" ht="12.75" x14ac:dyDescent="0.2">
      <c r="AO53111" s="7"/>
    </row>
    <row r="53112" spans="41:41" ht="12.75" x14ac:dyDescent="0.2">
      <c r="AO53112" s="7"/>
    </row>
    <row r="53113" spans="41:41" ht="12.75" x14ac:dyDescent="0.2">
      <c r="AO53113" s="7"/>
    </row>
    <row r="53114" spans="41:41" ht="12.75" x14ac:dyDescent="0.2">
      <c r="AO53114" s="7"/>
    </row>
    <row r="53115" spans="41:41" ht="12.75" x14ac:dyDescent="0.2">
      <c r="AO53115" s="7"/>
    </row>
    <row r="53116" spans="41:41" ht="12.75" x14ac:dyDescent="0.2">
      <c r="AO53116" s="7"/>
    </row>
    <row r="53117" spans="41:41" ht="12.75" x14ac:dyDescent="0.2">
      <c r="AO53117" s="7"/>
    </row>
    <row r="53118" spans="41:41" ht="12.75" x14ac:dyDescent="0.2">
      <c r="AO53118" s="7"/>
    </row>
    <row r="53119" spans="41:41" ht="12.75" x14ac:dyDescent="0.2">
      <c r="AO53119" s="7"/>
    </row>
    <row r="53120" spans="41:41" ht="12.75" x14ac:dyDescent="0.2">
      <c r="AO53120" s="7"/>
    </row>
    <row r="53121" spans="41:41" ht="12.75" x14ac:dyDescent="0.2">
      <c r="AO53121" s="7"/>
    </row>
    <row r="53122" spans="41:41" ht="12.75" x14ac:dyDescent="0.2">
      <c r="AO53122" s="7"/>
    </row>
    <row r="53123" spans="41:41" ht="12.75" x14ac:dyDescent="0.2">
      <c r="AO53123" s="7"/>
    </row>
    <row r="53124" spans="41:41" ht="12.75" x14ac:dyDescent="0.2">
      <c r="AO53124" s="7"/>
    </row>
    <row r="53125" spans="41:41" ht="12.75" x14ac:dyDescent="0.2">
      <c r="AO53125" s="7"/>
    </row>
    <row r="53126" spans="41:41" ht="12.75" x14ac:dyDescent="0.2">
      <c r="AO53126" s="7"/>
    </row>
    <row r="53127" spans="41:41" ht="12.75" x14ac:dyDescent="0.2">
      <c r="AO53127" s="7"/>
    </row>
    <row r="53128" spans="41:41" ht="12.75" x14ac:dyDescent="0.2">
      <c r="AO53128" s="7"/>
    </row>
    <row r="53129" spans="41:41" ht="12.75" x14ac:dyDescent="0.2">
      <c r="AO53129" s="7"/>
    </row>
    <row r="53130" spans="41:41" ht="12.75" x14ac:dyDescent="0.2">
      <c r="AO53130" s="7"/>
    </row>
    <row r="53131" spans="41:41" ht="12.75" x14ac:dyDescent="0.2">
      <c r="AO53131" s="7"/>
    </row>
    <row r="53132" spans="41:41" ht="12.75" x14ac:dyDescent="0.2">
      <c r="AO53132" s="7"/>
    </row>
    <row r="53133" spans="41:41" ht="12.75" x14ac:dyDescent="0.2">
      <c r="AO53133" s="7"/>
    </row>
    <row r="53134" spans="41:41" ht="12.75" x14ac:dyDescent="0.2">
      <c r="AO53134" s="7"/>
    </row>
    <row r="53135" spans="41:41" ht="12.75" x14ac:dyDescent="0.2">
      <c r="AO53135" s="7"/>
    </row>
    <row r="53136" spans="41:41" ht="12.75" x14ac:dyDescent="0.2">
      <c r="AO53136" s="7"/>
    </row>
    <row r="53137" spans="41:41" ht="12.75" x14ac:dyDescent="0.2">
      <c r="AO53137" s="7"/>
    </row>
    <row r="53138" spans="41:41" ht="12.75" x14ac:dyDescent="0.2">
      <c r="AO53138" s="7"/>
    </row>
    <row r="53139" spans="41:41" ht="12.75" x14ac:dyDescent="0.2">
      <c r="AO53139" s="7"/>
    </row>
    <row r="53140" spans="41:41" ht="12.75" x14ac:dyDescent="0.2">
      <c r="AO53140" s="7"/>
    </row>
    <row r="53141" spans="41:41" ht="12.75" x14ac:dyDescent="0.2">
      <c r="AO53141" s="7"/>
    </row>
    <row r="53142" spans="41:41" ht="12.75" x14ac:dyDescent="0.2">
      <c r="AO53142" s="7"/>
    </row>
    <row r="53143" spans="41:41" ht="12.75" x14ac:dyDescent="0.2">
      <c r="AO53143" s="7"/>
    </row>
    <row r="53144" spans="41:41" ht="12.75" x14ac:dyDescent="0.2">
      <c r="AO53144" s="7"/>
    </row>
    <row r="53145" spans="41:41" ht="12.75" x14ac:dyDescent="0.2">
      <c r="AO53145" s="7"/>
    </row>
    <row r="53146" spans="41:41" ht="12.75" x14ac:dyDescent="0.2">
      <c r="AO53146" s="7"/>
    </row>
    <row r="53147" spans="41:41" ht="12.75" x14ac:dyDescent="0.2">
      <c r="AO53147" s="7"/>
    </row>
    <row r="53148" spans="41:41" ht="12.75" x14ac:dyDescent="0.2">
      <c r="AO53148" s="7"/>
    </row>
    <row r="53149" spans="41:41" ht="12.75" x14ac:dyDescent="0.2">
      <c r="AO53149" s="7"/>
    </row>
    <row r="53150" spans="41:41" ht="12.75" x14ac:dyDescent="0.2">
      <c r="AO53150" s="7"/>
    </row>
    <row r="53151" spans="41:41" ht="12.75" x14ac:dyDescent="0.2">
      <c r="AO53151" s="7"/>
    </row>
    <row r="53152" spans="41:41" ht="12.75" x14ac:dyDescent="0.2">
      <c r="AO53152" s="7"/>
    </row>
    <row r="53153" spans="41:41" ht="12.75" x14ac:dyDescent="0.2">
      <c r="AO53153" s="7"/>
    </row>
    <row r="53154" spans="41:41" ht="12.75" x14ac:dyDescent="0.2">
      <c r="AO53154" s="7"/>
    </row>
    <row r="53155" spans="41:41" ht="12.75" x14ac:dyDescent="0.2">
      <c r="AO53155" s="7"/>
    </row>
    <row r="53156" spans="41:41" ht="12.75" x14ac:dyDescent="0.2">
      <c r="AO53156" s="7"/>
    </row>
    <row r="53157" spans="41:41" ht="12.75" x14ac:dyDescent="0.2">
      <c r="AO53157" s="7"/>
    </row>
    <row r="53158" spans="41:41" ht="12.75" x14ac:dyDescent="0.2">
      <c r="AO53158" s="7"/>
    </row>
    <row r="53159" spans="41:41" ht="12.75" x14ac:dyDescent="0.2">
      <c r="AO53159" s="7"/>
    </row>
    <row r="53160" spans="41:41" ht="12.75" x14ac:dyDescent="0.2">
      <c r="AO53160" s="7"/>
    </row>
    <row r="53161" spans="41:41" ht="12.75" x14ac:dyDescent="0.2">
      <c r="AO53161" s="7"/>
    </row>
    <row r="53162" spans="41:41" ht="12.75" x14ac:dyDescent="0.2">
      <c r="AO53162" s="7"/>
    </row>
    <row r="53163" spans="41:41" ht="12.75" x14ac:dyDescent="0.2">
      <c r="AO53163" s="7"/>
    </row>
    <row r="53164" spans="41:41" ht="12.75" x14ac:dyDescent="0.2">
      <c r="AO53164" s="7"/>
    </row>
    <row r="53165" spans="41:41" ht="12.75" x14ac:dyDescent="0.2">
      <c r="AO53165" s="7"/>
    </row>
    <row r="53166" spans="41:41" ht="12.75" x14ac:dyDescent="0.2">
      <c r="AO53166" s="7"/>
    </row>
    <row r="53167" spans="41:41" ht="12.75" x14ac:dyDescent="0.2">
      <c r="AO53167" s="7"/>
    </row>
    <row r="53168" spans="41:41" ht="12.75" x14ac:dyDescent="0.2">
      <c r="AO53168" s="7"/>
    </row>
    <row r="53169" spans="41:41" ht="12.75" x14ac:dyDescent="0.2">
      <c r="AO53169" s="7"/>
    </row>
    <row r="53170" spans="41:41" ht="12.75" x14ac:dyDescent="0.2">
      <c r="AO53170" s="7"/>
    </row>
    <row r="53171" spans="41:41" ht="12.75" x14ac:dyDescent="0.2">
      <c r="AO53171" s="7"/>
    </row>
    <row r="53172" spans="41:41" ht="12.75" x14ac:dyDescent="0.2">
      <c r="AO53172" s="7"/>
    </row>
    <row r="53173" spans="41:41" ht="12.75" x14ac:dyDescent="0.2">
      <c r="AO53173" s="7"/>
    </row>
    <row r="53174" spans="41:41" ht="12.75" x14ac:dyDescent="0.2">
      <c r="AO53174" s="7"/>
    </row>
    <row r="53175" spans="41:41" ht="12.75" x14ac:dyDescent="0.2">
      <c r="AO53175" s="7"/>
    </row>
    <row r="53176" spans="41:41" ht="12.75" x14ac:dyDescent="0.2">
      <c r="AO53176" s="7"/>
    </row>
    <row r="53177" spans="41:41" ht="12.75" x14ac:dyDescent="0.2">
      <c r="AO53177" s="7"/>
    </row>
    <row r="53178" spans="41:41" ht="12.75" x14ac:dyDescent="0.2">
      <c r="AO53178" s="7"/>
    </row>
    <row r="53179" spans="41:41" ht="12.75" x14ac:dyDescent="0.2">
      <c r="AO53179" s="7"/>
    </row>
    <row r="53180" spans="41:41" ht="12.75" x14ac:dyDescent="0.2">
      <c r="AO53180" s="7"/>
    </row>
    <row r="53181" spans="41:41" ht="12.75" x14ac:dyDescent="0.2">
      <c r="AO53181" s="7"/>
    </row>
    <row r="53182" spans="41:41" ht="12.75" x14ac:dyDescent="0.2">
      <c r="AO53182" s="7"/>
    </row>
    <row r="53183" spans="41:41" ht="12.75" x14ac:dyDescent="0.2">
      <c r="AO53183" s="7"/>
    </row>
    <row r="53184" spans="41:41" ht="12.75" x14ac:dyDescent="0.2">
      <c r="AO53184" s="7"/>
    </row>
    <row r="53185" spans="41:41" ht="12.75" x14ac:dyDescent="0.2">
      <c r="AO53185" s="7"/>
    </row>
    <row r="53186" spans="41:41" ht="12.75" x14ac:dyDescent="0.2">
      <c r="AO53186" s="7"/>
    </row>
    <row r="53187" spans="41:41" ht="12.75" x14ac:dyDescent="0.2">
      <c r="AO53187" s="7"/>
    </row>
    <row r="53188" spans="41:41" ht="12.75" x14ac:dyDescent="0.2">
      <c r="AO53188" s="7"/>
    </row>
    <row r="53189" spans="41:41" ht="12.75" x14ac:dyDescent="0.2">
      <c r="AO53189" s="7"/>
    </row>
    <row r="53190" spans="41:41" ht="12.75" x14ac:dyDescent="0.2">
      <c r="AO53190" s="7"/>
    </row>
    <row r="53191" spans="41:41" ht="12.75" x14ac:dyDescent="0.2">
      <c r="AO53191" s="7"/>
    </row>
    <row r="53192" spans="41:41" ht="12.75" x14ac:dyDescent="0.2">
      <c r="AO53192" s="7"/>
    </row>
    <row r="53193" spans="41:41" ht="12.75" x14ac:dyDescent="0.2">
      <c r="AO53193" s="7"/>
    </row>
    <row r="53194" spans="41:41" ht="12.75" x14ac:dyDescent="0.2">
      <c r="AO53194" s="7"/>
    </row>
    <row r="53195" spans="41:41" ht="12.75" x14ac:dyDescent="0.2">
      <c r="AO53195" s="7"/>
    </row>
    <row r="53196" spans="41:41" ht="12.75" x14ac:dyDescent="0.2">
      <c r="AO53196" s="7"/>
    </row>
    <row r="53197" spans="41:41" ht="12.75" x14ac:dyDescent="0.2">
      <c r="AO53197" s="7"/>
    </row>
    <row r="53198" spans="41:41" ht="12.75" x14ac:dyDescent="0.2">
      <c r="AO53198" s="7"/>
    </row>
    <row r="53199" spans="41:41" ht="12.75" x14ac:dyDescent="0.2">
      <c r="AO53199" s="7"/>
    </row>
    <row r="53200" spans="41:41" ht="12.75" x14ac:dyDescent="0.2">
      <c r="AO53200" s="7"/>
    </row>
    <row r="53201" spans="41:41" ht="12.75" x14ac:dyDescent="0.2">
      <c r="AO53201" s="7"/>
    </row>
    <row r="53202" spans="41:41" ht="12.75" x14ac:dyDescent="0.2">
      <c r="AO53202" s="7"/>
    </row>
    <row r="53203" spans="41:41" ht="12.75" x14ac:dyDescent="0.2">
      <c r="AO53203" s="7"/>
    </row>
    <row r="53204" spans="41:41" ht="12.75" x14ac:dyDescent="0.2">
      <c r="AO53204" s="7"/>
    </row>
    <row r="53205" spans="41:41" ht="12.75" x14ac:dyDescent="0.2">
      <c r="AO53205" s="7"/>
    </row>
    <row r="53206" spans="41:41" ht="12.75" x14ac:dyDescent="0.2">
      <c r="AO53206" s="7"/>
    </row>
    <row r="53207" spans="41:41" ht="12.75" x14ac:dyDescent="0.2">
      <c r="AO53207" s="7"/>
    </row>
    <row r="53208" spans="41:41" ht="12.75" x14ac:dyDescent="0.2">
      <c r="AO53208" s="7"/>
    </row>
    <row r="53209" spans="41:41" ht="12.75" x14ac:dyDescent="0.2">
      <c r="AO53209" s="7"/>
    </row>
    <row r="53210" spans="41:41" ht="12.75" x14ac:dyDescent="0.2">
      <c r="AO53210" s="7"/>
    </row>
    <row r="53211" spans="41:41" ht="12.75" x14ac:dyDescent="0.2">
      <c r="AO53211" s="7"/>
    </row>
    <row r="53212" spans="41:41" ht="12.75" x14ac:dyDescent="0.2">
      <c r="AO53212" s="7"/>
    </row>
    <row r="53213" spans="41:41" ht="12.75" x14ac:dyDescent="0.2">
      <c r="AO53213" s="7"/>
    </row>
    <row r="53214" spans="41:41" ht="12.75" x14ac:dyDescent="0.2">
      <c r="AO53214" s="7"/>
    </row>
    <row r="53215" spans="41:41" ht="12.75" x14ac:dyDescent="0.2">
      <c r="AO53215" s="7"/>
    </row>
    <row r="53216" spans="41:41" ht="12.75" x14ac:dyDescent="0.2">
      <c r="AO53216" s="7"/>
    </row>
    <row r="53217" spans="41:41" ht="12.75" x14ac:dyDescent="0.2">
      <c r="AO53217" s="7"/>
    </row>
    <row r="53218" spans="41:41" ht="12.75" x14ac:dyDescent="0.2">
      <c r="AO53218" s="7"/>
    </row>
    <row r="53219" spans="41:41" ht="12.75" x14ac:dyDescent="0.2">
      <c r="AO53219" s="7"/>
    </row>
    <row r="53220" spans="41:41" ht="12.75" x14ac:dyDescent="0.2">
      <c r="AO53220" s="7"/>
    </row>
    <row r="53221" spans="41:41" ht="12.75" x14ac:dyDescent="0.2">
      <c r="AO53221" s="7"/>
    </row>
    <row r="53222" spans="41:41" ht="12.75" x14ac:dyDescent="0.2">
      <c r="AO53222" s="7"/>
    </row>
    <row r="53223" spans="41:41" ht="12.75" x14ac:dyDescent="0.2">
      <c r="AO53223" s="7"/>
    </row>
    <row r="53224" spans="41:41" ht="12.75" x14ac:dyDescent="0.2">
      <c r="AO53224" s="7"/>
    </row>
    <row r="53225" spans="41:41" ht="12.75" x14ac:dyDescent="0.2">
      <c r="AO53225" s="7"/>
    </row>
    <row r="53226" spans="41:41" ht="12.75" x14ac:dyDescent="0.2">
      <c r="AO53226" s="7"/>
    </row>
    <row r="53227" spans="41:41" ht="12.75" x14ac:dyDescent="0.2">
      <c r="AO53227" s="7"/>
    </row>
    <row r="53228" spans="41:41" ht="12.75" x14ac:dyDescent="0.2">
      <c r="AO53228" s="7"/>
    </row>
    <row r="53229" spans="41:41" ht="12.75" x14ac:dyDescent="0.2">
      <c r="AO53229" s="7"/>
    </row>
    <row r="53230" spans="41:41" ht="12.75" x14ac:dyDescent="0.2">
      <c r="AO53230" s="7"/>
    </row>
    <row r="53231" spans="41:41" ht="12.75" x14ac:dyDescent="0.2">
      <c r="AO53231" s="7"/>
    </row>
    <row r="53232" spans="41:41" ht="12.75" x14ac:dyDescent="0.2">
      <c r="AO53232" s="7"/>
    </row>
    <row r="53233" spans="41:41" ht="12.75" x14ac:dyDescent="0.2">
      <c r="AO53233" s="7"/>
    </row>
    <row r="53234" spans="41:41" ht="12.75" x14ac:dyDescent="0.2">
      <c r="AO53234" s="7"/>
    </row>
    <row r="53235" spans="41:41" ht="12.75" x14ac:dyDescent="0.2">
      <c r="AO53235" s="7"/>
    </row>
    <row r="53236" spans="41:41" ht="12.75" x14ac:dyDescent="0.2">
      <c r="AO53236" s="7"/>
    </row>
    <row r="53237" spans="41:41" ht="12.75" x14ac:dyDescent="0.2">
      <c r="AO53237" s="7"/>
    </row>
    <row r="53238" spans="41:41" ht="12.75" x14ac:dyDescent="0.2">
      <c r="AO53238" s="7"/>
    </row>
    <row r="53239" spans="41:41" ht="12.75" x14ac:dyDescent="0.2">
      <c r="AO53239" s="7"/>
    </row>
    <row r="53240" spans="41:41" ht="12.75" x14ac:dyDescent="0.2">
      <c r="AO53240" s="7"/>
    </row>
    <row r="53241" spans="41:41" ht="12.75" x14ac:dyDescent="0.2">
      <c r="AO53241" s="7"/>
    </row>
    <row r="53242" spans="41:41" ht="12.75" x14ac:dyDescent="0.2">
      <c r="AO53242" s="7"/>
    </row>
    <row r="53243" spans="41:41" ht="12.75" x14ac:dyDescent="0.2">
      <c r="AO53243" s="7"/>
    </row>
    <row r="53244" spans="41:41" ht="12.75" x14ac:dyDescent="0.2">
      <c r="AO53244" s="7"/>
    </row>
    <row r="53245" spans="41:41" ht="12.75" x14ac:dyDescent="0.2">
      <c r="AO53245" s="7"/>
    </row>
    <row r="53246" spans="41:41" ht="12.75" x14ac:dyDescent="0.2">
      <c r="AO53246" s="7"/>
    </row>
    <row r="53247" spans="41:41" ht="12.75" x14ac:dyDescent="0.2">
      <c r="AO53247" s="7"/>
    </row>
    <row r="53248" spans="41:41" ht="12.75" x14ac:dyDescent="0.2">
      <c r="AO53248" s="7"/>
    </row>
    <row r="53249" spans="41:41" ht="12.75" x14ac:dyDescent="0.2">
      <c r="AO53249" s="7"/>
    </row>
    <row r="53250" spans="41:41" ht="12.75" x14ac:dyDescent="0.2">
      <c r="AO53250" s="7"/>
    </row>
    <row r="53251" spans="41:41" ht="12.75" x14ac:dyDescent="0.2">
      <c r="AO53251" s="7"/>
    </row>
    <row r="53252" spans="41:41" ht="12.75" x14ac:dyDescent="0.2">
      <c r="AO53252" s="7"/>
    </row>
    <row r="53253" spans="41:41" ht="12.75" x14ac:dyDescent="0.2">
      <c r="AO53253" s="7"/>
    </row>
    <row r="53254" spans="41:41" ht="12.75" x14ac:dyDescent="0.2">
      <c r="AO53254" s="7"/>
    </row>
    <row r="53255" spans="41:41" ht="12.75" x14ac:dyDescent="0.2">
      <c r="AO53255" s="7"/>
    </row>
    <row r="53256" spans="41:41" ht="12.75" x14ac:dyDescent="0.2">
      <c r="AO53256" s="7"/>
    </row>
    <row r="53257" spans="41:41" ht="12.75" x14ac:dyDescent="0.2">
      <c r="AO53257" s="7"/>
    </row>
    <row r="53258" spans="41:41" ht="12.75" x14ac:dyDescent="0.2">
      <c r="AO53258" s="7"/>
    </row>
    <row r="53259" spans="41:41" ht="12.75" x14ac:dyDescent="0.2">
      <c r="AO53259" s="7"/>
    </row>
    <row r="53260" spans="41:41" ht="12.75" x14ac:dyDescent="0.2">
      <c r="AO53260" s="7"/>
    </row>
    <row r="53261" spans="41:41" ht="12.75" x14ac:dyDescent="0.2">
      <c r="AO53261" s="7"/>
    </row>
    <row r="53262" spans="41:41" ht="12.75" x14ac:dyDescent="0.2">
      <c r="AO53262" s="7"/>
    </row>
    <row r="53263" spans="41:41" ht="12.75" x14ac:dyDescent="0.2">
      <c r="AO53263" s="7"/>
    </row>
    <row r="53264" spans="41:41" ht="12.75" x14ac:dyDescent="0.2">
      <c r="AO53264" s="7"/>
    </row>
    <row r="53265" spans="41:41" ht="12.75" x14ac:dyDescent="0.2">
      <c r="AO53265" s="7"/>
    </row>
    <row r="53266" spans="41:41" ht="12.75" x14ac:dyDescent="0.2">
      <c r="AO53266" s="7"/>
    </row>
    <row r="53267" spans="41:41" ht="12.75" x14ac:dyDescent="0.2">
      <c r="AO53267" s="7"/>
    </row>
    <row r="53268" spans="41:41" ht="12.75" x14ac:dyDescent="0.2">
      <c r="AO53268" s="7"/>
    </row>
    <row r="53269" spans="41:41" ht="12.75" x14ac:dyDescent="0.2">
      <c r="AO53269" s="7"/>
    </row>
    <row r="53270" spans="41:41" ht="12.75" x14ac:dyDescent="0.2">
      <c r="AO53270" s="7"/>
    </row>
    <row r="53271" spans="41:41" ht="12.75" x14ac:dyDescent="0.2">
      <c r="AO53271" s="7"/>
    </row>
    <row r="53272" spans="41:41" ht="12.75" x14ac:dyDescent="0.2">
      <c r="AO53272" s="7"/>
    </row>
    <row r="53273" spans="41:41" ht="12.75" x14ac:dyDescent="0.2">
      <c r="AO53273" s="7"/>
    </row>
    <row r="53274" spans="41:41" ht="12.75" x14ac:dyDescent="0.2">
      <c r="AO53274" s="7"/>
    </row>
    <row r="53275" spans="41:41" ht="12.75" x14ac:dyDescent="0.2">
      <c r="AO53275" s="7"/>
    </row>
    <row r="53276" spans="41:41" ht="12.75" x14ac:dyDescent="0.2">
      <c r="AO53276" s="7"/>
    </row>
    <row r="53277" spans="41:41" ht="12.75" x14ac:dyDescent="0.2">
      <c r="AO53277" s="7"/>
    </row>
    <row r="53278" spans="41:41" ht="12.75" x14ac:dyDescent="0.2">
      <c r="AO53278" s="7"/>
    </row>
    <row r="53279" spans="41:41" ht="12.75" x14ac:dyDescent="0.2">
      <c r="AO53279" s="7"/>
    </row>
    <row r="53280" spans="41:41" ht="12.75" x14ac:dyDescent="0.2">
      <c r="AO53280" s="7"/>
    </row>
    <row r="53281" spans="41:41" ht="12.75" x14ac:dyDescent="0.2">
      <c r="AO53281" s="7"/>
    </row>
    <row r="53282" spans="41:41" ht="12.75" x14ac:dyDescent="0.2">
      <c r="AO53282" s="7"/>
    </row>
    <row r="53283" spans="41:41" ht="12.75" x14ac:dyDescent="0.2">
      <c r="AO53283" s="7"/>
    </row>
    <row r="53284" spans="41:41" ht="12.75" x14ac:dyDescent="0.2">
      <c r="AO53284" s="7"/>
    </row>
    <row r="53285" spans="41:41" ht="12.75" x14ac:dyDescent="0.2">
      <c r="AO53285" s="7"/>
    </row>
    <row r="53286" spans="41:41" ht="12.75" x14ac:dyDescent="0.2">
      <c r="AO53286" s="7"/>
    </row>
    <row r="53287" spans="41:41" ht="12.75" x14ac:dyDescent="0.2">
      <c r="AO53287" s="7"/>
    </row>
    <row r="53288" spans="41:41" ht="12.75" x14ac:dyDescent="0.2">
      <c r="AO53288" s="7"/>
    </row>
    <row r="53289" spans="41:41" ht="12.75" x14ac:dyDescent="0.2">
      <c r="AO53289" s="7"/>
    </row>
    <row r="53290" spans="41:41" ht="12.75" x14ac:dyDescent="0.2">
      <c r="AO53290" s="7"/>
    </row>
    <row r="53291" spans="41:41" ht="12.75" x14ac:dyDescent="0.2">
      <c r="AO53291" s="7"/>
    </row>
    <row r="53292" spans="41:41" ht="12.75" x14ac:dyDescent="0.2">
      <c r="AO53292" s="7"/>
    </row>
    <row r="53293" spans="41:41" ht="12.75" x14ac:dyDescent="0.2">
      <c r="AO53293" s="7"/>
    </row>
    <row r="53294" spans="41:41" ht="12.75" x14ac:dyDescent="0.2">
      <c r="AO53294" s="7"/>
    </row>
    <row r="53295" spans="41:41" ht="12.75" x14ac:dyDescent="0.2">
      <c r="AO53295" s="7"/>
    </row>
    <row r="53296" spans="41:41" ht="12.75" x14ac:dyDescent="0.2">
      <c r="AO53296" s="7"/>
    </row>
    <row r="53297" spans="41:41" ht="12.75" x14ac:dyDescent="0.2">
      <c r="AO53297" s="7"/>
    </row>
    <row r="53298" spans="41:41" ht="12.75" x14ac:dyDescent="0.2">
      <c r="AO53298" s="7"/>
    </row>
    <row r="53299" spans="41:41" ht="12.75" x14ac:dyDescent="0.2">
      <c r="AO53299" s="7"/>
    </row>
    <row r="53300" spans="41:41" ht="12.75" x14ac:dyDescent="0.2">
      <c r="AO53300" s="7"/>
    </row>
    <row r="53301" spans="41:41" ht="12.75" x14ac:dyDescent="0.2">
      <c r="AO53301" s="7"/>
    </row>
    <row r="53302" spans="41:41" ht="12.75" x14ac:dyDescent="0.2">
      <c r="AO53302" s="7"/>
    </row>
    <row r="53303" spans="41:41" ht="12.75" x14ac:dyDescent="0.2">
      <c r="AO53303" s="7"/>
    </row>
    <row r="53304" spans="41:41" ht="12.75" x14ac:dyDescent="0.2">
      <c r="AO53304" s="7"/>
    </row>
    <row r="53305" spans="41:41" ht="12.75" x14ac:dyDescent="0.2">
      <c r="AO53305" s="7"/>
    </row>
    <row r="53306" spans="41:41" ht="12.75" x14ac:dyDescent="0.2">
      <c r="AO53306" s="7"/>
    </row>
    <row r="53307" spans="41:41" ht="12.75" x14ac:dyDescent="0.2">
      <c r="AO53307" s="7"/>
    </row>
    <row r="53308" spans="41:41" ht="12.75" x14ac:dyDescent="0.2">
      <c r="AO53308" s="7"/>
    </row>
    <row r="53309" spans="41:41" ht="12.75" x14ac:dyDescent="0.2">
      <c r="AO53309" s="7"/>
    </row>
    <row r="53310" spans="41:41" ht="12.75" x14ac:dyDescent="0.2">
      <c r="AO53310" s="7"/>
    </row>
    <row r="53311" spans="41:41" ht="12.75" x14ac:dyDescent="0.2">
      <c r="AO53311" s="7"/>
    </row>
    <row r="53312" spans="41:41" ht="12.75" x14ac:dyDescent="0.2">
      <c r="AO53312" s="7"/>
    </row>
    <row r="53313" spans="41:41" ht="12.75" x14ac:dyDescent="0.2">
      <c r="AO53313" s="7"/>
    </row>
    <row r="53314" spans="41:41" ht="12.75" x14ac:dyDescent="0.2">
      <c r="AO53314" s="7"/>
    </row>
    <row r="53315" spans="41:41" ht="12.75" x14ac:dyDescent="0.2">
      <c r="AO53315" s="7"/>
    </row>
    <row r="53316" spans="41:41" ht="12.75" x14ac:dyDescent="0.2">
      <c r="AO53316" s="7"/>
    </row>
    <row r="53317" spans="41:41" ht="12.75" x14ac:dyDescent="0.2">
      <c r="AO53317" s="7"/>
    </row>
    <row r="53318" spans="41:41" ht="12.75" x14ac:dyDescent="0.2">
      <c r="AO53318" s="7"/>
    </row>
    <row r="53319" spans="41:41" ht="12.75" x14ac:dyDescent="0.2">
      <c r="AO53319" s="7"/>
    </row>
    <row r="53320" spans="41:41" ht="12.75" x14ac:dyDescent="0.2">
      <c r="AO53320" s="7"/>
    </row>
    <row r="53321" spans="41:41" ht="12.75" x14ac:dyDescent="0.2">
      <c r="AO53321" s="7"/>
    </row>
    <row r="53322" spans="41:41" ht="12.75" x14ac:dyDescent="0.2">
      <c r="AO53322" s="7"/>
    </row>
    <row r="53323" spans="41:41" ht="12.75" x14ac:dyDescent="0.2">
      <c r="AO53323" s="7"/>
    </row>
    <row r="53324" spans="41:41" ht="12.75" x14ac:dyDescent="0.2">
      <c r="AO53324" s="7"/>
    </row>
    <row r="53325" spans="41:41" ht="12.75" x14ac:dyDescent="0.2">
      <c r="AO53325" s="7"/>
    </row>
    <row r="53326" spans="41:41" ht="12.75" x14ac:dyDescent="0.2">
      <c r="AO53326" s="7"/>
    </row>
    <row r="53327" spans="41:41" ht="12.75" x14ac:dyDescent="0.2">
      <c r="AO53327" s="7"/>
    </row>
    <row r="53328" spans="41:41" ht="12.75" x14ac:dyDescent="0.2">
      <c r="AO53328" s="7"/>
    </row>
    <row r="53329" spans="41:41" ht="12.75" x14ac:dyDescent="0.2">
      <c r="AO53329" s="7"/>
    </row>
    <row r="53330" spans="41:41" ht="12.75" x14ac:dyDescent="0.2">
      <c r="AO53330" s="7"/>
    </row>
    <row r="53331" spans="41:41" ht="12.75" x14ac:dyDescent="0.2">
      <c r="AO53331" s="7"/>
    </row>
    <row r="53332" spans="41:41" ht="12.75" x14ac:dyDescent="0.2">
      <c r="AO53332" s="7"/>
    </row>
    <row r="53333" spans="41:41" ht="12.75" x14ac:dyDescent="0.2">
      <c r="AO53333" s="7"/>
    </row>
    <row r="53334" spans="41:41" ht="12.75" x14ac:dyDescent="0.2">
      <c r="AO53334" s="7"/>
    </row>
    <row r="53335" spans="41:41" ht="12.75" x14ac:dyDescent="0.2">
      <c r="AO53335" s="7"/>
    </row>
    <row r="53336" spans="41:41" ht="12.75" x14ac:dyDescent="0.2">
      <c r="AO53336" s="7"/>
    </row>
    <row r="53337" spans="41:41" ht="12.75" x14ac:dyDescent="0.2">
      <c r="AO53337" s="7"/>
    </row>
    <row r="53338" spans="41:41" ht="12.75" x14ac:dyDescent="0.2">
      <c r="AO53338" s="7"/>
    </row>
    <row r="53339" spans="41:41" ht="12.75" x14ac:dyDescent="0.2">
      <c r="AO53339" s="7"/>
    </row>
    <row r="53340" spans="41:41" ht="12.75" x14ac:dyDescent="0.2">
      <c r="AO53340" s="7"/>
    </row>
    <row r="53341" spans="41:41" ht="12.75" x14ac:dyDescent="0.2">
      <c r="AO53341" s="7"/>
    </row>
    <row r="53342" spans="41:41" ht="12.75" x14ac:dyDescent="0.2">
      <c r="AO53342" s="7"/>
    </row>
    <row r="53343" spans="41:41" ht="12.75" x14ac:dyDescent="0.2">
      <c r="AO53343" s="7"/>
    </row>
    <row r="53344" spans="41:41" ht="12.75" x14ac:dyDescent="0.2">
      <c r="AO53344" s="7"/>
    </row>
    <row r="53345" spans="41:41" ht="12.75" x14ac:dyDescent="0.2">
      <c r="AO53345" s="7"/>
    </row>
    <row r="53346" spans="41:41" ht="12.75" x14ac:dyDescent="0.2">
      <c r="AO53346" s="7"/>
    </row>
    <row r="53347" spans="41:41" ht="12.75" x14ac:dyDescent="0.2">
      <c r="AO53347" s="7"/>
    </row>
    <row r="53348" spans="41:41" ht="12.75" x14ac:dyDescent="0.2">
      <c r="AO53348" s="7"/>
    </row>
    <row r="53349" spans="41:41" ht="12.75" x14ac:dyDescent="0.2">
      <c r="AO53349" s="7"/>
    </row>
    <row r="53350" spans="41:41" ht="12.75" x14ac:dyDescent="0.2">
      <c r="AO53350" s="7"/>
    </row>
    <row r="53351" spans="41:41" ht="12.75" x14ac:dyDescent="0.2">
      <c r="AO53351" s="7"/>
    </row>
    <row r="53352" spans="41:41" ht="12.75" x14ac:dyDescent="0.2">
      <c r="AO53352" s="7"/>
    </row>
    <row r="53353" spans="41:41" ht="12.75" x14ac:dyDescent="0.2">
      <c r="AO53353" s="7"/>
    </row>
    <row r="53354" spans="41:41" ht="12.75" x14ac:dyDescent="0.2">
      <c r="AO53354" s="7"/>
    </row>
    <row r="53355" spans="41:41" ht="12.75" x14ac:dyDescent="0.2">
      <c r="AO53355" s="7"/>
    </row>
    <row r="53356" spans="41:41" ht="12.75" x14ac:dyDescent="0.2">
      <c r="AO53356" s="7"/>
    </row>
    <row r="53357" spans="41:41" ht="12.75" x14ac:dyDescent="0.2">
      <c r="AO53357" s="7"/>
    </row>
    <row r="53358" spans="41:41" ht="12.75" x14ac:dyDescent="0.2">
      <c r="AO53358" s="7"/>
    </row>
    <row r="53359" spans="41:41" ht="12.75" x14ac:dyDescent="0.2">
      <c r="AO53359" s="7"/>
    </row>
    <row r="53360" spans="41:41" ht="12.75" x14ac:dyDescent="0.2">
      <c r="AO53360" s="7"/>
    </row>
    <row r="53361" spans="41:41" ht="12.75" x14ac:dyDescent="0.2">
      <c r="AO53361" s="7"/>
    </row>
    <row r="53362" spans="41:41" ht="12.75" x14ac:dyDescent="0.2">
      <c r="AO53362" s="7"/>
    </row>
    <row r="53363" spans="41:41" ht="12.75" x14ac:dyDescent="0.2">
      <c r="AO53363" s="7"/>
    </row>
    <row r="53364" spans="41:41" ht="12.75" x14ac:dyDescent="0.2">
      <c r="AO53364" s="7"/>
    </row>
    <row r="53365" spans="41:41" ht="12.75" x14ac:dyDescent="0.2">
      <c r="AO53365" s="7"/>
    </row>
    <row r="53366" spans="41:41" ht="12.75" x14ac:dyDescent="0.2">
      <c r="AO53366" s="7"/>
    </row>
    <row r="53367" spans="41:41" ht="12.75" x14ac:dyDescent="0.2">
      <c r="AO53367" s="7"/>
    </row>
    <row r="53368" spans="41:41" ht="12.75" x14ac:dyDescent="0.2">
      <c r="AO53368" s="7"/>
    </row>
    <row r="53369" spans="41:41" ht="12.75" x14ac:dyDescent="0.2">
      <c r="AO53369" s="7"/>
    </row>
    <row r="53370" spans="41:41" ht="12.75" x14ac:dyDescent="0.2">
      <c r="AO53370" s="7"/>
    </row>
    <row r="53371" spans="41:41" ht="12.75" x14ac:dyDescent="0.2">
      <c r="AO53371" s="7"/>
    </row>
    <row r="53372" spans="41:41" ht="12.75" x14ac:dyDescent="0.2">
      <c r="AO53372" s="7"/>
    </row>
    <row r="53373" spans="41:41" ht="12.75" x14ac:dyDescent="0.2">
      <c r="AO53373" s="7"/>
    </row>
    <row r="53374" spans="41:41" ht="12.75" x14ac:dyDescent="0.2">
      <c r="AO53374" s="7"/>
    </row>
    <row r="53375" spans="41:41" ht="12.75" x14ac:dyDescent="0.2">
      <c r="AO53375" s="7"/>
    </row>
    <row r="53376" spans="41:41" ht="12.75" x14ac:dyDescent="0.2">
      <c r="AO53376" s="7"/>
    </row>
    <row r="53377" spans="41:41" ht="12.75" x14ac:dyDescent="0.2">
      <c r="AO53377" s="7"/>
    </row>
    <row r="53378" spans="41:41" ht="12.75" x14ac:dyDescent="0.2">
      <c r="AO53378" s="7"/>
    </row>
    <row r="53379" spans="41:41" ht="12.75" x14ac:dyDescent="0.2">
      <c r="AO53379" s="7"/>
    </row>
    <row r="53380" spans="41:41" ht="12.75" x14ac:dyDescent="0.2">
      <c r="AO53380" s="7"/>
    </row>
    <row r="53381" spans="41:41" ht="12.75" x14ac:dyDescent="0.2">
      <c r="AO53381" s="7"/>
    </row>
    <row r="53382" spans="41:41" ht="12.75" x14ac:dyDescent="0.2">
      <c r="AO53382" s="7"/>
    </row>
    <row r="53383" spans="41:41" ht="12.75" x14ac:dyDescent="0.2">
      <c r="AO53383" s="7"/>
    </row>
    <row r="53384" spans="41:41" ht="12.75" x14ac:dyDescent="0.2">
      <c r="AO53384" s="7"/>
    </row>
    <row r="53385" spans="41:41" ht="12.75" x14ac:dyDescent="0.2">
      <c r="AO53385" s="7"/>
    </row>
    <row r="53386" spans="41:41" ht="12.75" x14ac:dyDescent="0.2">
      <c r="AO53386" s="7"/>
    </row>
    <row r="53387" spans="41:41" ht="12.75" x14ac:dyDescent="0.2">
      <c r="AO53387" s="7"/>
    </row>
    <row r="53388" spans="41:41" ht="12.75" x14ac:dyDescent="0.2">
      <c r="AO53388" s="7"/>
    </row>
    <row r="53389" spans="41:41" ht="12.75" x14ac:dyDescent="0.2">
      <c r="AO53389" s="7"/>
    </row>
    <row r="53390" spans="41:41" ht="12.75" x14ac:dyDescent="0.2">
      <c r="AO53390" s="7"/>
    </row>
    <row r="53391" spans="41:41" ht="12.75" x14ac:dyDescent="0.2">
      <c r="AO53391" s="7"/>
    </row>
    <row r="53392" spans="41:41" ht="12.75" x14ac:dyDescent="0.2">
      <c r="AO53392" s="7"/>
    </row>
    <row r="53393" spans="41:41" ht="12.75" x14ac:dyDescent="0.2">
      <c r="AO53393" s="7"/>
    </row>
    <row r="53394" spans="41:41" ht="12.75" x14ac:dyDescent="0.2">
      <c r="AO53394" s="7"/>
    </row>
    <row r="53395" spans="41:41" ht="12.75" x14ac:dyDescent="0.2">
      <c r="AO53395" s="7"/>
    </row>
    <row r="53396" spans="41:41" ht="12.75" x14ac:dyDescent="0.2">
      <c r="AO53396" s="7"/>
    </row>
    <row r="53397" spans="41:41" ht="12.75" x14ac:dyDescent="0.2">
      <c r="AO53397" s="7"/>
    </row>
    <row r="53398" spans="41:41" ht="12.75" x14ac:dyDescent="0.2">
      <c r="AO53398" s="7"/>
    </row>
    <row r="53399" spans="41:41" ht="12.75" x14ac:dyDescent="0.2">
      <c r="AO53399" s="7"/>
    </row>
    <row r="53400" spans="41:41" ht="12.75" x14ac:dyDescent="0.2">
      <c r="AO53400" s="7"/>
    </row>
    <row r="53401" spans="41:41" ht="12.75" x14ac:dyDescent="0.2">
      <c r="AO53401" s="7"/>
    </row>
    <row r="53402" spans="41:41" ht="12.75" x14ac:dyDescent="0.2">
      <c r="AO53402" s="7"/>
    </row>
    <row r="53403" spans="41:41" ht="12.75" x14ac:dyDescent="0.2">
      <c r="AO53403" s="7"/>
    </row>
    <row r="53404" spans="41:41" ht="12.75" x14ac:dyDescent="0.2">
      <c r="AO53404" s="7"/>
    </row>
    <row r="53405" spans="41:41" ht="12.75" x14ac:dyDescent="0.2">
      <c r="AO53405" s="7"/>
    </row>
    <row r="53406" spans="41:41" ht="12.75" x14ac:dyDescent="0.2">
      <c r="AO53406" s="7"/>
    </row>
    <row r="53407" spans="41:41" ht="12.75" x14ac:dyDescent="0.2">
      <c r="AO53407" s="7"/>
    </row>
    <row r="53408" spans="41:41" ht="12.75" x14ac:dyDescent="0.2">
      <c r="AO53408" s="7"/>
    </row>
    <row r="53409" spans="41:41" ht="12.75" x14ac:dyDescent="0.2">
      <c r="AO53409" s="7"/>
    </row>
    <row r="53410" spans="41:41" ht="12.75" x14ac:dyDescent="0.2">
      <c r="AO53410" s="7"/>
    </row>
    <row r="53411" spans="41:41" ht="12.75" x14ac:dyDescent="0.2">
      <c r="AO53411" s="7"/>
    </row>
    <row r="53412" spans="41:41" ht="12.75" x14ac:dyDescent="0.2">
      <c r="AO53412" s="7"/>
    </row>
    <row r="53413" spans="41:41" ht="12.75" x14ac:dyDescent="0.2">
      <c r="AO53413" s="7"/>
    </row>
    <row r="53414" spans="41:41" ht="12.75" x14ac:dyDescent="0.2">
      <c r="AO53414" s="7"/>
    </row>
    <row r="53415" spans="41:41" ht="12.75" x14ac:dyDescent="0.2">
      <c r="AO53415" s="7"/>
    </row>
    <row r="53416" spans="41:41" ht="12.75" x14ac:dyDescent="0.2">
      <c r="AO53416" s="7"/>
    </row>
    <row r="53417" spans="41:41" ht="12.75" x14ac:dyDescent="0.2">
      <c r="AO53417" s="7"/>
    </row>
    <row r="53418" spans="41:41" ht="12.75" x14ac:dyDescent="0.2">
      <c r="AO53418" s="7"/>
    </row>
    <row r="53419" spans="41:41" ht="12.75" x14ac:dyDescent="0.2">
      <c r="AO53419" s="7"/>
    </row>
    <row r="53420" spans="41:41" ht="12.75" x14ac:dyDescent="0.2">
      <c r="AO53420" s="7"/>
    </row>
    <row r="53421" spans="41:41" ht="12.75" x14ac:dyDescent="0.2">
      <c r="AO53421" s="7"/>
    </row>
    <row r="53422" spans="41:41" ht="12.75" x14ac:dyDescent="0.2">
      <c r="AO53422" s="7"/>
    </row>
    <row r="53423" spans="41:41" ht="12.75" x14ac:dyDescent="0.2">
      <c r="AO53423" s="7"/>
    </row>
    <row r="53424" spans="41:41" ht="12.75" x14ac:dyDescent="0.2">
      <c r="AO53424" s="7"/>
    </row>
    <row r="53425" spans="41:41" ht="12.75" x14ac:dyDescent="0.2">
      <c r="AO53425" s="7"/>
    </row>
    <row r="53426" spans="41:41" ht="12.75" x14ac:dyDescent="0.2">
      <c r="AO53426" s="7"/>
    </row>
    <row r="53427" spans="41:41" ht="12.75" x14ac:dyDescent="0.2">
      <c r="AO53427" s="7"/>
    </row>
    <row r="53428" spans="41:41" ht="12.75" x14ac:dyDescent="0.2">
      <c r="AO53428" s="7"/>
    </row>
    <row r="53429" spans="41:41" ht="12.75" x14ac:dyDescent="0.2">
      <c r="AO53429" s="7"/>
    </row>
    <row r="53430" spans="41:41" ht="12.75" x14ac:dyDescent="0.2">
      <c r="AO53430" s="7"/>
    </row>
    <row r="53431" spans="41:41" ht="12.75" x14ac:dyDescent="0.2">
      <c r="AO53431" s="7"/>
    </row>
    <row r="53432" spans="41:41" ht="12.75" x14ac:dyDescent="0.2">
      <c r="AO53432" s="7"/>
    </row>
    <row r="53433" spans="41:41" ht="12.75" x14ac:dyDescent="0.2">
      <c r="AO53433" s="7"/>
    </row>
    <row r="53434" spans="41:41" ht="12.75" x14ac:dyDescent="0.2">
      <c r="AO53434" s="7"/>
    </row>
    <row r="53435" spans="41:41" ht="12.75" x14ac:dyDescent="0.2">
      <c r="AO53435" s="7"/>
    </row>
    <row r="53436" spans="41:41" ht="12.75" x14ac:dyDescent="0.2">
      <c r="AO53436" s="7"/>
    </row>
    <row r="53437" spans="41:41" ht="12.75" x14ac:dyDescent="0.2">
      <c r="AO53437" s="7"/>
    </row>
    <row r="53438" spans="41:41" ht="12.75" x14ac:dyDescent="0.2">
      <c r="AO53438" s="7"/>
    </row>
    <row r="53439" spans="41:41" ht="12.75" x14ac:dyDescent="0.2">
      <c r="AO53439" s="7"/>
    </row>
    <row r="53440" spans="41:41" ht="12.75" x14ac:dyDescent="0.2">
      <c r="AO53440" s="7"/>
    </row>
    <row r="53441" spans="41:41" ht="12.75" x14ac:dyDescent="0.2">
      <c r="AO53441" s="7"/>
    </row>
    <row r="53442" spans="41:41" ht="12.75" x14ac:dyDescent="0.2">
      <c r="AO53442" s="7"/>
    </row>
    <row r="53443" spans="41:41" ht="12.75" x14ac:dyDescent="0.2">
      <c r="AO53443" s="7"/>
    </row>
    <row r="53444" spans="41:41" ht="12.75" x14ac:dyDescent="0.2">
      <c r="AO53444" s="7"/>
    </row>
    <row r="53445" spans="41:41" ht="12.75" x14ac:dyDescent="0.2">
      <c r="AO53445" s="7"/>
    </row>
    <row r="53446" spans="41:41" ht="12.75" x14ac:dyDescent="0.2">
      <c r="AO53446" s="7"/>
    </row>
    <row r="53447" spans="41:41" ht="12.75" x14ac:dyDescent="0.2">
      <c r="AO53447" s="7"/>
    </row>
    <row r="53448" spans="41:41" ht="12.75" x14ac:dyDescent="0.2">
      <c r="AO53448" s="7"/>
    </row>
    <row r="53449" spans="41:41" ht="12.75" x14ac:dyDescent="0.2">
      <c r="AO53449" s="7"/>
    </row>
    <row r="53450" spans="41:41" ht="12.75" x14ac:dyDescent="0.2">
      <c r="AO53450" s="7"/>
    </row>
    <row r="53451" spans="41:41" ht="12.75" x14ac:dyDescent="0.2">
      <c r="AO53451" s="7"/>
    </row>
    <row r="53452" spans="41:41" ht="12.75" x14ac:dyDescent="0.2">
      <c r="AO53452" s="7"/>
    </row>
    <row r="53453" spans="41:41" ht="12.75" x14ac:dyDescent="0.2">
      <c r="AO53453" s="7"/>
    </row>
    <row r="53454" spans="41:41" ht="12.75" x14ac:dyDescent="0.2">
      <c r="AO53454" s="7"/>
    </row>
    <row r="53455" spans="41:41" ht="12.75" x14ac:dyDescent="0.2">
      <c r="AO53455" s="7"/>
    </row>
    <row r="53456" spans="41:41" ht="12.75" x14ac:dyDescent="0.2">
      <c r="AO53456" s="7"/>
    </row>
    <row r="53457" spans="41:41" ht="12.75" x14ac:dyDescent="0.2">
      <c r="AO53457" s="7"/>
    </row>
    <row r="53458" spans="41:41" ht="12.75" x14ac:dyDescent="0.2">
      <c r="AO53458" s="7"/>
    </row>
    <row r="53459" spans="41:41" ht="12.75" x14ac:dyDescent="0.2">
      <c r="AO53459" s="7"/>
    </row>
    <row r="53460" spans="41:41" ht="12.75" x14ac:dyDescent="0.2">
      <c r="AO53460" s="7"/>
    </row>
    <row r="53461" spans="41:41" ht="12.75" x14ac:dyDescent="0.2">
      <c r="AO53461" s="7"/>
    </row>
    <row r="53462" spans="41:41" ht="12.75" x14ac:dyDescent="0.2">
      <c r="AO53462" s="7"/>
    </row>
    <row r="53463" spans="41:41" ht="12.75" x14ac:dyDescent="0.2">
      <c r="AO53463" s="7"/>
    </row>
    <row r="53464" spans="41:41" ht="12.75" x14ac:dyDescent="0.2">
      <c r="AO53464" s="7"/>
    </row>
    <row r="53465" spans="41:41" ht="12.75" x14ac:dyDescent="0.2">
      <c r="AO53465" s="7"/>
    </row>
    <row r="53466" spans="41:41" ht="12.75" x14ac:dyDescent="0.2">
      <c r="AO53466" s="7"/>
    </row>
    <row r="53467" spans="41:41" ht="12.75" x14ac:dyDescent="0.2">
      <c r="AO53467" s="7"/>
    </row>
    <row r="53468" spans="41:41" ht="12.75" x14ac:dyDescent="0.2">
      <c r="AO53468" s="7"/>
    </row>
    <row r="53469" spans="41:41" ht="12.75" x14ac:dyDescent="0.2">
      <c r="AO53469" s="7"/>
    </row>
    <row r="53470" spans="41:41" ht="12.75" x14ac:dyDescent="0.2">
      <c r="AO53470" s="7"/>
    </row>
    <row r="53471" spans="41:41" ht="12.75" x14ac:dyDescent="0.2">
      <c r="AO53471" s="7"/>
    </row>
    <row r="53472" spans="41:41" ht="12.75" x14ac:dyDescent="0.2">
      <c r="AO53472" s="7"/>
    </row>
    <row r="53473" spans="41:41" ht="12.75" x14ac:dyDescent="0.2">
      <c r="AO53473" s="7"/>
    </row>
    <row r="53474" spans="41:41" ht="12.75" x14ac:dyDescent="0.2">
      <c r="AO53474" s="7"/>
    </row>
    <row r="53475" spans="41:41" ht="12.75" x14ac:dyDescent="0.2">
      <c r="AO53475" s="7"/>
    </row>
    <row r="53476" spans="41:41" ht="12.75" x14ac:dyDescent="0.2">
      <c r="AO53476" s="7"/>
    </row>
    <row r="53477" spans="41:41" ht="12.75" x14ac:dyDescent="0.2">
      <c r="AO53477" s="7"/>
    </row>
    <row r="53478" spans="41:41" ht="12.75" x14ac:dyDescent="0.2">
      <c r="AO53478" s="7"/>
    </row>
    <row r="53479" spans="41:41" ht="12.75" x14ac:dyDescent="0.2">
      <c r="AO53479" s="7"/>
    </row>
    <row r="53480" spans="41:41" ht="12.75" x14ac:dyDescent="0.2">
      <c r="AO53480" s="7"/>
    </row>
    <row r="53481" spans="41:41" ht="12.75" x14ac:dyDescent="0.2">
      <c r="AO53481" s="7"/>
    </row>
    <row r="53482" spans="41:41" ht="12.75" x14ac:dyDescent="0.2">
      <c r="AO53482" s="7"/>
    </row>
    <row r="53483" spans="41:41" ht="12.75" x14ac:dyDescent="0.2">
      <c r="AO53483" s="7"/>
    </row>
    <row r="53484" spans="41:41" ht="12.75" x14ac:dyDescent="0.2">
      <c r="AO53484" s="7"/>
    </row>
    <row r="53485" spans="41:41" ht="12.75" x14ac:dyDescent="0.2">
      <c r="AO53485" s="7"/>
    </row>
    <row r="53486" spans="41:41" ht="12.75" x14ac:dyDescent="0.2">
      <c r="AO53486" s="7"/>
    </row>
    <row r="53487" spans="41:41" ht="12.75" x14ac:dyDescent="0.2">
      <c r="AO53487" s="7"/>
    </row>
    <row r="53488" spans="41:41" ht="12.75" x14ac:dyDescent="0.2">
      <c r="AO53488" s="7"/>
    </row>
    <row r="53489" spans="41:41" ht="12.75" x14ac:dyDescent="0.2">
      <c r="AO53489" s="7"/>
    </row>
    <row r="53490" spans="41:41" ht="12.75" x14ac:dyDescent="0.2">
      <c r="AO53490" s="7"/>
    </row>
    <row r="53491" spans="41:41" ht="12.75" x14ac:dyDescent="0.2">
      <c r="AO53491" s="7"/>
    </row>
    <row r="53492" spans="41:41" ht="12.75" x14ac:dyDescent="0.2">
      <c r="AO53492" s="7"/>
    </row>
    <row r="53493" spans="41:41" ht="12.75" x14ac:dyDescent="0.2">
      <c r="AO53493" s="7"/>
    </row>
    <row r="53494" spans="41:41" ht="12.75" x14ac:dyDescent="0.2">
      <c r="AO53494" s="7"/>
    </row>
    <row r="53495" spans="41:41" ht="12.75" x14ac:dyDescent="0.2">
      <c r="AO53495" s="7"/>
    </row>
    <row r="53496" spans="41:41" ht="12.75" x14ac:dyDescent="0.2">
      <c r="AO53496" s="7"/>
    </row>
    <row r="53497" spans="41:41" ht="12.75" x14ac:dyDescent="0.2">
      <c r="AO53497" s="7"/>
    </row>
    <row r="53498" spans="41:41" ht="12.75" x14ac:dyDescent="0.2">
      <c r="AO53498" s="7"/>
    </row>
    <row r="53499" spans="41:41" ht="12.75" x14ac:dyDescent="0.2">
      <c r="AO53499" s="7"/>
    </row>
    <row r="53500" spans="41:41" ht="12.75" x14ac:dyDescent="0.2">
      <c r="AO53500" s="7"/>
    </row>
    <row r="53501" spans="41:41" ht="12.75" x14ac:dyDescent="0.2">
      <c r="AO53501" s="7"/>
    </row>
    <row r="53502" spans="41:41" ht="12.75" x14ac:dyDescent="0.2">
      <c r="AO53502" s="7"/>
    </row>
    <row r="53503" spans="41:41" ht="12.75" x14ac:dyDescent="0.2">
      <c r="AO53503" s="7"/>
    </row>
    <row r="53504" spans="41:41" ht="12.75" x14ac:dyDescent="0.2">
      <c r="AO53504" s="7"/>
    </row>
    <row r="53505" spans="41:41" ht="12.75" x14ac:dyDescent="0.2">
      <c r="AO53505" s="7"/>
    </row>
    <row r="53506" spans="41:41" ht="12.75" x14ac:dyDescent="0.2">
      <c r="AO53506" s="7"/>
    </row>
    <row r="53507" spans="41:41" ht="12.75" x14ac:dyDescent="0.2">
      <c r="AO53507" s="7"/>
    </row>
    <row r="53508" spans="41:41" ht="12.75" x14ac:dyDescent="0.2">
      <c r="AO53508" s="7"/>
    </row>
    <row r="53509" spans="41:41" ht="12.75" x14ac:dyDescent="0.2">
      <c r="AO53509" s="7"/>
    </row>
    <row r="53510" spans="41:41" ht="12.75" x14ac:dyDescent="0.2">
      <c r="AO53510" s="7"/>
    </row>
    <row r="53511" spans="41:41" ht="12.75" x14ac:dyDescent="0.2">
      <c r="AO53511" s="7"/>
    </row>
    <row r="53512" spans="41:41" ht="12.75" x14ac:dyDescent="0.2">
      <c r="AO53512" s="7"/>
    </row>
    <row r="53513" spans="41:41" ht="12.75" x14ac:dyDescent="0.2">
      <c r="AO53513" s="7"/>
    </row>
    <row r="53514" spans="41:41" ht="12.75" x14ac:dyDescent="0.2">
      <c r="AO53514" s="7"/>
    </row>
    <row r="53515" spans="41:41" ht="12.75" x14ac:dyDescent="0.2">
      <c r="AO53515" s="7"/>
    </row>
    <row r="53516" spans="41:41" ht="12.75" x14ac:dyDescent="0.2">
      <c r="AO53516" s="7"/>
    </row>
    <row r="53517" spans="41:41" ht="12.75" x14ac:dyDescent="0.2">
      <c r="AO53517" s="7"/>
    </row>
    <row r="53518" spans="41:41" ht="12.75" x14ac:dyDescent="0.2">
      <c r="AO53518" s="7"/>
    </row>
    <row r="53519" spans="41:41" ht="12.75" x14ac:dyDescent="0.2">
      <c r="AO53519" s="7"/>
    </row>
    <row r="53520" spans="41:41" ht="12.75" x14ac:dyDescent="0.2">
      <c r="AO53520" s="7"/>
    </row>
    <row r="53521" spans="41:41" ht="12.75" x14ac:dyDescent="0.2">
      <c r="AO53521" s="7"/>
    </row>
    <row r="53522" spans="41:41" ht="12.75" x14ac:dyDescent="0.2">
      <c r="AO53522" s="7"/>
    </row>
    <row r="53523" spans="41:41" ht="12.75" x14ac:dyDescent="0.2">
      <c r="AO53523" s="7"/>
    </row>
    <row r="53524" spans="41:41" ht="12.75" x14ac:dyDescent="0.2">
      <c r="AO53524" s="7"/>
    </row>
    <row r="53525" spans="41:41" ht="12.75" x14ac:dyDescent="0.2">
      <c r="AO53525" s="7"/>
    </row>
    <row r="53526" spans="41:41" ht="12.75" x14ac:dyDescent="0.2">
      <c r="AO53526" s="7"/>
    </row>
    <row r="53527" spans="41:41" ht="12.75" x14ac:dyDescent="0.2">
      <c r="AO53527" s="7"/>
    </row>
    <row r="53528" spans="41:41" ht="12.75" x14ac:dyDescent="0.2">
      <c r="AO53528" s="7"/>
    </row>
    <row r="53529" spans="41:41" ht="12.75" x14ac:dyDescent="0.2">
      <c r="AO53529" s="7"/>
    </row>
    <row r="53530" spans="41:41" ht="12.75" x14ac:dyDescent="0.2">
      <c r="AO53530" s="7"/>
    </row>
    <row r="53531" spans="41:41" ht="12.75" x14ac:dyDescent="0.2">
      <c r="AO53531" s="7"/>
    </row>
    <row r="53532" spans="41:41" ht="12.75" x14ac:dyDescent="0.2">
      <c r="AO53532" s="7"/>
    </row>
    <row r="53533" spans="41:41" ht="12.75" x14ac:dyDescent="0.2">
      <c r="AO53533" s="7"/>
    </row>
    <row r="53534" spans="41:41" ht="12.75" x14ac:dyDescent="0.2">
      <c r="AO53534" s="7"/>
    </row>
    <row r="53535" spans="41:41" ht="12.75" x14ac:dyDescent="0.2">
      <c r="AO53535" s="7"/>
    </row>
    <row r="53536" spans="41:41" ht="12.75" x14ac:dyDescent="0.2">
      <c r="AO53536" s="7"/>
    </row>
    <row r="53537" spans="41:41" ht="12.75" x14ac:dyDescent="0.2">
      <c r="AO53537" s="7"/>
    </row>
    <row r="53538" spans="41:41" ht="12.75" x14ac:dyDescent="0.2">
      <c r="AO53538" s="7"/>
    </row>
    <row r="53539" spans="41:41" ht="12.75" x14ac:dyDescent="0.2">
      <c r="AO53539" s="7"/>
    </row>
    <row r="53540" spans="41:41" ht="12.75" x14ac:dyDescent="0.2">
      <c r="AO53540" s="7"/>
    </row>
    <row r="53541" spans="41:41" ht="12.75" x14ac:dyDescent="0.2">
      <c r="AO53541" s="7"/>
    </row>
    <row r="53542" spans="41:41" ht="12.75" x14ac:dyDescent="0.2">
      <c r="AO53542" s="7"/>
    </row>
    <row r="53543" spans="41:41" ht="12.75" x14ac:dyDescent="0.2">
      <c r="AO53543" s="7"/>
    </row>
    <row r="53544" spans="41:41" ht="12.75" x14ac:dyDescent="0.2">
      <c r="AO53544" s="7"/>
    </row>
    <row r="53545" spans="41:41" ht="12.75" x14ac:dyDescent="0.2">
      <c r="AO53545" s="7"/>
    </row>
    <row r="53546" spans="41:41" ht="12.75" x14ac:dyDescent="0.2">
      <c r="AO53546" s="7"/>
    </row>
    <row r="53547" spans="41:41" ht="12.75" x14ac:dyDescent="0.2">
      <c r="AO53547" s="7"/>
    </row>
    <row r="53548" spans="41:41" ht="12.75" x14ac:dyDescent="0.2">
      <c r="AO53548" s="7"/>
    </row>
    <row r="53549" spans="41:41" ht="12.75" x14ac:dyDescent="0.2">
      <c r="AO53549" s="7"/>
    </row>
    <row r="53550" spans="41:41" ht="12.75" x14ac:dyDescent="0.2">
      <c r="AO53550" s="7"/>
    </row>
    <row r="53551" spans="41:41" ht="12.75" x14ac:dyDescent="0.2">
      <c r="AO53551" s="7"/>
    </row>
    <row r="53552" spans="41:41" ht="12.75" x14ac:dyDescent="0.2">
      <c r="AO53552" s="7"/>
    </row>
    <row r="53553" spans="41:41" ht="12.75" x14ac:dyDescent="0.2">
      <c r="AO53553" s="7"/>
    </row>
    <row r="53554" spans="41:41" ht="12.75" x14ac:dyDescent="0.2">
      <c r="AO53554" s="7"/>
    </row>
    <row r="53555" spans="41:41" ht="12.75" x14ac:dyDescent="0.2">
      <c r="AO53555" s="7"/>
    </row>
    <row r="53556" spans="41:41" ht="12.75" x14ac:dyDescent="0.2">
      <c r="AO53556" s="7"/>
    </row>
    <row r="53557" spans="41:41" ht="12.75" x14ac:dyDescent="0.2">
      <c r="AO53557" s="7"/>
    </row>
    <row r="53558" spans="41:41" ht="12.75" x14ac:dyDescent="0.2">
      <c r="AO53558" s="7"/>
    </row>
    <row r="53559" spans="41:41" ht="12.75" x14ac:dyDescent="0.2">
      <c r="AO53559" s="7"/>
    </row>
    <row r="53560" spans="41:41" ht="12.75" x14ac:dyDescent="0.2">
      <c r="AO53560" s="7"/>
    </row>
    <row r="53561" spans="41:41" ht="12.75" x14ac:dyDescent="0.2">
      <c r="AO53561" s="7"/>
    </row>
    <row r="53562" spans="41:41" ht="12.75" x14ac:dyDescent="0.2">
      <c r="AO53562" s="7"/>
    </row>
    <row r="53563" spans="41:41" ht="12.75" x14ac:dyDescent="0.2">
      <c r="AO53563" s="7"/>
    </row>
    <row r="53564" spans="41:41" ht="12.75" x14ac:dyDescent="0.2">
      <c r="AO53564" s="7"/>
    </row>
    <row r="53565" spans="41:41" ht="12.75" x14ac:dyDescent="0.2">
      <c r="AO53565" s="7"/>
    </row>
    <row r="53566" spans="41:41" ht="12.75" x14ac:dyDescent="0.2">
      <c r="AO53566" s="7"/>
    </row>
    <row r="53567" spans="41:41" ht="12.75" x14ac:dyDescent="0.2">
      <c r="AO53567" s="7"/>
    </row>
    <row r="53568" spans="41:41" ht="12.75" x14ac:dyDescent="0.2">
      <c r="AO53568" s="7"/>
    </row>
    <row r="53569" spans="41:41" ht="12.75" x14ac:dyDescent="0.2">
      <c r="AO53569" s="7"/>
    </row>
    <row r="53570" spans="41:41" ht="12.75" x14ac:dyDescent="0.2">
      <c r="AO53570" s="7"/>
    </row>
    <row r="53571" spans="41:41" ht="12.75" x14ac:dyDescent="0.2">
      <c r="AO53571" s="7"/>
    </row>
    <row r="53572" spans="41:41" ht="12.75" x14ac:dyDescent="0.2">
      <c r="AO53572" s="7"/>
    </row>
    <row r="53573" spans="41:41" ht="12.75" x14ac:dyDescent="0.2">
      <c r="AO53573" s="7"/>
    </row>
    <row r="53574" spans="41:41" ht="12.75" x14ac:dyDescent="0.2">
      <c r="AO53574" s="7"/>
    </row>
    <row r="53575" spans="41:41" ht="12.75" x14ac:dyDescent="0.2">
      <c r="AO53575" s="7"/>
    </row>
    <row r="53576" spans="41:41" ht="12.75" x14ac:dyDescent="0.2">
      <c r="AO53576" s="7"/>
    </row>
    <row r="53577" spans="41:41" ht="12.75" x14ac:dyDescent="0.2">
      <c r="AO53577" s="7"/>
    </row>
    <row r="53578" spans="41:41" ht="12.75" x14ac:dyDescent="0.2">
      <c r="AO53578" s="7"/>
    </row>
    <row r="53579" spans="41:41" ht="12.75" x14ac:dyDescent="0.2">
      <c r="AO53579" s="7"/>
    </row>
    <row r="53580" spans="41:41" ht="12.75" x14ac:dyDescent="0.2">
      <c r="AO53580" s="7"/>
    </row>
    <row r="53581" spans="41:41" ht="12.75" x14ac:dyDescent="0.2">
      <c r="AO53581" s="7"/>
    </row>
    <row r="53582" spans="41:41" ht="12.75" x14ac:dyDescent="0.2">
      <c r="AO53582" s="7"/>
    </row>
    <row r="53583" spans="41:41" ht="12.75" x14ac:dyDescent="0.2">
      <c r="AO53583" s="7"/>
    </row>
    <row r="53584" spans="41:41" ht="12.75" x14ac:dyDescent="0.2">
      <c r="AO53584" s="7"/>
    </row>
    <row r="53585" spans="41:41" ht="12.75" x14ac:dyDescent="0.2">
      <c r="AO53585" s="7"/>
    </row>
    <row r="53586" spans="41:41" ht="12.75" x14ac:dyDescent="0.2">
      <c r="AO53586" s="7"/>
    </row>
    <row r="53587" spans="41:41" ht="12.75" x14ac:dyDescent="0.2">
      <c r="AO53587" s="7"/>
    </row>
    <row r="53588" spans="41:41" ht="12.75" x14ac:dyDescent="0.2">
      <c r="AO53588" s="7"/>
    </row>
    <row r="53589" spans="41:41" ht="12.75" x14ac:dyDescent="0.2">
      <c r="AO53589" s="7"/>
    </row>
    <row r="53590" spans="41:41" ht="12.75" x14ac:dyDescent="0.2">
      <c r="AO53590" s="7"/>
    </row>
    <row r="53591" spans="41:41" ht="12.75" x14ac:dyDescent="0.2">
      <c r="AO53591" s="7"/>
    </row>
    <row r="53592" spans="41:41" ht="12.75" x14ac:dyDescent="0.2">
      <c r="AO53592" s="7"/>
    </row>
    <row r="53593" spans="41:41" ht="12.75" x14ac:dyDescent="0.2">
      <c r="AO53593" s="7"/>
    </row>
    <row r="53594" spans="41:41" ht="12.75" x14ac:dyDescent="0.2">
      <c r="AO53594" s="7"/>
    </row>
    <row r="53595" spans="41:41" ht="12.75" x14ac:dyDescent="0.2">
      <c r="AO53595" s="7"/>
    </row>
    <row r="53596" spans="41:41" ht="12.75" x14ac:dyDescent="0.2">
      <c r="AO53596" s="7"/>
    </row>
    <row r="53597" spans="41:41" ht="12.75" x14ac:dyDescent="0.2">
      <c r="AO53597" s="7"/>
    </row>
    <row r="53598" spans="41:41" ht="12.75" x14ac:dyDescent="0.2">
      <c r="AO53598" s="7"/>
    </row>
    <row r="53599" spans="41:41" ht="12.75" x14ac:dyDescent="0.2">
      <c r="AO53599" s="7"/>
    </row>
    <row r="53600" spans="41:41" ht="12.75" x14ac:dyDescent="0.2">
      <c r="AO53600" s="7"/>
    </row>
    <row r="53601" spans="41:41" ht="12.75" x14ac:dyDescent="0.2">
      <c r="AO53601" s="7"/>
    </row>
    <row r="53602" spans="41:41" ht="12.75" x14ac:dyDescent="0.2">
      <c r="AO53602" s="7"/>
    </row>
    <row r="53603" spans="41:41" ht="12.75" x14ac:dyDescent="0.2">
      <c r="AO53603" s="7"/>
    </row>
    <row r="53604" spans="41:41" ht="12.75" x14ac:dyDescent="0.2">
      <c r="AO53604" s="7"/>
    </row>
    <row r="53605" spans="41:41" ht="12.75" x14ac:dyDescent="0.2">
      <c r="AO53605" s="7"/>
    </row>
    <row r="53606" spans="41:41" ht="12.75" x14ac:dyDescent="0.2">
      <c r="AO53606" s="7"/>
    </row>
    <row r="53607" spans="41:41" ht="12.75" x14ac:dyDescent="0.2">
      <c r="AO53607" s="7"/>
    </row>
    <row r="53608" spans="41:41" ht="12.75" x14ac:dyDescent="0.2">
      <c r="AO53608" s="7"/>
    </row>
    <row r="53609" spans="41:41" ht="12.75" x14ac:dyDescent="0.2">
      <c r="AO53609" s="7"/>
    </row>
    <row r="53610" spans="41:41" ht="12.75" x14ac:dyDescent="0.2">
      <c r="AO53610" s="7"/>
    </row>
    <row r="53611" spans="41:41" ht="12.75" x14ac:dyDescent="0.2">
      <c r="AO53611" s="7"/>
    </row>
    <row r="53612" spans="41:41" ht="12.75" x14ac:dyDescent="0.2">
      <c r="AO53612" s="7"/>
    </row>
    <row r="53613" spans="41:41" ht="12.75" x14ac:dyDescent="0.2">
      <c r="AO53613" s="7"/>
    </row>
    <row r="53614" spans="41:41" ht="12.75" x14ac:dyDescent="0.2">
      <c r="AO53614" s="7"/>
    </row>
    <row r="53615" spans="41:41" ht="12.75" x14ac:dyDescent="0.2">
      <c r="AO53615" s="7"/>
    </row>
    <row r="53616" spans="41:41" ht="12.75" x14ac:dyDescent="0.2">
      <c r="AO53616" s="7"/>
    </row>
    <row r="53617" spans="41:41" ht="12.75" x14ac:dyDescent="0.2">
      <c r="AO53617" s="7"/>
    </row>
    <row r="53618" spans="41:41" ht="12.75" x14ac:dyDescent="0.2">
      <c r="AO53618" s="7"/>
    </row>
    <row r="53619" spans="41:41" ht="12.75" x14ac:dyDescent="0.2">
      <c r="AO53619" s="7"/>
    </row>
    <row r="53620" spans="41:41" ht="12.75" x14ac:dyDescent="0.2">
      <c r="AO53620" s="7"/>
    </row>
    <row r="53621" spans="41:41" ht="12.75" x14ac:dyDescent="0.2">
      <c r="AO53621" s="7"/>
    </row>
    <row r="53622" spans="41:41" ht="12.75" x14ac:dyDescent="0.2">
      <c r="AO53622" s="7"/>
    </row>
    <row r="53623" spans="41:41" ht="12.75" x14ac:dyDescent="0.2">
      <c r="AO53623" s="7"/>
    </row>
    <row r="53624" spans="41:41" ht="12.75" x14ac:dyDescent="0.2">
      <c r="AO53624" s="7"/>
    </row>
    <row r="53625" spans="41:41" ht="12.75" x14ac:dyDescent="0.2">
      <c r="AO53625" s="7"/>
    </row>
    <row r="53626" spans="41:41" ht="12.75" x14ac:dyDescent="0.2">
      <c r="AO53626" s="7"/>
    </row>
    <row r="53627" spans="41:41" ht="12.75" x14ac:dyDescent="0.2">
      <c r="AO53627" s="7"/>
    </row>
    <row r="53628" spans="41:41" ht="12.75" x14ac:dyDescent="0.2">
      <c r="AO53628" s="7"/>
    </row>
    <row r="53629" spans="41:41" ht="12.75" x14ac:dyDescent="0.2">
      <c r="AO53629" s="7"/>
    </row>
    <row r="53630" spans="41:41" ht="12.75" x14ac:dyDescent="0.2">
      <c r="AO53630" s="7"/>
    </row>
    <row r="53631" spans="41:41" ht="12.75" x14ac:dyDescent="0.2">
      <c r="AO53631" s="7"/>
    </row>
    <row r="53632" spans="41:41" ht="12.75" x14ac:dyDescent="0.2">
      <c r="AO53632" s="7"/>
    </row>
    <row r="53633" spans="41:41" ht="12.75" x14ac:dyDescent="0.2">
      <c r="AO53633" s="7"/>
    </row>
    <row r="53634" spans="41:41" ht="12.75" x14ac:dyDescent="0.2">
      <c r="AO53634" s="7"/>
    </row>
    <row r="53635" spans="41:41" ht="12.75" x14ac:dyDescent="0.2">
      <c r="AO53635" s="7"/>
    </row>
    <row r="53636" spans="41:41" ht="12.75" x14ac:dyDescent="0.2">
      <c r="AO53636" s="7"/>
    </row>
    <row r="53637" spans="41:41" ht="12.75" x14ac:dyDescent="0.2">
      <c r="AO53637" s="7"/>
    </row>
    <row r="53638" spans="41:41" ht="12.75" x14ac:dyDescent="0.2">
      <c r="AO53638" s="7"/>
    </row>
    <row r="53639" spans="41:41" ht="12.75" x14ac:dyDescent="0.2">
      <c r="AO53639" s="7"/>
    </row>
    <row r="53640" spans="41:41" ht="12.75" x14ac:dyDescent="0.2">
      <c r="AO53640" s="7"/>
    </row>
    <row r="53641" spans="41:41" ht="12.75" x14ac:dyDescent="0.2">
      <c r="AO53641" s="7"/>
    </row>
    <row r="53642" spans="41:41" ht="12.75" x14ac:dyDescent="0.2">
      <c r="AO53642" s="7"/>
    </row>
    <row r="53643" spans="41:41" ht="12.75" x14ac:dyDescent="0.2">
      <c r="AO53643" s="7"/>
    </row>
    <row r="53644" spans="41:41" ht="12.75" x14ac:dyDescent="0.2">
      <c r="AO53644" s="7"/>
    </row>
    <row r="53645" spans="41:41" ht="12.75" x14ac:dyDescent="0.2">
      <c r="AO53645" s="7"/>
    </row>
    <row r="53646" spans="41:41" ht="12.75" x14ac:dyDescent="0.2">
      <c r="AO53646" s="7"/>
    </row>
    <row r="53647" spans="41:41" ht="12.75" x14ac:dyDescent="0.2">
      <c r="AO53647" s="7"/>
    </row>
    <row r="53648" spans="41:41" ht="12.75" x14ac:dyDescent="0.2">
      <c r="AO53648" s="7"/>
    </row>
    <row r="53649" spans="41:41" ht="12.75" x14ac:dyDescent="0.2">
      <c r="AO53649" s="7"/>
    </row>
    <row r="53650" spans="41:41" ht="12.75" x14ac:dyDescent="0.2">
      <c r="AO53650" s="7"/>
    </row>
    <row r="53651" spans="41:41" ht="12.75" x14ac:dyDescent="0.2">
      <c r="AO53651" s="7"/>
    </row>
    <row r="53652" spans="41:41" ht="12.75" x14ac:dyDescent="0.2">
      <c r="AO53652" s="7"/>
    </row>
    <row r="53653" spans="41:41" ht="12.75" x14ac:dyDescent="0.2">
      <c r="AO53653" s="7"/>
    </row>
    <row r="53654" spans="41:41" ht="12.75" x14ac:dyDescent="0.2">
      <c r="AO53654" s="7"/>
    </row>
    <row r="53655" spans="41:41" ht="12.75" x14ac:dyDescent="0.2">
      <c r="AO53655" s="7"/>
    </row>
    <row r="53656" spans="41:41" ht="12.75" x14ac:dyDescent="0.2">
      <c r="AO53656" s="7"/>
    </row>
    <row r="53657" spans="41:41" ht="12.75" x14ac:dyDescent="0.2">
      <c r="AO53657" s="7"/>
    </row>
    <row r="53658" spans="41:41" ht="12.75" x14ac:dyDescent="0.2">
      <c r="AO53658" s="7"/>
    </row>
    <row r="53659" spans="41:41" ht="12.75" x14ac:dyDescent="0.2">
      <c r="AO53659" s="7"/>
    </row>
    <row r="53660" spans="41:41" ht="12.75" x14ac:dyDescent="0.2">
      <c r="AO53660" s="7"/>
    </row>
    <row r="53661" spans="41:41" ht="12.75" x14ac:dyDescent="0.2">
      <c r="AO53661" s="7"/>
    </row>
    <row r="53662" spans="41:41" ht="12.75" x14ac:dyDescent="0.2">
      <c r="AO53662" s="7"/>
    </row>
    <row r="53663" spans="41:41" ht="12.75" x14ac:dyDescent="0.2">
      <c r="AO53663" s="7"/>
    </row>
    <row r="53664" spans="41:41" ht="12.75" x14ac:dyDescent="0.2">
      <c r="AO53664" s="7"/>
    </row>
    <row r="53665" spans="41:41" ht="12.75" x14ac:dyDescent="0.2">
      <c r="AO53665" s="7"/>
    </row>
    <row r="53666" spans="41:41" ht="12.75" x14ac:dyDescent="0.2">
      <c r="AO53666" s="7"/>
    </row>
    <row r="53667" spans="41:41" ht="12.75" x14ac:dyDescent="0.2">
      <c r="AO53667" s="7"/>
    </row>
    <row r="53668" spans="41:41" ht="12.75" x14ac:dyDescent="0.2">
      <c r="AO53668" s="7"/>
    </row>
    <row r="53669" spans="41:41" ht="12.75" x14ac:dyDescent="0.2">
      <c r="AO53669" s="7"/>
    </row>
    <row r="53670" spans="41:41" ht="12.75" x14ac:dyDescent="0.2">
      <c r="AO53670" s="7"/>
    </row>
    <row r="53671" spans="41:41" ht="12.75" x14ac:dyDescent="0.2">
      <c r="AO53671" s="7"/>
    </row>
    <row r="53672" spans="41:41" ht="12.75" x14ac:dyDescent="0.2">
      <c r="AO53672" s="7"/>
    </row>
    <row r="53673" spans="41:41" ht="12.75" x14ac:dyDescent="0.2">
      <c r="AO53673" s="7"/>
    </row>
    <row r="53674" spans="41:41" ht="12.75" x14ac:dyDescent="0.2">
      <c r="AO53674" s="7"/>
    </row>
    <row r="53675" spans="41:41" ht="12.75" x14ac:dyDescent="0.2">
      <c r="AO53675" s="7"/>
    </row>
    <row r="53676" spans="41:41" ht="12.75" x14ac:dyDescent="0.2">
      <c r="AO53676" s="7"/>
    </row>
    <row r="53677" spans="41:41" ht="12.75" x14ac:dyDescent="0.2">
      <c r="AO53677" s="7"/>
    </row>
    <row r="53678" spans="41:41" ht="12.75" x14ac:dyDescent="0.2">
      <c r="AO53678" s="7"/>
    </row>
    <row r="53679" spans="41:41" ht="12.75" x14ac:dyDescent="0.2">
      <c r="AO53679" s="7"/>
    </row>
    <row r="53680" spans="41:41" ht="12.75" x14ac:dyDescent="0.2">
      <c r="AO53680" s="7"/>
    </row>
    <row r="53681" spans="41:41" ht="12.75" x14ac:dyDescent="0.2">
      <c r="AO53681" s="7"/>
    </row>
    <row r="53682" spans="41:41" ht="12.75" x14ac:dyDescent="0.2">
      <c r="AO53682" s="7"/>
    </row>
    <row r="53683" spans="41:41" ht="12.75" x14ac:dyDescent="0.2">
      <c r="AO53683" s="7"/>
    </row>
    <row r="53684" spans="41:41" ht="12.75" x14ac:dyDescent="0.2">
      <c r="AO53684" s="7"/>
    </row>
    <row r="53685" spans="41:41" ht="12.75" x14ac:dyDescent="0.2">
      <c r="AO53685" s="7"/>
    </row>
    <row r="53686" spans="41:41" ht="12.75" x14ac:dyDescent="0.2">
      <c r="AO53686" s="7"/>
    </row>
    <row r="53687" spans="41:41" ht="12.75" x14ac:dyDescent="0.2">
      <c r="AO53687" s="7"/>
    </row>
    <row r="53688" spans="41:41" ht="12.75" x14ac:dyDescent="0.2">
      <c r="AO53688" s="7"/>
    </row>
    <row r="53689" spans="41:41" ht="12.75" x14ac:dyDescent="0.2">
      <c r="AO53689" s="7"/>
    </row>
    <row r="53690" spans="41:41" ht="12.75" x14ac:dyDescent="0.2">
      <c r="AO53690" s="7"/>
    </row>
    <row r="53691" spans="41:41" ht="12.75" x14ac:dyDescent="0.2">
      <c r="AO53691" s="7"/>
    </row>
    <row r="53692" spans="41:41" ht="12.75" x14ac:dyDescent="0.2">
      <c r="AO53692" s="7"/>
    </row>
    <row r="53693" spans="41:41" ht="12.75" x14ac:dyDescent="0.2">
      <c r="AO53693" s="7"/>
    </row>
    <row r="53694" spans="41:41" ht="12.75" x14ac:dyDescent="0.2">
      <c r="AO53694" s="7"/>
    </row>
    <row r="53695" spans="41:41" ht="12.75" x14ac:dyDescent="0.2">
      <c r="AO53695" s="7"/>
    </row>
    <row r="53696" spans="41:41" ht="12.75" x14ac:dyDescent="0.2">
      <c r="AO53696" s="7"/>
    </row>
    <row r="53697" spans="41:41" ht="12.75" x14ac:dyDescent="0.2">
      <c r="AO53697" s="7"/>
    </row>
    <row r="53698" spans="41:41" ht="12.75" x14ac:dyDescent="0.2">
      <c r="AO53698" s="7"/>
    </row>
    <row r="53699" spans="41:41" ht="12.75" x14ac:dyDescent="0.2">
      <c r="AO53699" s="7"/>
    </row>
    <row r="53700" spans="41:41" ht="12.75" x14ac:dyDescent="0.2">
      <c r="AO53700" s="7"/>
    </row>
    <row r="53701" spans="41:41" ht="12.75" x14ac:dyDescent="0.2">
      <c r="AO53701" s="7"/>
    </row>
    <row r="53702" spans="41:41" ht="12.75" x14ac:dyDescent="0.2">
      <c r="AO53702" s="7"/>
    </row>
    <row r="53703" spans="41:41" ht="12.75" x14ac:dyDescent="0.2">
      <c r="AO53703" s="7"/>
    </row>
    <row r="53704" spans="41:41" ht="12.75" x14ac:dyDescent="0.2">
      <c r="AO53704" s="7"/>
    </row>
    <row r="53705" spans="41:41" ht="12.75" x14ac:dyDescent="0.2">
      <c r="AO53705" s="7"/>
    </row>
    <row r="53706" spans="41:41" ht="12.75" x14ac:dyDescent="0.2">
      <c r="AO53706" s="7"/>
    </row>
    <row r="53707" spans="41:41" ht="12.75" x14ac:dyDescent="0.2">
      <c r="AO53707" s="7"/>
    </row>
    <row r="53708" spans="41:41" ht="12.75" x14ac:dyDescent="0.2">
      <c r="AO53708" s="7"/>
    </row>
    <row r="53709" spans="41:41" ht="12.75" x14ac:dyDescent="0.2">
      <c r="AO53709" s="7"/>
    </row>
    <row r="53710" spans="41:41" ht="12.75" x14ac:dyDescent="0.2">
      <c r="AO53710" s="7"/>
    </row>
    <row r="53711" spans="41:41" ht="12.75" x14ac:dyDescent="0.2">
      <c r="AO53711" s="7"/>
    </row>
    <row r="53712" spans="41:41" ht="12.75" x14ac:dyDescent="0.2">
      <c r="AO53712" s="7"/>
    </row>
    <row r="53713" spans="41:41" ht="12.75" x14ac:dyDescent="0.2">
      <c r="AO53713" s="7"/>
    </row>
    <row r="53714" spans="41:41" ht="12.75" x14ac:dyDescent="0.2">
      <c r="AO53714" s="7"/>
    </row>
    <row r="53715" spans="41:41" ht="12.75" x14ac:dyDescent="0.2">
      <c r="AO53715" s="7"/>
    </row>
    <row r="53716" spans="41:41" ht="12.75" x14ac:dyDescent="0.2">
      <c r="AO53716" s="7"/>
    </row>
    <row r="53717" spans="41:41" ht="12.75" x14ac:dyDescent="0.2">
      <c r="AO53717" s="7"/>
    </row>
    <row r="53718" spans="41:41" ht="12.75" x14ac:dyDescent="0.2">
      <c r="AO53718" s="7"/>
    </row>
    <row r="53719" spans="41:41" ht="12.75" x14ac:dyDescent="0.2">
      <c r="AO53719" s="7"/>
    </row>
    <row r="53720" spans="41:41" ht="12.75" x14ac:dyDescent="0.2">
      <c r="AO53720" s="7"/>
    </row>
    <row r="53721" spans="41:41" ht="12.75" x14ac:dyDescent="0.2">
      <c r="AO53721" s="7"/>
    </row>
    <row r="53722" spans="41:41" ht="12.75" x14ac:dyDescent="0.2">
      <c r="AO53722" s="7"/>
    </row>
    <row r="53723" spans="41:41" ht="12.75" x14ac:dyDescent="0.2">
      <c r="AO53723" s="7"/>
    </row>
    <row r="53724" spans="41:41" ht="12.75" x14ac:dyDescent="0.2">
      <c r="AO53724" s="7"/>
    </row>
    <row r="53725" spans="41:41" ht="12.75" x14ac:dyDescent="0.2">
      <c r="AO53725" s="7"/>
    </row>
    <row r="53726" spans="41:41" ht="12.75" x14ac:dyDescent="0.2">
      <c r="AO53726" s="7"/>
    </row>
    <row r="53727" spans="41:41" ht="12.75" x14ac:dyDescent="0.2">
      <c r="AO53727" s="7"/>
    </row>
    <row r="53728" spans="41:41" ht="12.75" x14ac:dyDescent="0.2">
      <c r="AO53728" s="7"/>
    </row>
    <row r="53729" spans="41:41" ht="12.75" x14ac:dyDescent="0.2">
      <c r="AO53729" s="7"/>
    </row>
    <row r="53730" spans="41:41" ht="12.75" x14ac:dyDescent="0.2">
      <c r="AO53730" s="7"/>
    </row>
    <row r="53731" spans="41:41" ht="12.75" x14ac:dyDescent="0.2">
      <c r="AO53731" s="7"/>
    </row>
    <row r="53732" spans="41:41" ht="12.75" x14ac:dyDescent="0.2">
      <c r="AO53732" s="7"/>
    </row>
    <row r="53733" spans="41:41" ht="12.75" x14ac:dyDescent="0.2">
      <c r="AO53733" s="7"/>
    </row>
    <row r="53734" spans="41:41" ht="12.75" x14ac:dyDescent="0.2">
      <c r="AO53734" s="7"/>
    </row>
    <row r="53735" spans="41:41" ht="12.75" x14ac:dyDescent="0.2">
      <c r="AO53735" s="7"/>
    </row>
    <row r="53736" spans="41:41" ht="12.75" x14ac:dyDescent="0.2">
      <c r="AO53736" s="7"/>
    </row>
    <row r="53737" spans="41:41" ht="12.75" x14ac:dyDescent="0.2">
      <c r="AO53737" s="7"/>
    </row>
    <row r="53738" spans="41:41" ht="12.75" x14ac:dyDescent="0.2">
      <c r="AO53738" s="7"/>
    </row>
    <row r="53739" spans="41:41" ht="12.75" x14ac:dyDescent="0.2">
      <c r="AO53739" s="7"/>
    </row>
    <row r="53740" spans="41:41" ht="12.75" x14ac:dyDescent="0.2">
      <c r="AO53740" s="7"/>
    </row>
    <row r="53741" spans="41:41" ht="12.75" x14ac:dyDescent="0.2">
      <c r="AO53741" s="7"/>
    </row>
    <row r="53742" spans="41:41" ht="12.75" x14ac:dyDescent="0.2">
      <c r="AO53742" s="7"/>
    </row>
    <row r="53743" spans="41:41" ht="12.75" x14ac:dyDescent="0.2">
      <c r="AO53743" s="7"/>
    </row>
    <row r="53744" spans="41:41" ht="12.75" x14ac:dyDescent="0.2">
      <c r="AO53744" s="7"/>
    </row>
    <row r="53745" spans="41:41" ht="12.75" x14ac:dyDescent="0.2">
      <c r="AO53745" s="7"/>
    </row>
    <row r="53746" spans="41:41" ht="12.75" x14ac:dyDescent="0.2">
      <c r="AO53746" s="7"/>
    </row>
    <row r="53747" spans="41:41" ht="12.75" x14ac:dyDescent="0.2">
      <c r="AO53747" s="7"/>
    </row>
    <row r="53748" spans="41:41" ht="12.75" x14ac:dyDescent="0.2">
      <c r="AO53748" s="7"/>
    </row>
    <row r="53749" spans="41:41" ht="12.75" x14ac:dyDescent="0.2">
      <c r="AO53749" s="7"/>
    </row>
    <row r="53750" spans="41:41" ht="12.75" x14ac:dyDescent="0.2">
      <c r="AO53750" s="7"/>
    </row>
    <row r="53751" spans="41:41" ht="12.75" x14ac:dyDescent="0.2">
      <c r="AO53751" s="7"/>
    </row>
    <row r="53752" spans="41:41" ht="12.75" x14ac:dyDescent="0.2">
      <c r="AO53752" s="7"/>
    </row>
    <row r="53753" spans="41:41" ht="12.75" x14ac:dyDescent="0.2">
      <c r="AO53753" s="7"/>
    </row>
    <row r="53754" spans="41:41" ht="12.75" x14ac:dyDescent="0.2">
      <c r="AO53754" s="7"/>
    </row>
    <row r="53755" spans="41:41" ht="12.75" x14ac:dyDescent="0.2">
      <c r="AO53755" s="7"/>
    </row>
    <row r="53756" spans="41:41" ht="12.75" x14ac:dyDescent="0.2">
      <c r="AO53756" s="7"/>
    </row>
    <row r="53757" spans="41:41" ht="12.75" x14ac:dyDescent="0.2">
      <c r="AO53757" s="7"/>
    </row>
    <row r="53758" spans="41:41" ht="12.75" x14ac:dyDescent="0.2">
      <c r="AO53758" s="7"/>
    </row>
    <row r="53759" spans="41:41" ht="12.75" x14ac:dyDescent="0.2">
      <c r="AO53759" s="7"/>
    </row>
    <row r="53760" spans="41:41" ht="12.75" x14ac:dyDescent="0.2">
      <c r="AO53760" s="7"/>
    </row>
    <row r="53761" spans="41:41" ht="12.75" x14ac:dyDescent="0.2">
      <c r="AO53761" s="7"/>
    </row>
    <row r="53762" spans="41:41" ht="12.75" x14ac:dyDescent="0.2">
      <c r="AO53762" s="7"/>
    </row>
    <row r="53763" spans="41:41" ht="12.75" x14ac:dyDescent="0.2">
      <c r="AO53763" s="7"/>
    </row>
    <row r="53764" spans="41:41" ht="12.75" x14ac:dyDescent="0.2">
      <c r="AO53764" s="7"/>
    </row>
    <row r="53765" spans="41:41" ht="12.75" x14ac:dyDescent="0.2">
      <c r="AO53765" s="7"/>
    </row>
    <row r="53766" spans="41:41" ht="12.75" x14ac:dyDescent="0.2">
      <c r="AO53766" s="7"/>
    </row>
    <row r="53767" spans="41:41" ht="12.75" x14ac:dyDescent="0.2">
      <c r="AO53767" s="7"/>
    </row>
    <row r="53768" spans="41:41" ht="12.75" x14ac:dyDescent="0.2">
      <c r="AO53768" s="7"/>
    </row>
    <row r="53769" spans="41:41" ht="12.75" x14ac:dyDescent="0.2">
      <c r="AO53769" s="7"/>
    </row>
    <row r="53770" spans="41:41" ht="12.75" x14ac:dyDescent="0.2">
      <c r="AO53770" s="7"/>
    </row>
    <row r="53771" spans="41:41" ht="12.75" x14ac:dyDescent="0.2">
      <c r="AO53771" s="7"/>
    </row>
    <row r="53772" spans="41:41" ht="12.75" x14ac:dyDescent="0.2">
      <c r="AO53772" s="7"/>
    </row>
    <row r="53773" spans="41:41" ht="12.75" x14ac:dyDescent="0.2">
      <c r="AO53773" s="7"/>
    </row>
    <row r="53774" spans="41:41" ht="12.75" x14ac:dyDescent="0.2">
      <c r="AO53774" s="7"/>
    </row>
    <row r="53775" spans="41:41" ht="12.75" x14ac:dyDescent="0.2">
      <c r="AO53775" s="7"/>
    </row>
    <row r="53776" spans="41:41" ht="12.75" x14ac:dyDescent="0.2">
      <c r="AO53776" s="7"/>
    </row>
    <row r="53777" spans="41:41" ht="12.75" x14ac:dyDescent="0.2">
      <c r="AO53777" s="7"/>
    </row>
    <row r="53778" spans="41:41" ht="12.75" x14ac:dyDescent="0.2">
      <c r="AO53778" s="7"/>
    </row>
    <row r="53779" spans="41:41" ht="12.75" x14ac:dyDescent="0.2">
      <c r="AO53779" s="7"/>
    </row>
    <row r="53780" spans="41:41" ht="12.75" x14ac:dyDescent="0.2">
      <c r="AO53780" s="7"/>
    </row>
    <row r="53781" spans="41:41" ht="12.75" x14ac:dyDescent="0.2">
      <c r="AO53781" s="7"/>
    </row>
    <row r="53782" spans="41:41" ht="12.75" x14ac:dyDescent="0.2">
      <c r="AO53782" s="7"/>
    </row>
    <row r="53783" spans="41:41" ht="12.75" x14ac:dyDescent="0.2">
      <c r="AO53783" s="7"/>
    </row>
    <row r="53784" spans="41:41" ht="12.75" x14ac:dyDescent="0.2">
      <c r="AO53784" s="7"/>
    </row>
    <row r="53785" spans="41:41" ht="12.75" x14ac:dyDescent="0.2">
      <c r="AO53785" s="7"/>
    </row>
    <row r="53786" spans="41:41" ht="12.75" x14ac:dyDescent="0.2">
      <c r="AO53786" s="7"/>
    </row>
    <row r="53787" spans="41:41" ht="12.75" x14ac:dyDescent="0.2">
      <c r="AO53787" s="7"/>
    </row>
    <row r="53788" spans="41:41" ht="12.75" x14ac:dyDescent="0.2">
      <c r="AO53788" s="7"/>
    </row>
    <row r="53789" spans="41:41" ht="12.75" x14ac:dyDescent="0.2">
      <c r="AO53789" s="7"/>
    </row>
    <row r="53790" spans="41:41" ht="12.75" x14ac:dyDescent="0.2">
      <c r="AO53790" s="7"/>
    </row>
    <row r="53791" spans="41:41" ht="12.75" x14ac:dyDescent="0.2">
      <c r="AO53791" s="7"/>
    </row>
    <row r="53792" spans="41:41" ht="12.75" x14ac:dyDescent="0.2">
      <c r="AO53792" s="7"/>
    </row>
    <row r="53793" spans="41:41" ht="12.75" x14ac:dyDescent="0.2">
      <c r="AO53793" s="7"/>
    </row>
    <row r="53794" spans="41:41" ht="12.75" x14ac:dyDescent="0.2">
      <c r="AO53794" s="7"/>
    </row>
    <row r="53795" spans="41:41" ht="12.75" x14ac:dyDescent="0.2">
      <c r="AO53795" s="7"/>
    </row>
    <row r="53796" spans="41:41" ht="12.75" x14ac:dyDescent="0.2">
      <c r="AO53796" s="7"/>
    </row>
    <row r="53797" spans="41:41" ht="12.75" x14ac:dyDescent="0.2">
      <c r="AO53797" s="7"/>
    </row>
    <row r="53798" spans="41:41" ht="12.75" x14ac:dyDescent="0.2">
      <c r="AO53798" s="7"/>
    </row>
    <row r="53799" spans="41:41" ht="12.75" x14ac:dyDescent="0.2">
      <c r="AO53799" s="7"/>
    </row>
    <row r="53800" spans="41:41" ht="12.75" x14ac:dyDescent="0.2">
      <c r="AO53800" s="7"/>
    </row>
    <row r="53801" spans="41:41" ht="12.75" x14ac:dyDescent="0.2">
      <c r="AO53801" s="7"/>
    </row>
    <row r="53802" spans="41:41" ht="12.75" x14ac:dyDescent="0.2">
      <c r="AO53802" s="7"/>
    </row>
    <row r="53803" spans="41:41" ht="12.75" x14ac:dyDescent="0.2">
      <c r="AO53803" s="7"/>
    </row>
    <row r="53804" spans="41:41" ht="12.75" x14ac:dyDescent="0.2">
      <c r="AO53804" s="7"/>
    </row>
    <row r="53805" spans="41:41" ht="12.75" x14ac:dyDescent="0.2">
      <c r="AO53805" s="7"/>
    </row>
    <row r="53806" spans="41:41" ht="12.75" x14ac:dyDescent="0.2">
      <c r="AO53806" s="7"/>
    </row>
    <row r="53807" spans="41:41" ht="12.75" x14ac:dyDescent="0.2">
      <c r="AO53807" s="7"/>
    </row>
    <row r="53808" spans="41:41" ht="12.75" x14ac:dyDescent="0.2">
      <c r="AO53808" s="7"/>
    </row>
    <row r="53809" spans="41:41" ht="12.75" x14ac:dyDescent="0.2">
      <c r="AO53809" s="7"/>
    </row>
    <row r="53810" spans="41:41" ht="12.75" x14ac:dyDescent="0.2">
      <c r="AO53810" s="7"/>
    </row>
    <row r="53811" spans="41:41" ht="12.75" x14ac:dyDescent="0.2">
      <c r="AO53811" s="7"/>
    </row>
    <row r="53812" spans="41:41" ht="12.75" x14ac:dyDescent="0.2">
      <c r="AO53812" s="7"/>
    </row>
    <row r="53813" spans="41:41" ht="12.75" x14ac:dyDescent="0.2">
      <c r="AO53813" s="7"/>
    </row>
    <row r="53814" spans="41:41" ht="12.75" x14ac:dyDescent="0.2">
      <c r="AO53814" s="7"/>
    </row>
    <row r="53815" spans="41:41" ht="12.75" x14ac:dyDescent="0.2">
      <c r="AO53815" s="7"/>
    </row>
    <row r="53816" spans="41:41" ht="12.75" x14ac:dyDescent="0.2">
      <c r="AO53816" s="7"/>
    </row>
    <row r="53817" spans="41:41" ht="12.75" x14ac:dyDescent="0.2">
      <c r="AO53817" s="7"/>
    </row>
    <row r="53818" spans="41:41" ht="12.75" x14ac:dyDescent="0.2">
      <c r="AO53818" s="7"/>
    </row>
    <row r="53819" spans="41:41" ht="12.75" x14ac:dyDescent="0.2">
      <c r="AO53819" s="7"/>
    </row>
    <row r="53820" spans="41:41" ht="12.75" x14ac:dyDescent="0.2">
      <c r="AO53820" s="7"/>
    </row>
    <row r="53821" spans="41:41" ht="12.75" x14ac:dyDescent="0.2">
      <c r="AO53821" s="7"/>
    </row>
    <row r="53822" spans="41:41" ht="12.75" x14ac:dyDescent="0.2">
      <c r="AO53822" s="7"/>
    </row>
    <row r="53823" spans="41:41" ht="12.75" x14ac:dyDescent="0.2">
      <c r="AO53823" s="7"/>
    </row>
    <row r="53824" spans="41:41" ht="12.75" x14ac:dyDescent="0.2">
      <c r="AO53824" s="7"/>
    </row>
    <row r="53825" spans="41:41" ht="12.75" x14ac:dyDescent="0.2">
      <c r="AO53825" s="7"/>
    </row>
    <row r="53826" spans="41:41" ht="12.75" x14ac:dyDescent="0.2">
      <c r="AO53826" s="7"/>
    </row>
    <row r="53827" spans="41:41" ht="12.75" x14ac:dyDescent="0.2">
      <c r="AO53827" s="7"/>
    </row>
    <row r="53828" spans="41:41" ht="12.75" x14ac:dyDescent="0.2">
      <c r="AO53828" s="7"/>
    </row>
    <row r="53829" spans="41:41" ht="12.75" x14ac:dyDescent="0.2">
      <c r="AO53829" s="7"/>
    </row>
    <row r="53830" spans="41:41" ht="12.75" x14ac:dyDescent="0.2">
      <c r="AO53830" s="7"/>
    </row>
    <row r="53831" spans="41:41" ht="12.75" x14ac:dyDescent="0.2">
      <c r="AO53831" s="7"/>
    </row>
    <row r="53832" spans="41:41" ht="12.75" x14ac:dyDescent="0.2">
      <c r="AO53832" s="7"/>
    </row>
    <row r="53833" spans="41:41" ht="12.75" x14ac:dyDescent="0.2">
      <c r="AO53833" s="7"/>
    </row>
    <row r="53834" spans="41:41" ht="12.75" x14ac:dyDescent="0.2">
      <c r="AO53834" s="7"/>
    </row>
    <row r="53835" spans="41:41" ht="12.75" x14ac:dyDescent="0.2">
      <c r="AO53835" s="7"/>
    </row>
    <row r="53836" spans="41:41" ht="12.75" x14ac:dyDescent="0.2">
      <c r="AO53836" s="7"/>
    </row>
    <row r="53837" spans="41:41" ht="12.75" x14ac:dyDescent="0.2">
      <c r="AO53837" s="7"/>
    </row>
    <row r="53838" spans="41:41" ht="12.75" x14ac:dyDescent="0.2">
      <c r="AO53838" s="7"/>
    </row>
    <row r="53839" spans="41:41" ht="12.75" x14ac:dyDescent="0.2">
      <c r="AO53839" s="7"/>
    </row>
    <row r="53840" spans="41:41" ht="12.75" x14ac:dyDescent="0.2">
      <c r="AO53840" s="7"/>
    </row>
    <row r="53841" spans="41:41" ht="12.75" x14ac:dyDescent="0.2">
      <c r="AO53841" s="7"/>
    </row>
    <row r="53842" spans="41:41" ht="12.75" x14ac:dyDescent="0.2">
      <c r="AO53842" s="7"/>
    </row>
    <row r="53843" spans="41:41" ht="12.75" x14ac:dyDescent="0.2">
      <c r="AO53843" s="7"/>
    </row>
    <row r="53844" spans="41:41" ht="12.75" x14ac:dyDescent="0.2">
      <c r="AO53844" s="7"/>
    </row>
    <row r="53845" spans="41:41" ht="12.75" x14ac:dyDescent="0.2">
      <c r="AO53845" s="7"/>
    </row>
    <row r="53846" spans="41:41" ht="12.75" x14ac:dyDescent="0.2">
      <c r="AO53846" s="7"/>
    </row>
    <row r="53847" spans="41:41" ht="12.75" x14ac:dyDescent="0.2">
      <c r="AO53847" s="7"/>
    </row>
    <row r="53848" spans="41:41" ht="12.75" x14ac:dyDescent="0.2">
      <c r="AO53848" s="7"/>
    </row>
    <row r="53849" spans="41:41" ht="12.75" x14ac:dyDescent="0.2">
      <c r="AO53849" s="7"/>
    </row>
    <row r="53850" spans="41:41" ht="12.75" x14ac:dyDescent="0.2">
      <c r="AO53850" s="7"/>
    </row>
    <row r="53851" spans="41:41" ht="12.75" x14ac:dyDescent="0.2">
      <c r="AO53851" s="7"/>
    </row>
    <row r="53852" spans="41:41" ht="12.75" x14ac:dyDescent="0.2">
      <c r="AO53852" s="7"/>
    </row>
    <row r="53853" spans="41:41" ht="12.75" x14ac:dyDescent="0.2">
      <c r="AO53853" s="7"/>
    </row>
    <row r="53854" spans="41:41" ht="12.75" x14ac:dyDescent="0.2">
      <c r="AO53854" s="7"/>
    </row>
    <row r="53855" spans="41:41" ht="12.75" x14ac:dyDescent="0.2">
      <c r="AO53855" s="7"/>
    </row>
    <row r="53856" spans="41:41" ht="12.75" x14ac:dyDescent="0.2">
      <c r="AO53856" s="7"/>
    </row>
    <row r="53857" spans="41:41" ht="12.75" x14ac:dyDescent="0.2">
      <c r="AO53857" s="7"/>
    </row>
    <row r="53858" spans="41:41" ht="12.75" x14ac:dyDescent="0.2">
      <c r="AO53858" s="7"/>
    </row>
    <row r="53859" spans="41:41" ht="12.75" x14ac:dyDescent="0.2">
      <c r="AO53859" s="7"/>
    </row>
    <row r="53860" spans="41:41" ht="12.75" x14ac:dyDescent="0.2">
      <c r="AO53860" s="7"/>
    </row>
    <row r="53861" spans="41:41" ht="12.75" x14ac:dyDescent="0.2">
      <c r="AO53861" s="7"/>
    </row>
    <row r="53862" spans="41:41" ht="12.75" x14ac:dyDescent="0.2">
      <c r="AO53862" s="7"/>
    </row>
    <row r="53863" spans="41:41" ht="12.75" x14ac:dyDescent="0.2">
      <c r="AO53863" s="7"/>
    </row>
    <row r="53864" spans="41:41" ht="12.75" x14ac:dyDescent="0.2">
      <c r="AO53864" s="7"/>
    </row>
    <row r="53865" spans="41:41" ht="12.75" x14ac:dyDescent="0.2">
      <c r="AO53865" s="7"/>
    </row>
    <row r="53866" spans="41:41" ht="12.75" x14ac:dyDescent="0.2">
      <c r="AO53866" s="7"/>
    </row>
    <row r="53867" spans="41:41" ht="12.75" x14ac:dyDescent="0.2">
      <c r="AO53867" s="7"/>
    </row>
    <row r="53868" spans="41:41" ht="12.75" x14ac:dyDescent="0.2">
      <c r="AO53868" s="7"/>
    </row>
    <row r="53869" spans="41:41" ht="12.75" x14ac:dyDescent="0.2">
      <c r="AO53869" s="7"/>
    </row>
    <row r="53870" spans="41:41" ht="12.75" x14ac:dyDescent="0.2">
      <c r="AO53870" s="7"/>
    </row>
    <row r="53871" spans="41:41" ht="12.75" x14ac:dyDescent="0.2">
      <c r="AO53871" s="7"/>
    </row>
    <row r="53872" spans="41:41" ht="12.75" x14ac:dyDescent="0.2">
      <c r="AO53872" s="7"/>
    </row>
    <row r="53873" spans="41:41" ht="12.75" x14ac:dyDescent="0.2">
      <c r="AO53873" s="7"/>
    </row>
    <row r="53874" spans="41:41" ht="12.75" x14ac:dyDescent="0.2">
      <c r="AO53874" s="7"/>
    </row>
    <row r="53875" spans="41:41" ht="12.75" x14ac:dyDescent="0.2">
      <c r="AO53875" s="7"/>
    </row>
    <row r="53876" spans="41:41" ht="12.75" x14ac:dyDescent="0.2">
      <c r="AO53876" s="7"/>
    </row>
    <row r="53877" spans="41:41" ht="12.75" x14ac:dyDescent="0.2">
      <c r="AO53877" s="7"/>
    </row>
    <row r="53878" spans="41:41" ht="12.75" x14ac:dyDescent="0.2">
      <c r="AO53878" s="7"/>
    </row>
    <row r="53879" spans="41:41" ht="12.75" x14ac:dyDescent="0.2">
      <c r="AO53879" s="7"/>
    </row>
    <row r="53880" spans="41:41" ht="12.75" x14ac:dyDescent="0.2">
      <c r="AO53880" s="7"/>
    </row>
    <row r="53881" spans="41:41" ht="12.75" x14ac:dyDescent="0.2">
      <c r="AO53881" s="7"/>
    </row>
    <row r="53882" spans="41:41" ht="12.75" x14ac:dyDescent="0.2">
      <c r="AO53882" s="7"/>
    </row>
    <row r="53883" spans="41:41" ht="12.75" x14ac:dyDescent="0.2">
      <c r="AO53883" s="7"/>
    </row>
    <row r="53884" spans="41:41" ht="12.75" x14ac:dyDescent="0.2">
      <c r="AO53884" s="7"/>
    </row>
    <row r="53885" spans="41:41" ht="12.75" x14ac:dyDescent="0.2">
      <c r="AO53885" s="7"/>
    </row>
    <row r="53886" spans="41:41" ht="12.75" x14ac:dyDescent="0.2">
      <c r="AO53886" s="7"/>
    </row>
    <row r="53887" spans="41:41" ht="12.75" x14ac:dyDescent="0.2">
      <c r="AO53887" s="7"/>
    </row>
    <row r="53888" spans="41:41" ht="12.75" x14ac:dyDescent="0.2">
      <c r="AO53888" s="7"/>
    </row>
    <row r="53889" spans="41:41" ht="12.75" x14ac:dyDescent="0.2">
      <c r="AO53889" s="7"/>
    </row>
    <row r="53890" spans="41:41" ht="12.75" x14ac:dyDescent="0.2">
      <c r="AO53890" s="7"/>
    </row>
    <row r="53891" spans="41:41" ht="12.75" x14ac:dyDescent="0.2">
      <c r="AO53891" s="7"/>
    </row>
    <row r="53892" spans="41:41" ht="12.75" x14ac:dyDescent="0.2">
      <c r="AO53892" s="7"/>
    </row>
    <row r="53893" spans="41:41" ht="12.75" x14ac:dyDescent="0.2">
      <c r="AO53893" s="7"/>
    </row>
    <row r="53894" spans="41:41" ht="12.75" x14ac:dyDescent="0.2">
      <c r="AO53894" s="7"/>
    </row>
    <row r="53895" spans="41:41" ht="12.75" x14ac:dyDescent="0.2">
      <c r="AO53895" s="7"/>
    </row>
    <row r="53896" spans="41:41" ht="12.75" x14ac:dyDescent="0.2">
      <c r="AO53896" s="7"/>
    </row>
    <row r="53897" spans="41:41" ht="12.75" x14ac:dyDescent="0.2">
      <c r="AO53897" s="7"/>
    </row>
    <row r="53898" spans="41:41" ht="12.75" x14ac:dyDescent="0.2">
      <c r="AO53898" s="7"/>
    </row>
    <row r="53899" spans="41:41" ht="12.75" x14ac:dyDescent="0.2">
      <c r="AO53899" s="7"/>
    </row>
    <row r="53900" spans="41:41" ht="12.75" x14ac:dyDescent="0.2">
      <c r="AO53900" s="7"/>
    </row>
    <row r="53901" spans="41:41" ht="12.75" x14ac:dyDescent="0.2">
      <c r="AO53901" s="7"/>
    </row>
    <row r="53902" spans="41:41" ht="12.75" x14ac:dyDescent="0.2">
      <c r="AO53902" s="7"/>
    </row>
    <row r="53903" spans="41:41" ht="12.75" x14ac:dyDescent="0.2">
      <c r="AO53903" s="7"/>
    </row>
    <row r="53904" spans="41:41" ht="12.75" x14ac:dyDescent="0.2">
      <c r="AO53904" s="7"/>
    </row>
    <row r="53905" spans="41:41" ht="12.75" x14ac:dyDescent="0.2">
      <c r="AO53905" s="7"/>
    </row>
    <row r="53906" spans="41:41" ht="12.75" x14ac:dyDescent="0.2">
      <c r="AO53906" s="7"/>
    </row>
    <row r="53907" spans="41:41" ht="12.75" x14ac:dyDescent="0.2">
      <c r="AO53907" s="7"/>
    </row>
    <row r="53908" spans="41:41" ht="12.75" x14ac:dyDescent="0.2">
      <c r="AO53908" s="7"/>
    </row>
    <row r="53909" spans="41:41" ht="12.75" x14ac:dyDescent="0.2">
      <c r="AO53909" s="7"/>
    </row>
    <row r="53910" spans="41:41" ht="12.75" x14ac:dyDescent="0.2">
      <c r="AO53910" s="7"/>
    </row>
    <row r="53911" spans="41:41" ht="12.75" x14ac:dyDescent="0.2">
      <c r="AO53911" s="7"/>
    </row>
    <row r="53912" spans="41:41" ht="12.75" x14ac:dyDescent="0.2">
      <c r="AO53912" s="7"/>
    </row>
    <row r="53913" spans="41:41" ht="12.75" x14ac:dyDescent="0.2">
      <c r="AO53913" s="7"/>
    </row>
    <row r="53914" spans="41:41" ht="12.75" x14ac:dyDescent="0.2">
      <c r="AO53914" s="7"/>
    </row>
    <row r="53915" spans="41:41" ht="12.75" x14ac:dyDescent="0.2">
      <c r="AO53915" s="7"/>
    </row>
    <row r="53916" spans="41:41" ht="12.75" x14ac:dyDescent="0.2">
      <c r="AO53916" s="7"/>
    </row>
    <row r="53917" spans="41:41" ht="12.75" x14ac:dyDescent="0.2">
      <c r="AO53917" s="7"/>
    </row>
    <row r="53918" spans="41:41" ht="12.75" x14ac:dyDescent="0.2">
      <c r="AO53918" s="7"/>
    </row>
    <row r="53919" spans="41:41" ht="12.75" x14ac:dyDescent="0.2">
      <c r="AO53919" s="7"/>
    </row>
    <row r="53920" spans="41:41" ht="12.75" x14ac:dyDescent="0.2">
      <c r="AO53920" s="7"/>
    </row>
    <row r="53921" spans="41:41" ht="12.75" x14ac:dyDescent="0.2">
      <c r="AO53921" s="7"/>
    </row>
    <row r="53922" spans="41:41" ht="12.75" x14ac:dyDescent="0.2">
      <c r="AO53922" s="7"/>
    </row>
    <row r="53923" spans="41:41" ht="12.75" x14ac:dyDescent="0.2">
      <c r="AO53923" s="7"/>
    </row>
    <row r="53924" spans="41:41" ht="12.75" x14ac:dyDescent="0.2">
      <c r="AO53924" s="7"/>
    </row>
    <row r="53925" spans="41:41" ht="12.75" x14ac:dyDescent="0.2">
      <c r="AO53925" s="7"/>
    </row>
    <row r="53926" spans="41:41" ht="12.75" x14ac:dyDescent="0.2">
      <c r="AO53926" s="7"/>
    </row>
    <row r="53927" spans="41:41" ht="12.75" x14ac:dyDescent="0.2">
      <c r="AO53927" s="7"/>
    </row>
    <row r="53928" spans="41:41" ht="12.75" x14ac:dyDescent="0.2">
      <c r="AO53928" s="7"/>
    </row>
    <row r="53929" spans="41:41" ht="12.75" x14ac:dyDescent="0.2">
      <c r="AO53929" s="7"/>
    </row>
    <row r="53930" spans="41:41" ht="12.75" x14ac:dyDescent="0.2">
      <c r="AO53930" s="7"/>
    </row>
    <row r="53931" spans="41:41" ht="12.75" x14ac:dyDescent="0.2">
      <c r="AO53931" s="7"/>
    </row>
    <row r="53932" spans="41:41" ht="12.75" x14ac:dyDescent="0.2">
      <c r="AO53932" s="7"/>
    </row>
    <row r="53933" spans="41:41" ht="12.75" x14ac:dyDescent="0.2">
      <c r="AO53933" s="7"/>
    </row>
    <row r="53934" spans="41:41" ht="12.75" x14ac:dyDescent="0.2">
      <c r="AO53934" s="7"/>
    </row>
    <row r="53935" spans="41:41" ht="12.75" x14ac:dyDescent="0.2">
      <c r="AO53935" s="7"/>
    </row>
    <row r="53936" spans="41:41" ht="12.75" x14ac:dyDescent="0.2">
      <c r="AO53936" s="7"/>
    </row>
    <row r="53937" spans="41:41" ht="12.75" x14ac:dyDescent="0.2">
      <c r="AO53937" s="7"/>
    </row>
    <row r="53938" spans="41:41" ht="12.75" x14ac:dyDescent="0.2">
      <c r="AO53938" s="7"/>
    </row>
    <row r="53939" spans="41:41" ht="12.75" x14ac:dyDescent="0.2">
      <c r="AO53939" s="7"/>
    </row>
    <row r="53940" spans="41:41" ht="12.75" x14ac:dyDescent="0.2">
      <c r="AO53940" s="7"/>
    </row>
    <row r="53941" spans="41:41" ht="12.75" x14ac:dyDescent="0.2">
      <c r="AO53941" s="7"/>
    </row>
    <row r="53942" spans="41:41" ht="12.75" x14ac:dyDescent="0.2">
      <c r="AO53942" s="7"/>
    </row>
    <row r="53943" spans="41:41" ht="12.75" x14ac:dyDescent="0.2">
      <c r="AO53943" s="7"/>
    </row>
    <row r="53944" spans="41:41" ht="12.75" x14ac:dyDescent="0.2">
      <c r="AO53944" s="7"/>
    </row>
    <row r="53945" spans="41:41" ht="12.75" x14ac:dyDescent="0.2">
      <c r="AO53945" s="7"/>
    </row>
    <row r="53946" spans="41:41" ht="12.75" x14ac:dyDescent="0.2">
      <c r="AO53946" s="7"/>
    </row>
    <row r="53947" spans="41:41" ht="12.75" x14ac:dyDescent="0.2">
      <c r="AO53947" s="7"/>
    </row>
    <row r="53948" spans="41:41" ht="12.75" x14ac:dyDescent="0.2">
      <c r="AO53948" s="7"/>
    </row>
    <row r="53949" spans="41:41" ht="12.75" x14ac:dyDescent="0.2">
      <c r="AO53949" s="7"/>
    </row>
    <row r="53950" spans="41:41" ht="12.75" x14ac:dyDescent="0.2">
      <c r="AO53950" s="7"/>
    </row>
    <row r="53951" spans="41:41" ht="12.75" x14ac:dyDescent="0.2">
      <c r="AO53951" s="7"/>
    </row>
    <row r="53952" spans="41:41" ht="12.75" x14ac:dyDescent="0.2">
      <c r="AO53952" s="7"/>
    </row>
    <row r="53953" spans="41:41" ht="12.75" x14ac:dyDescent="0.2">
      <c r="AO53953" s="7"/>
    </row>
    <row r="53954" spans="41:41" ht="12.75" x14ac:dyDescent="0.2">
      <c r="AO53954" s="7"/>
    </row>
    <row r="53955" spans="41:41" ht="12.75" x14ac:dyDescent="0.2">
      <c r="AO53955" s="7"/>
    </row>
    <row r="53956" spans="41:41" ht="12.75" x14ac:dyDescent="0.2">
      <c r="AO53956" s="7"/>
    </row>
    <row r="53957" spans="41:41" ht="12.75" x14ac:dyDescent="0.2">
      <c r="AO53957" s="7"/>
    </row>
    <row r="53958" spans="41:41" ht="12.75" x14ac:dyDescent="0.2">
      <c r="AO53958" s="7"/>
    </row>
    <row r="53959" spans="41:41" ht="12.75" x14ac:dyDescent="0.2">
      <c r="AO53959" s="7"/>
    </row>
    <row r="53960" spans="41:41" ht="12.75" x14ac:dyDescent="0.2">
      <c r="AO53960" s="7"/>
    </row>
    <row r="53961" spans="41:41" ht="12.75" x14ac:dyDescent="0.2">
      <c r="AO53961" s="7"/>
    </row>
    <row r="53962" spans="41:41" ht="12.75" x14ac:dyDescent="0.2">
      <c r="AO53962" s="7"/>
    </row>
    <row r="53963" spans="41:41" ht="12.75" x14ac:dyDescent="0.2">
      <c r="AO53963" s="7"/>
    </row>
    <row r="53964" spans="41:41" ht="12.75" x14ac:dyDescent="0.2">
      <c r="AO53964" s="7"/>
    </row>
    <row r="53965" spans="41:41" ht="12.75" x14ac:dyDescent="0.2">
      <c r="AO53965" s="7"/>
    </row>
    <row r="53966" spans="41:41" ht="12.75" x14ac:dyDescent="0.2">
      <c r="AO53966" s="7"/>
    </row>
    <row r="53967" spans="41:41" ht="12.75" x14ac:dyDescent="0.2">
      <c r="AO53967" s="7"/>
    </row>
    <row r="53968" spans="41:41" ht="12.75" x14ac:dyDescent="0.2">
      <c r="AO53968" s="7"/>
    </row>
    <row r="53969" spans="41:41" ht="12.75" x14ac:dyDescent="0.2">
      <c r="AO53969" s="7"/>
    </row>
    <row r="53970" spans="41:41" ht="12.75" x14ac:dyDescent="0.2">
      <c r="AO53970" s="7"/>
    </row>
    <row r="53971" spans="41:41" ht="12.75" x14ac:dyDescent="0.2">
      <c r="AO53971" s="7"/>
    </row>
    <row r="53972" spans="41:41" ht="12.75" x14ac:dyDescent="0.2">
      <c r="AO53972" s="7"/>
    </row>
    <row r="53973" spans="41:41" ht="12.75" x14ac:dyDescent="0.2">
      <c r="AO53973" s="7"/>
    </row>
    <row r="53974" spans="41:41" ht="12.75" x14ac:dyDescent="0.2">
      <c r="AO53974" s="7"/>
    </row>
    <row r="53975" spans="41:41" ht="12.75" x14ac:dyDescent="0.2">
      <c r="AO53975" s="7"/>
    </row>
    <row r="53976" spans="41:41" ht="12.75" x14ac:dyDescent="0.2">
      <c r="AO53976" s="7"/>
    </row>
    <row r="53977" spans="41:41" ht="12.75" x14ac:dyDescent="0.2">
      <c r="AO53977" s="7"/>
    </row>
    <row r="53978" spans="41:41" ht="12.75" x14ac:dyDescent="0.2">
      <c r="AO53978" s="7"/>
    </row>
    <row r="53979" spans="41:41" ht="12.75" x14ac:dyDescent="0.2">
      <c r="AO53979" s="7"/>
    </row>
    <row r="53980" spans="41:41" ht="12.75" x14ac:dyDescent="0.2">
      <c r="AO53980" s="7"/>
    </row>
    <row r="53981" spans="41:41" ht="12.75" x14ac:dyDescent="0.2">
      <c r="AO53981" s="7"/>
    </row>
    <row r="53982" spans="41:41" ht="12.75" x14ac:dyDescent="0.2">
      <c r="AO53982" s="7"/>
    </row>
    <row r="53983" spans="41:41" ht="12.75" x14ac:dyDescent="0.2">
      <c r="AO53983" s="7"/>
    </row>
    <row r="53984" spans="41:41" ht="12.75" x14ac:dyDescent="0.2">
      <c r="AO53984" s="7"/>
    </row>
    <row r="53985" spans="41:41" ht="12.75" x14ac:dyDescent="0.2">
      <c r="AO53985" s="7"/>
    </row>
    <row r="53986" spans="41:41" ht="12.75" x14ac:dyDescent="0.2">
      <c r="AO53986" s="7"/>
    </row>
    <row r="53987" spans="41:41" ht="12.75" x14ac:dyDescent="0.2">
      <c r="AO53987" s="7"/>
    </row>
    <row r="53988" spans="41:41" ht="12.75" x14ac:dyDescent="0.2">
      <c r="AO53988" s="7"/>
    </row>
    <row r="53989" spans="41:41" ht="12.75" x14ac:dyDescent="0.2">
      <c r="AO53989" s="7"/>
    </row>
    <row r="53990" spans="41:41" ht="12.75" x14ac:dyDescent="0.2">
      <c r="AO53990" s="7"/>
    </row>
    <row r="53991" spans="41:41" ht="12.75" x14ac:dyDescent="0.2">
      <c r="AO53991" s="7"/>
    </row>
    <row r="53992" spans="41:41" ht="12.75" x14ac:dyDescent="0.2">
      <c r="AO53992" s="7"/>
    </row>
    <row r="53993" spans="41:41" ht="12.75" x14ac:dyDescent="0.2">
      <c r="AO53993" s="7"/>
    </row>
    <row r="53994" spans="41:41" ht="12.75" x14ac:dyDescent="0.2">
      <c r="AO53994" s="7"/>
    </row>
    <row r="53995" spans="41:41" ht="12.75" x14ac:dyDescent="0.2">
      <c r="AO53995" s="7"/>
    </row>
    <row r="53996" spans="41:41" ht="12.75" x14ac:dyDescent="0.2">
      <c r="AO53996" s="7"/>
    </row>
    <row r="53997" spans="41:41" ht="12.75" x14ac:dyDescent="0.2">
      <c r="AO53997" s="7"/>
    </row>
    <row r="53998" spans="41:41" ht="12.75" x14ac:dyDescent="0.2">
      <c r="AO53998" s="7"/>
    </row>
    <row r="53999" spans="41:41" ht="12.75" x14ac:dyDescent="0.2">
      <c r="AO53999" s="7"/>
    </row>
    <row r="54000" spans="41:41" ht="12.75" x14ac:dyDescent="0.2">
      <c r="AO54000" s="7"/>
    </row>
    <row r="54001" spans="41:41" ht="12.75" x14ac:dyDescent="0.2">
      <c r="AO54001" s="7"/>
    </row>
    <row r="54002" spans="41:41" ht="12.75" x14ac:dyDescent="0.2">
      <c r="AO54002" s="7"/>
    </row>
    <row r="54003" spans="41:41" ht="12.75" x14ac:dyDescent="0.2">
      <c r="AO54003" s="7"/>
    </row>
    <row r="54004" spans="41:41" ht="12.75" x14ac:dyDescent="0.2">
      <c r="AO54004" s="7"/>
    </row>
    <row r="54005" spans="41:41" ht="12.75" x14ac:dyDescent="0.2">
      <c r="AO54005" s="7"/>
    </row>
    <row r="54006" spans="41:41" ht="12.75" x14ac:dyDescent="0.2">
      <c r="AO54006" s="7"/>
    </row>
    <row r="54007" spans="41:41" ht="12.75" x14ac:dyDescent="0.2">
      <c r="AO54007" s="7"/>
    </row>
    <row r="54008" spans="41:41" ht="12.75" x14ac:dyDescent="0.2">
      <c r="AO54008" s="7"/>
    </row>
    <row r="54009" spans="41:41" ht="12.75" x14ac:dyDescent="0.2">
      <c r="AO54009" s="7"/>
    </row>
    <row r="54010" spans="41:41" ht="12.75" x14ac:dyDescent="0.2">
      <c r="AO54010" s="7"/>
    </row>
    <row r="54011" spans="41:41" ht="12.75" x14ac:dyDescent="0.2">
      <c r="AO54011" s="7"/>
    </row>
    <row r="54012" spans="41:41" ht="12.75" x14ac:dyDescent="0.2">
      <c r="AO54012" s="7"/>
    </row>
    <row r="54013" spans="41:41" ht="12.75" x14ac:dyDescent="0.2">
      <c r="AO54013" s="7"/>
    </row>
    <row r="54014" spans="41:41" ht="12.75" x14ac:dyDescent="0.2">
      <c r="AO54014" s="7"/>
    </row>
    <row r="54015" spans="41:41" ht="12.75" x14ac:dyDescent="0.2">
      <c r="AO54015" s="7"/>
    </row>
    <row r="54016" spans="41:41" ht="12.75" x14ac:dyDescent="0.2">
      <c r="AO54016" s="7"/>
    </row>
    <row r="54017" spans="41:41" ht="12.75" x14ac:dyDescent="0.2">
      <c r="AO54017" s="7"/>
    </row>
    <row r="54018" spans="41:41" ht="12.75" x14ac:dyDescent="0.2">
      <c r="AO54018" s="7"/>
    </row>
    <row r="54019" spans="41:41" ht="12.75" x14ac:dyDescent="0.2">
      <c r="AO54019" s="7"/>
    </row>
    <row r="54020" spans="41:41" ht="12.75" x14ac:dyDescent="0.2">
      <c r="AO54020" s="7"/>
    </row>
    <row r="54021" spans="41:41" ht="12.75" x14ac:dyDescent="0.2">
      <c r="AO54021" s="7"/>
    </row>
    <row r="54022" spans="41:41" ht="12.75" x14ac:dyDescent="0.2">
      <c r="AO54022" s="7"/>
    </row>
    <row r="54023" spans="41:41" ht="12.75" x14ac:dyDescent="0.2">
      <c r="AO54023" s="7"/>
    </row>
    <row r="54024" spans="41:41" ht="12.75" x14ac:dyDescent="0.2">
      <c r="AO54024" s="7"/>
    </row>
    <row r="54025" spans="41:41" ht="12.75" x14ac:dyDescent="0.2">
      <c r="AO54025" s="7"/>
    </row>
    <row r="54026" spans="41:41" ht="12.75" x14ac:dyDescent="0.2">
      <c r="AO54026" s="7"/>
    </row>
    <row r="54027" spans="41:41" ht="12.75" x14ac:dyDescent="0.2">
      <c r="AO54027" s="7"/>
    </row>
    <row r="54028" spans="41:41" ht="12.75" x14ac:dyDescent="0.2">
      <c r="AO54028" s="7"/>
    </row>
    <row r="54029" spans="41:41" ht="12.75" x14ac:dyDescent="0.2">
      <c r="AO54029" s="7"/>
    </row>
    <row r="54030" spans="41:41" ht="12.75" x14ac:dyDescent="0.2">
      <c r="AO54030" s="7"/>
    </row>
    <row r="54031" spans="41:41" ht="12.75" x14ac:dyDescent="0.2">
      <c r="AO54031" s="7"/>
    </row>
    <row r="54032" spans="41:41" ht="12.75" x14ac:dyDescent="0.2">
      <c r="AO54032" s="7"/>
    </row>
    <row r="54033" spans="41:41" ht="12.75" x14ac:dyDescent="0.2">
      <c r="AO54033" s="7"/>
    </row>
    <row r="54034" spans="41:41" ht="12.75" x14ac:dyDescent="0.2">
      <c r="AO54034" s="7"/>
    </row>
    <row r="54035" spans="41:41" ht="12.75" x14ac:dyDescent="0.2">
      <c r="AO54035" s="7"/>
    </row>
    <row r="54036" spans="41:41" ht="12.75" x14ac:dyDescent="0.2">
      <c r="AO54036" s="7"/>
    </row>
    <row r="54037" spans="41:41" ht="12.75" x14ac:dyDescent="0.2">
      <c r="AO54037" s="7"/>
    </row>
    <row r="54038" spans="41:41" ht="12.75" x14ac:dyDescent="0.2">
      <c r="AO54038" s="7"/>
    </row>
    <row r="54039" spans="41:41" ht="12.75" x14ac:dyDescent="0.2">
      <c r="AO54039" s="7"/>
    </row>
    <row r="54040" spans="41:41" ht="12.75" x14ac:dyDescent="0.2">
      <c r="AO54040" s="7"/>
    </row>
    <row r="54041" spans="41:41" ht="12.75" x14ac:dyDescent="0.2">
      <c r="AO54041" s="7"/>
    </row>
    <row r="54042" spans="41:41" ht="12.75" x14ac:dyDescent="0.2">
      <c r="AO54042" s="7"/>
    </row>
    <row r="54043" spans="41:41" ht="12.75" x14ac:dyDescent="0.2">
      <c r="AO54043" s="7"/>
    </row>
    <row r="54044" spans="41:41" ht="12.75" x14ac:dyDescent="0.2">
      <c r="AO54044" s="7"/>
    </row>
    <row r="54045" spans="41:41" ht="12.75" x14ac:dyDescent="0.2">
      <c r="AO54045" s="7"/>
    </row>
    <row r="54046" spans="41:41" ht="12.75" x14ac:dyDescent="0.2">
      <c r="AO54046" s="7"/>
    </row>
    <row r="54047" spans="41:41" ht="12.75" x14ac:dyDescent="0.2">
      <c r="AO54047" s="7"/>
    </row>
    <row r="54048" spans="41:41" ht="12.75" x14ac:dyDescent="0.2">
      <c r="AO54048" s="7"/>
    </row>
    <row r="54049" spans="41:41" ht="12.75" x14ac:dyDescent="0.2">
      <c r="AO54049" s="7"/>
    </row>
    <row r="54050" spans="41:41" ht="12.75" x14ac:dyDescent="0.2">
      <c r="AO54050" s="7"/>
    </row>
    <row r="54051" spans="41:41" ht="12.75" x14ac:dyDescent="0.2">
      <c r="AO54051" s="7"/>
    </row>
    <row r="54052" spans="41:41" ht="12.75" x14ac:dyDescent="0.2">
      <c r="AO54052" s="7"/>
    </row>
    <row r="54053" spans="41:41" ht="12.75" x14ac:dyDescent="0.2">
      <c r="AO54053" s="7"/>
    </row>
    <row r="54054" spans="41:41" ht="12.75" x14ac:dyDescent="0.2">
      <c r="AO54054" s="7"/>
    </row>
    <row r="54055" spans="41:41" ht="12.75" x14ac:dyDescent="0.2">
      <c r="AO54055" s="7"/>
    </row>
    <row r="54056" spans="41:41" ht="12.75" x14ac:dyDescent="0.2">
      <c r="AO54056" s="7"/>
    </row>
    <row r="54057" spans="41:41" ht="12.75" x14ac:dyDescent="0.2">
      <c r="AO54057" s="7"/>
    </row>
    <row r="54058" spans="41:41" ht="12.75" x14ac:dyDescent="0.2">
      <c r="AO54058" s="7"/>
    </row>
    <row r="54059" spans="41:41" ht="12.75" x14ac:dyDescent="0.2">
      <c r="AO54059" s="7"/>
    </row>
    <row r="54060" spans="41:41" ht="12.75" x14ac:dyDescent="0.2">
      <c r="AO54060" s="7"/>
    </row>
    <row r="54061" spans="41:41" ht="12.75" x14ac:dyDescent="0.2">
      <c r="AO54061" s="7"/>
    </row>
    <row r="54062" spans="41:41" ht="12.75" x14ac:dyDescent="0.2">
      <c r="AO54062" s="7"/>
    </row>
    <row r="54063" spans="41:41" ht="12.75" x14ac:dyDescent="0.2">
      <c r="AO54063" s="7"/>
    </row>
    <row r="54064" spans="41:41" ht="12.75" x14ac:dyDescent="0.2">
      <c r="AO54064" s="7"/>
    </row>
    <row r="54065" spans="41:41" ht="12.75" x14ac:dyDescent="0.2">
      <c r="AO54065" s="7"/>
    </row>
    <row r="54066" spans="41:41" ht="12.75" x14ac:dyDescent="0.2">
      <c r="AO54066" s="7"/>
    </row>
    <row r="54067" spans="41:41" ht="12.75" x14ac:dyDescent="0.2">
      <c r="AO54067" s="7"/>
    </row>
    <row r="54068" spans="41:41" ht="12.75" x14ac:dyDescent="0.2">
      <c r="AO54068" s="7"/>
    </row>
    <row r="54069" spans="41:41" ht="12.75" x14ac:dyDescent="0.2">
      <c r="AO54069" s="7"/>
    </row>
    <row r="54070" spans="41:41" ht="12.75" x14ac:dyDescent="0.2">
      <c r="AO54070" s="7"/>
    </row>
    <row r="54071" spans="41:41" ht="12.75" x14ac:dyDescent="0.2">
      <c r="AO54071" s="7"/>
    </row>
    <row r="54072" spans="41:41" ht="12.75" x14ac:dyDescent="0.2">
      <c r="AO54072" s="7"/>
    </row>
    <row r="54073" spans="41:41" ht="12.75" x14ac:dyDescent="0.2">
      <c r="AO54073" s="7"/>
    </row>
    <row r="54074" spans="41:41" ht="12.75" x14ac:dyDescent="0.2">
      <c r="AO54074" s="7"/>
    </row>
    <row r="54075" spans="41:41" ht="12.75" x14ac:dyDescent="0.2">
      <c r="AO54075" s="7"/>
    </row>
    <row r="54076" spans="41:41" ht="12.75" x14ac:dyDescent="0.2">
      <c r="AO54076" s="7"/>
    </row>
    <row r="54077" spans="41:41" ht="12.75" x14ac:dyDescent="0.2">
      <c r="AO54077" s="7"/>
    </row>
    <row r="54078" spans="41:41" ht="12.75" x14ac:dyDescent="0.2">
      <c r="AO54078" s="7"/>
    </row>
    <row r="54079" spans="41:41" ht="12.75" x14ac:dyDescent="0.2">
      <c r="AO54079" s="7"/>
    </row>
    <row r="54080" spans="41:41" ht="12.75" x14ac:dyDescent="0.2">
      <c r="AO54080" s="7"/>
    </row>
    <row r="54081" spans="41:41" ht="12.75" x14ac:dyDescent="0.2">
      <c r="AO54081" s="7"/>
    </row>
    <row r="54082" spans="41:41" ht="12.75" x14ac:dyDescent="0.2">
      <c r="AO54082" s="7"/>
    </row>
    <row r="54083" spans="41:41" ht="12.75" x14ac:dyDescent="0.2">
      <c r="AO54083" s="7"/>
    </row>
    <row r="54084" spans="41:41" ht="12.75" x14ac:dyDescent="0.2">
      <c r="AO54084" s="7"/>
    </row>
    <row r="54085" spans="41:41" ht="12.75" x14ac:dyDescent="0.2">
      <c r="AO54085" s="7"/>
    </row>
    <row r="54086" spans="41:41" ht="12.75" x14ac:dyDescent="0.2">
      <c r="AO54086" s="7"/>
    </row>
    <row r="54087" spans="41:41" ht="12.75" x14ac:dyDescent="0.2">
      <c r="AO54087" s="7"/>
    </row>
    <row r="54088" spans="41:41" ht="12.75" x14ac:dyDescent="0.2">
      <c r="AO54088" s="7"/>
    </row>
    <row r="54089" spans="41:41" ht="12.75" x14ac:dyDescent="0.2">
      <c r="AO54089" s="7"/>
    </row>
    <row r="54090" spans="41:41" ht="12.75" x14ac:dyDescent="0.2">
      <c r="AO54090" s="7"/>
    </row>
    <row r="54091" spans="41:41" ht="12.75" x14ac:dyDescent="0.2">
      <c r="AO54091" s="7"/>
    </row>
    <row r="54092" spans="41:41" ht="12.75" x14ac:dyDescent="0.2">
      <c r="AO54092" s="7"/>
    </row>
    <row r="54093" spans="41:41" ht="12.75" x14ac:dyDescent="0.2">
      <c r="AO54093" s="7"/>
    </row>
    <row r="54094" spans="41:41" ht="12.75" x14ac:dyDescent="0.2">
      <c r="AO54094" s="7"/>
    </row>
    <row r="54095" spans="41:41" ht="12.75" x14ac:dyDescent="0.2">
      <c r="AO54095" s="7"/>
    </row>
    <row r="54096" spans="41:41" ht="12.75" x14ac:dyDescent="0.2">
      <c r="AO54096" s="7"/>
    </row>
    <row r="54097" spans="41:41" ht="12.75" x14ac:dyDescent="0.2">
      <c r="AO54097" s="7"/>
    </row>
    <row r="54098" spans="41:41" ht="12.75" x14ac:dyDescent="0.2">
      <c r="AO54098" s="7"/>
    </row>
    <row r="54099" spans="41:41" ht="12.75" x14ac:dyDescent="0.2">
      <c r="AO54099" s="7"/>
    </row>
    <row r="54100" spans="41:41" ht="12.75" x14ac:dyDescent="0.2">
      <c r="AO54100" s="7"/>
    </row>
    <row r="54101" spans="41:41" ht="12.75" x14ac:dyDescent="0.2">
      <c r="AO54101" s="7"/>
    </row>
    <row r="54102" spans="41:41" ht="12.75" x14ac:dyDescent="0.2">
      <c r="AO54102" s="7"/>
    </row>
    <row r="54103" spans="41:41" ht="12.75" x14ac:dyDescent="0.2">
      <c r="AO54103" s="7"/>
    </row>
    <row r="54104" spans="41:41" ht="12.75" x14ac:dyDescent="0.2">
      <c r="AO54104" s="7"/>
    </row>
    <row r="54105" spans="41:41" ht="12.75" x14ac:dyDescent="0.2">
      <c r="AO54105" s="7"/>
    </row>
    <row r="54106" spans="41:41" ht="12.75" x14ac:dyDescent="0.2">
      <c r="AO54106" s="7"/>
    </row>
    <row r="54107" spans="41:41" ht="12.75" x14ac:dyDescent="0.2">
      <c r="AO54107" s="7"/>
    </row>
    <row r="54108" spans="41:41" ht="12.75" x14ac:dyDescent="0.2">
      <c r="AO54108" s="7"/>
    </row>
    <row r="54109" spans="41:41" ht="12.75" x14ac:dyDescent="0.2">
      <c r="AO54109" s="7"/>
    </row>
    <row r="54110" spans="41:41" ht="12.75" x14ac:dyDescent="0.2">
      <c r="AO54110" s="7"/>
    </row>
    <row r="54111" spans="41:41" ht="12.75" x14ac:dyDescent="0.2">
      <c r="AO54111" s="7"/>
    </row>
    <row r="54112" spans="41:41" ht="12.75" x14ac:dyDescent="0.2">
      <c r="AO54112" s="7"/>
    </row>
    <row r="54113" spans="41:41" ht="12.75" x14ac:dyDescent="0.2">
      <c r="AO54113" s="7"/>
    </row>
    <row r="54114" spans="41:41" ht="12.75" x14ac:dyDescent="0.2">
      <c r="AO54114" s="7"/>
    </row>
    <row r="54115" spans="41:41" ht="12.75" x14ac:dyDescent="0.2">
      <c r="AO54115" s="7"/>
    </row>
    <row r="54116" spans="41:41" ht="12.75" x14ac:dyDescent="0.2">
      <c r="AO54116" s="7"/>
    </row>
    <row r="54117" spans="41:41" ht="12.75" x14ac:dyDescent="0.2">
      <c r="AO54117" s="7"/>
    </row>
    <row r="54118" spans="41:41" ht="12.75" x14ac:dyDescent="0.2">
      <c r="AO54118" s="7"/>
    </row>
    <row r="54119" spans="41:41" ht="12.75" x14ac:dyDescent="0.2">
      <c r="AO54119" s="7"/>
    </row>
    <row r="54120" spans="41:41" ht="12.75" x14ac:dyDescent="0.2">
      <c r="AO54120" s="7"/>
    </row>
    <row r="54121" spans="41:41" ht="12.75" x14ac:dyDescent="0.2">
      <c r="AO54121" s="7"/>
    </row>
    <row r="54122" spans="41:41" ht="12.75" x14ac:dyDescent="0.2">
      <c r="AO54122" s="7"/>
    </row>
    <row r="54123" spans="41:41" ht="12.75" x14ac:dyDescent="0.2">
      <c r="AO54123" s="7"/>
    </row>
    <row r="54124" spans="41:41" ht="12.75" x14ac:dyDescent="0.2">
      <c r="AO54124" s="7"/>
    </row>
    <row r="54125" spans="41:41" ht="12.75" x14ac:dyDescent="0.2">
      <c r="AO54125" s="7"/>
    </row>
    <row r="54126" spans="41:41" ht="12.75" x14ac:dyDescent="0.2">
      <c r="AO54126" s="7"/>
    </row>
    <row r="54127" spans="41:41" ht="12.75" x14ac:dyDescent="0.2">
      <c r="AO54127" s="7"/>
    </row>
    <row r="54128" spans="41:41" ht="12.75" x14ac:dyDescent="0.2">
      <c r="AO54128" s="7"/>
    </row>
    <row r="54129" spans="41:41" ht="12.75" x14ac:dyDescent="0.2">
      <c r="AO54129" s="7"/>
    </row>
    <row r="54130" spans="41:41" ht="12.75" x14ac:dyDescent="0.2">
      <c r="AO54130" s="7"/>
    </row>
    <row r="54131" spans="41:41" ht="12.75" x14ac:dyDescent="0.2">
      <c r="AO54131" s="7"/>
    </row>
    <row r="54132" spans="41:41" ht="12.75" x14ac:dyDescent="0.2">
      <c r="AO54132" s="7"/>
    </row>
    <row r="54133" spans="41:41" ht="12.75" x14ac:dyDescent="0.2">
      <c r="AO54133" s="7"/>
    </row>
    <row r="54134" spans="41:41" ht="12.75" x14ac:dyDescent="0.2">
      <c r="AO54134" s="7"/>
    </row>
    <row r="54135" spans="41:41" ht="12.75" x14ac:dyDescent="0.2">
      <c r="AO54135" s="7"/>
    </row>
    <row r="54136" spans="41:41" ht="12.75" x14ac:dyDescent="0.2">
      <c r="AO54136" s="7"/>
    </row>
    <row r="54137" spans="41:41" ht="12.75" x14ac:dyDescent="0.2">
      <c r="AO54137" s="7"/>
    </row>
    <row r="54138" spans="41:41" ht="12.75" x14ac:dyDescent="0.2">
      <c r="AO54138" s="7"/>
    </row>
    <row r="54139" spans="41:41" ht="12.75" x14ac:dyDescent="0.2">
      <c r="AO54139" s="7"/>
    </row>
    <row r="54140" spans="41:41" ht="12.75" x14ac:dyDescent="0.2">
      <c r="AO54140" s="7"/>
    </row>
    <row r="54141" spans="41:41" ht="12.75" x14ac:dyDescent="0.2">
      <c r="AO54141" s="7"/>
    </row>
    <row r="54142" spans="41:41" ht="12.75" x14ac:dyDescent="0.2">
      <c r="AO54142" s="7"/>
    </row>
    <row r="54143" spans="41:41" ht="12.75" x14ac:dyDescent="0.2">
      <c r="AO54143" s="7"/>
    </row>
    <row r="54144" spans="41:41" ht="12.75" x14ac:dyDescent="0.2">
      <c r="AO54144" s="7"/>
    </row>
    <row r="54145" spans="41:41" ht="12.75" x14ac:dyDescent="0.2">
      <c r="AO54145" s="7"/>
    </row>
    <row r="54146" spans="41:41" ht="12.75" x14ac:dyDescent="0.2">
      <c r="AO54146" s="7"/>
    </row>
    <row r="54147" spans="41:41" ht="12.75" x14ac:dyDescent="0.2">
      <c r="AO54147" s="7"/>
    </row>
    <row r="54148" spans="41:41" ht="12.75" x14ac:dyDescent="0.2">
      <c r="AO54148" s="7"/>
    </row>
    <row r="54149" spans="41:41" ht="12.75" x14ac:dyDescent="0.2">
      <c r="AO54149" s="7"/>
    </row>
    <row r="54150" spans="41:41" ht="12.75" x14ac:dyDescent="0.2">
      <c r="AO54150" s="7"/>
    </row>
    <row r="54151" spans="41:41" ht="12.75" x14ac:dyDescent="0.2">
      <c r="AO54151" s="7"/>
    </row>
    <row r="54152" spans="41:41" ht="12.75" x14ac:dyDescent="0.2">
      <c r="AO54152" s="7"/>
    </row>
    <row r="54153" spans="41:41" ht="12.75" x14ac:dyDescent="0.2">
      <c r="AO54153" s="7"/>
    </row>
    <row r="54154" spans="41:41" ht="12.75" x14ac:dyDescent="0.2">
      <c r="AO54154" s="7"/>
    </row>
    <row r="54155" spans="41:41" ht="12.75" x14ac:dyDescent="0.2">
      <c r="AO54155" s="7"/>
    </row>
    <row r="54156" spans="41:41" ht="12.75" x14ac:dyDescent="0.2">
      <c r="AO54156" s="7"/>
    </row>
    <row r="54157" spans="41:41" ht="12.75" x14ac:dyDescent="0.2">
      <c r="AO54157" s="7"/>
    </row>
    <row r="54158" spans="41:41" ht="12.75" x14ac:dyDescent="0.2">
      <c r="AO54158" s="7"/>
    </row>
    <row r="54159" spans="41:41" ht="12.75" x14ac:dyDescent="0.2">
      <c r="AO54159" s="7"/>
    </row>
    <row r="54160" spans="41:41" ht="12.75" x14ac:dyDescent="0.2">
      <c r="AO54160" s="7"/>
    </row>
    <row r="54161" spans="41:41" ht="12.75" x14ac:dyDescent="0.2">
      <c r="AO54161" s="7"/>
    </row>
    <row r="54162" spans="41:41" ht="12.75" x14ac:dyDescent="0.2">
      <c r="AO54162" s="7"/>
    </row>
    <row r="54163" spans="41:41" ht="12.75" x14ac:dyDescent="0.2">
      <c r="AO54163" s="7"/>
    </row>
    <row r="54164" spans="41:41" ht="12.75" x14ac:dyDescent="0.2">
      <c r="AO54164" s="7"/>
    </row>
    <row r="54165" spans="41:41" ht="12.75" x14ac:dyDescent="0.2">
      <c r="AO54165" s="7"/>
    </row>
    <row r="54166" spans="41:41" ht="12.75" x14ac:dyDescent="0.2">
      <c r="AO54166" s="7"/>
    </row>
    <row r="54167" spans="41:41" ht="12.75" x14ac:dyDescent="0.2">
      <c r="AO54167" s="7"/>
    </row>
    <row r="54168" spans="41:41" ht="12.75" x14ac:dyDescent="0.2">
      <c r="AO54168" s="7"/>
    </row>
    <row r="54169" spans="41:41" ht="12.75" x14ac:dyDescent="0.2">
      <c r="AO54169" s="7"/>
    </row>
    <row r="54170" spans="41:41" ht="12.75" x14ac:dyDescent="0.2">
      <c r="AO54170" s="7"/>
    </row>
    <row r="54171" spans="41:41" ht="12.75" x14ac:dyDescent="0.2">
      <c r="AO54171" s="7"/>
    </row>
    <row r="54172" spans="41:41" ht="12.75" x14ac:dyDescent="0.2">
      <c r="AO54172" s="7"/>
    </row>
    <row r="54173" spans="41:41" ht="12.75" x14ac:dyDescent="0.2">
      <c r="AO54173" s="7"/>
    </row>
    <row r="54174" spans="41:41" ht="12.75" x14ac:dyDescent="0.2">
      <c r="AO54174" s="7"/>
    </row>
    <row r="54175" spans="41:41" ht="12.75" x14ac:dyDescent="0.2">
      <c r="AO54175" s="7"/>
    </row>
    <row r="54176" spans="41:41" ht="12.75" x14ac:dyDescent="0.2">
      <c r="AO54176" s="7"/>
    </row>
    <row r="54177" spans="41:41" ht="12.75" x14ac:dyDescent="0.2">
      <c r="AO54177" s="7"/>
    </row>
    <row r="54178" spans="41:41" ht="12.75" x14ac:dyDescent="0.2">
      <c r="AO54178" s="7"/>
    </row>
    <row r="54179" spans="41:41" ht="12.75" x14ac:dyDescent="0.2">
      <c r="AO54179" s="7"/>
    </row>
    <row r="54180" spans="41:41" ht="12.75" x14ac:dyDescent="0.2">
      <c r="AO54180" s="7"/>
    </row>
    <row r="54181" spans="41:41" ht="12.75" x14ac:dyDescent="0.2">
      <c r="AO54181" s="7"/>
    </row>
    <row r="54182" spans="41:41" ht="12.75" x14ac:dyDescent="0.2">
      <c r="AO54182" s="7"/>
    </row>
    <row r="54183" spans="41:41" ht="12.75" x14ac:dyDescent="0.2">
      <c r="AO54183" s="7"/>
    </row>
    <row r="54184" spans="41:41" ht="12.75" x14ac:dyDescent="0.2">
      <c r="AO54184" s="7"/>
    </row>
    <row r="54185" spans="41:41" ht="12.75" x14ac:dyDescent="0.2">
      <c r="AO54185" s="7"/>
    </row>
    <row r="54186" spans="41:41" ht="12.75" x14ac:dyDescent="0.2">
      <c r="AO54186" s="7"/>
    </row>
    <row r="54187" spans="41:41" ht="12.75" x14ac:dyDescent="0.2">
      <c r="AO54187" s="7"/>
    </row>
    <row r="54188" spans="41:41" ht="12.75" x14ac:dyDescent="0.2">
      <c r="AO54188" s="7"/>
    </row>
    <row r="54189" spans="41:41" ht="12.75" x14ac:dyDescent="0.2">
      <c r="AO54189" s="7"/>
    </row>
    <row r="54190" spans="41:41" ht="12.75" x14ac:dyDescent="0.2">
      <c r="AO54190" s="7"/>
    </row>
    <row r="54191" spans="41:41" ht="12.75" x14ac:dyDescent="0.2">
      <c r="AO54191" s="7"/>
    </row>
    <row r="54192" spans="41:41" ht="12.75" x14ac:dyDescent="0.2">
      <c r="AO54192" s="7"/>
    </row>
    <row r="54193" spans="41:41" ht="12.75" x14ac:dyDescent="0.2">
      <c r="AO54193" s="7"/>
    </row>
    <row r="54194" spans="41:41" ht="12.75" x14ac:dyDescent="0.2">
      <c r="AO54194" s="7"/>
    </row>
    <row r="54195" spans="41:41" ht="12.75" x14ac:dyDescent="0.2">
      <c r="AO54195" s="7"/>
    </row>
    <row r="54196" spans="41:41" ht="12.75" x14ac:dyDescent="0.2">
      <c r="AO54196" s="7"/>
    </row>
    <row r="54197" spans="41:41" ht="12.75" x14ac:dyDescent="0.2">
      <c r="AO54197" s="7"/>
    </row>
    <row r="54198" spans="41:41" ht="12.75" x14ac:dyDescent="0.2">
      <c r="AO54198" s="7"/>
    </row>
    <row r="54199" spans="41:41" ht="12.75" x14ac:dyDescent="0.2">
      <c r="AO54199" s="7"/>
    </row>
    <row r="54200" spans="41:41" ht="12.75" x14ac:dyDescent="0.2">
      <c r="AO54200" s="7"/>
    </row>
    <row r="54201" spans="41:41" ht="12.75" x14ac:dyDescent="0.2">
      <c r="AO54201" s="7"/>
    </row>
    <row r="54202" spans="41:41" ht="12.75" x14ac:dyDescent="0.2">
      <c r="AO54202" s="7"/>
    </row>
    <row r="54203" spans="41:41" ht="12.75" x14ac:dyDescent="0.2">
      <c r="AO54203" s="7"/>
    </row>
    <row r="54204" spans="41:41" ht="12.75" x14ac:dyDescent="0.2">
      <c r="AO54204" s="7"/>
    </row>
    <row r="54205" spans="41:41" ht="12.75" x14ac:dyDescent="0.2">
      <c r="AO54205" s="7"/>
    </row>
    <row r="54206" spans="41:41" ht="12.75" x14ac:dyDescent="0.2">
      <c r="AO54206" s="7"/>
    </row>
    <row r="54207" spans="41:41" ht="12.75" x14ac:dyDescent="0.2">
      <c r="AO54207" s="7"/>
    </row>
    <row r="54208" spans="41:41" ht="12.75" x14ac:dyDescent="0.2">
      <c r="AO54208" s="7"/>
    </row>
    <row r="54209" spans="41:41" ht="12.75" x14ac:dyDescent="0.2">
      <c r="AO54209" s="7"/>
    </row>
    <row r="54210" spans="41:41" ht="12.75" x14ac:dyDescent="0.2">
      <c r="AO54210" s="7"/>
    </row>
    <row r="54211" spans="41:41" ht="12.75" x14ac:dyDescent="0.2">
      <c r="AO54211" s="7"/>
    </row>
    <row r="54212" spans="41:41" ht="12.75" x14ac:dyDescent="0.2">
      <c r="AO54212" s="7"/>
    </row>
    <row r="54213" spans="41:41" ht="12.75" x14ac:dyDescent="0.2">
      <c r="AO54213" s="7"/>
    </row>
    <row r="54214" spans="41:41" ht="12.75" x14ac:dyDescent="0.2">
      <c r="AO54214" s="7"/>
    </row>
    <row r="54215" spans="41:41" ht="12.75" x14ac:dyDescent="0.2">
      <c r="AO54215" s="7"/>
    </row>
    <row r="54216" spans="41:41" ht="12.75" x14ac:dyDescent="0.2">
      <c r="AO54216" s="7"/>
    </row>
    <row r="54217" spans="41:41" ht="12.75" x14ac:dyDescent="0.2">
      <c r="AO54217" s="7"/>
    </row>
    <row r="54218" spans="41:41" ht="12.75" x14ac:dyDescent="0.2">
      <c r="AO54218" s="7"/>
    </row>
    <row r="54219" spans="41:41" ht="12.75" x14ac:dyDescent="0.2">
      <c r="AO54219" s="7"/>
    </row>
    <row r="54220" spans="41:41" ht="12.75" x14ac:dyDescent="0.2">
      <c r="AO54220" s="7"/>
    </row>
    <row r="54221" spans="41:41" ht="12.75" x14ac:dyDescent="0.2">
      <c r="AO54221" s="7"/>
    </row>
    <row r="54222" spans="41:41" ht="12.75" x14ac:dyDescent="0.2">
      <c r="AO54222" s="7"/>
    </row>
    <row r="54223" spans="41:41" ht="12.75" x14ac:dyDescent="0.2">
      <c r="AO54223" s="7"/>
    </row>
    <row r="54224" spans="41:41" ht="12.75" x14ac:dyDescent="0.2">
      <c r="AO54224" s="7"/>
    </row>
    <row r="54225" spans="41:41" ht="12.75" x14ac:dyDescent="0.2">
      <c r="AO54225" s="7"/>
    </row>
    <row r="54226" spans="41:41" ht="12.75" x14ac:dyDescent="0.2">
      <c r="AO54226" s="7"/>
    </row>
    <row r="54227" spans="41:41" ht="12.75" x14ac:dyDescent="0.2">
      <c r="AO54227" s="7"/>
    </row>
    <row r="54228" spans="41:41" ht="12.75" x14ac:dyDescent="0.2">
      <c r="AO54228" s="7"/>
    </row>
    <row r="54229" spans="41:41" ht="12.75" x14ac:dyDescent="0.2">
      <c r="AO54229" s="7"/>
    </row>
    <row r="54230" spans="41:41" ht="12.75" x14ac:dyDescent="0.2">
      <c r="AO54230" s="7"/>
    </row>
    <row r="54231" spans="41:41" ht="12.75" x14ac:dyDescent="0.2">
      <c r="AO54231" s="7"/>
    </row>
    <row r="54232" spans="41:41" ht="12.75" x14ac:dyDescent="0.2">
      <c r="AO54232" s="7"/>
    </row>
    <row r="54233" spans="41:41" ht="12.75" x14ac:dyDescent="0.2">
      <c r="AO54233" s="7"/>
    </row>
    <row r="54234" spans="41:41" ht="12.75" x14ac:dyDescent="0.2">
      <c r="AO54234" s="7"/>
    </row>
    <row r="54235" spans="41:41" ht="12.75" x14ac:dyDescent="0.2">
      <c r="AO54235" s="7"/>
    </row>
    <row r="54236" spans="41:41" ht="12.75" x14ac:dyDescent="0.2">
      <c r="AO54236" s="7"/>
    </row>
    <row r="54237" spans="41:41" ht="12.75" x14ac:dyDescent="0.2">
      <c r="AO54237" s="7"/>
    </row>
    <row r="54238" spans="41:41" ht="12.75" x14ac:dyDescent="0.2">
      <c r="AO54238" s="7"/>
    </row>
    <row r="54239" spans="41:41" ht="12.75" x14ac:dyDescent="0.2">
      <c r="AO54239" s="7"/>
    </row>
    <row r="54240" spans="41:41" ht="12.75" x14ac:dyDescent="0.2">
      <c r="AO54240" s="7"/>
    </row>
    <row r="54241" spans="41:41" ht="12.75" x14ac:dyDescent="0.2">
      <c r="AO54241" s="7"/>
    </row>
    <row r="54242" spans="41:41" ht="12.75" x14ac:dyDescent="0.2">
      <c r="AO54242" s="7"/>
    </row>
    <row r="54243" spans="41:41" ht="12.75" x14ac:dyDescent="0.2">
      <c r="AO54243" s="7"/>
    </row>
    <row r="54244" spans="41:41" ht="12.75" x14ac:dyDescent="0.2">
      <c r="AO54244" s="7"/>
    </row>
    <row r="54245" spans="41:41" ht="12.75" x14ac:dyDescent="0.2">
      <c r="AO54245" s="7"/>
    </row>
    <row r="54246" spans="41:41" ht="12.75" x14ac:dyDescent="0.2">
      <c r="AO54246" s="7"/>
    </row>
    <row r="54247" spans="41:41" ht="12.75" x14ac:dyDescent="0.2">
      <c r="AO54247" s="7"/>
    </row>
    <row r="54248" spans="41:41" ht="12.75" x14ac:dyDescent="0.2">
      <c r="AO54248" s="7"/>
    </row>
    <row r="54249" spans="41:41" ht="12.75" x14ac:dyDescent="0.2">
      <c r="AO54249" s="7"/>
    </row>
    <row r="54250" spans="41:41" ht="12.75" x14ac:dyDescent="0.2">
      <c r="AO54250" s="7"/>
    </row>
    <row r="54251" spans="41:41" ht="12.75" x14ac:dyDescent="0.2">
      <c r="AO54251" s="7"/>
    </row>
    <row r="54252" spans="41:41" ht="12.75" x14ac:dyDescent="0.2">
      <c r="AO54252" s="7"/>
    </row>
    <row r="54253" spans="41:41" ht="12.75" x14ac:dyDescent="0.2">
      <c r="AO54253" s="7"/>
    </row>
    <row r="54254" spans="41:41" ht="12.75" x14ac:dyDescent="0.2">
      <c r="AO54254" s="7"/>
    </row>
    <row r="54255" spans="41:41" ht="12.75" x14ac:dyDescent="0.2">
      <c r="AO54255" s="7"/>
    </row>
    <row r="54256" spans="41:41" ht="12.75" x14ac:dyDescent="0.2">
      <c r="AO54256" s="7"/>
    </row>
    <row r="54257" spans="41:41" ht="12.75" x14ac:dyDescent="0.2">
      <c r="AO54257" s="7"/>
    </row>
    <row r="54258" spans="41:41" ht="12.75" x14ac:dyDescent="0.2">
      <c r="AO54258" s="7"/>
    </row>
    <row r="54259" spans="41:41" ht="12.75" x14ac:dyDescent="0.2">
      <c r="AO54259" s="7"/>
    </row>
    <row r="54260" spans="41:41" ht="12.75" x14ac:dyDescent="0.2">
      <c r="AO54260" s="7"/>
    </row>
    <row r="54261" spans="41:41" ht="12.75" x14ac:dyDescent="0.2">
      <c r="AO54261" s="7"/>
    </row>
    <row r="54262" spans="41:41" ht="12.75" x14ac:dyDescent="0.2">
      <c r="AO54262" s="7"/>
    </row>
    <row r="54263" spans="41:41" ht="12.75" x14ac:dyDescent="0.2">
      <c r="AO54263" s="7"/>
    </row>
    <row r="54264" spans="41:41" ht="12.75" x14ac:dyDescent="0.2">
      <c r="AO54264" s="7"/>
    </row>
    <row r="54265" spans="41:41" ht="12.75" x14ac:dyDescent="0.2">
      <c r="AO54265" s="7"/>
    </row>
    <row r="54266" spans="41:41" ht="12.75" x14ac:dyDescent="0.2">
      <c r="AO54266" s="7"/>
    </row>
    <row r="54267" spans="41:41" ht="12.75" x14ac:dyDescent="0.2">
      <c r="AO54267" s="7"/>
    </row>
    <row r="54268" spans="41:41" ht="12.75" x14ac:dyDescent="0.2">
      <c r="AO54268" s="7"/>
    </row>
    <row r="54269" spans="41:41" ht="12.75" x14ac:dyDescent="0.2">
      <c r="AO54269" s="7"/>
    </row>
    <row r="54270" spans="41:41" ht="12.75" x14ac:dyDescent="0.2">
      <c r="AO54270" s="7"/>
    </row>
    <row r="54271" spans="41:41" ht="12.75" x14ac:dyDescent="0.2">
      <c r="AO54271" s="7"/>
    </row>
    <row r="54272" spans="41:41" ht="12.75" x14ac:dyDescent="0.2">
      <c r="AO54272" s="7"/>
    </row>
    <row r="54273" spans="41:41" ht="12.75" x14ac:dyDescent="0.2">
      <c r="AO54273" s="7"/>
    </row>
    <row r="54274" spans="41:41" ht="12.75" x14ac:dyDescent="0.2">
      <c r="AO54274" s="7"/>
    </row>
    <row r="54275" spans="41:41" ht="12.75" x14ac:dyDescent="0.2">
      <c r="AO54275" s="7"/>
    </row>
    <row r="54276" spans="41:41" ht="12.75" x14ac:dyDescent="0.2">
      <c r="AO54276" s="7"/>
    </row>
    <row r="54277" spans="41:41" ht="12.75" x14ac:dyDescent="0.2">
      <c r="AO54277" s="7"/>
    </row>
    <row r="54278" spans="41:41" ht="12.75" x14ac:dyDescent="0.2">
      <c r="AO54278" s="7"/>
    </row>
    <row r="54279" spans="41:41" ht="12.75" x14ac:dyDescent="0.2">
      <c r="AO54279" s="7"/>
    </row>
    <row r="54280" spans="41:41" ht="12.75" x14ac:dyDescent="0.2">
      <c r="AO54280" s="7"/>
    </row>
    <row r="54281" spans="41:41" ht="12.75" x14ac:dyDescent="0.2">
      <c r="AO54281" s="7"/>
    </row>
    <row r="54282" spans="41:41" ht="12.75" x14ac:dyDescent="0.2">
      <c r="AO54282" s="7"/>
    </row>
    <row r="54283" spans="41:41" ht="12.75" x14ac:dyDescent="0.2">
      <c r="AO54283" s="7"/>
    </row>
    <row r="54284" spans="41:41" ht="12.75" x14ac:dyDescent="0.2">
      <c r="AO54284" s="7"/>
    </row>
    <row r="54285" spans="41:41" ht="12.75" x14ac:dyDescent="0.2">
      <c r="AO54285" s="7"/>
    </row>
    <row r="54286" spans="41:41" ht="12.75" x14ac:dyDescent="0.2">
      <c r="AO54286" s="7"/>
    </row>
    <row r="54287" spans="41:41" ht="12.75" x14ac:dyDescent="0.2">
      <c r="AO54287" s="7"/>
    </row>
    <row r="54288" spans="41:41" ht="12.75" x14ac:dyDescent="0.2">
      <c r="AO54288" s="7"/>
    </row>
    <row r="54289" spans="41:41" ht="12.75" x14ac:dyDescent="0.2">
      <c r="AO54289" s="7"/>
    </row>
    <row r="54290" spans="41:41" ht="12.75" x14ac:dyDescent="0.2">
      <c r="AO54290" s="7"/>
    </row>
    <row r="54291" spans="41:41" ht="12.75" x14ac:dyDescent="0.2">
      <c r="AO54291" s="7"/>
    </row>
    <row r="54292" spans="41:41" ht="12.75" x14ac:dyDescent="0.2">
      <c r="AO54292" s="7"/>
    </row>
    <row r="54293" spans="41:41" ht="12.75" x14ac:dyDescent="0.2">
      <c r="AO54293" s="7"/>
    </row>
    <row r="54294" spans="41:41" ht="12.75" x14ac:dyDescent="0.2">
      <c r="AO54294" s="7"/>
    </row>
    <row r="54295" spans="41:41" ht="12.75" x14ac:dyDescent="0.2">
      <c r="AO54295" s="7"/>
    </row>
    <row r="54296" spans="41:41" ht="12.75" x14ac:dyDescent="0.2">
      <c r="AO54296" s="7"/>
    </row>
    <row r="54297" spans="41:41" ht="12.75" x14ac:dyDescent="0.2">
      <c r="AO54297" s="7"/>
    </row>
    <row r="54298" spans="41:41" ht="12.75" x14ac:dyDescent="0.2">
      <c r="AO54298" s="7"/>
    </row>
    <row r="54299" spans="41:41" ht="12.75" x14ac:dyDescent="0.2">
      <c r="AO54299" s="7"/>
    </row>
    <row r="54300" spans="41:41" ht="12.75" x14ac:dyDescent="0.2">
      <c r="AO54300" s="7"/>
    </row>
    <row r="54301" spans="41:41" ht="12.75" x14ac:dyDescent="0.2">
      <c r="AO54301" s="7"/>
    </row>
    <row r="54302" spans="41:41" ht="12.75" x14ac:dyDescent="0.2">
      <c r="AO54302" s="7"/>
    </row>
    <row r="54303" spans="41:41" ht="12.75" x14ac:dyDescent="0.2">
      <c r="AO54303" s="7"/>
    </row>
    <row r="54304" spans="41:41" ht="12.75" x14ac:dyDescent="0.2">
      <c r="AO54304" s="7"/>
    </row>
    <row r="54305" spans="41:41" ht="12.75" x14ac:dyDescent="0.2">
      <c r="AO54305" s="7"/>
    </row>
    <row r="54306" spans="41:41" ht="12.75" x14ac:dyDescent="0.2">
      <c r="AO54306" s="7"/>
    </row>
    <row r="54307" spans="41:41" ht="12.75" x14ac:dyDescent="0.2">
      <c r="AO54307" s="7"/>
    </row>
    <row r="54308" spans="41:41" ht="12.75" x14ac:dyDescent="0.2">
      <c r="AO54308" s="7"/>
    </row>
    <row r="54309" spans="41:41" ht="12.75" x14ac:dyDescent="0.2">
      <c r="AO54309" s="7"/>
    </row>
    <row r="54310" spans="41:41" ht="12.75" x14ac:dyDescent="0.2">
      <c r="AO54310" s="7"/>
    </row>
    <row r="54311" spans="41:41" ht="12.75" x14ac:dyDescent="0.2">
      <c r="AO54311" s="7"/>
    </row>
    <row r="54312" spans="41:41" ht="12.75" x14ac:dyDescent="0.2">
      <c r="AO54312" s="7"/>
    </row>
    <row r="54313" spans="41:41" ht="12.75" x14ac:dyDescent="0.2">
      <c r="AO54313" s="7"/>
    </row>
    <row r="54314" spans="41:41" ht="12.75" x14ac:dyDescent="0.2">
      <c r="AO54314" s="7"/>
    </row>
    <row r="54315" spans="41:41" ht="12.75" x14ac:dyDescent="0.2">
      <c r="AO54315" s="7"/>
    </row>
    <row r="54316" spans="41:41" ht="12.75" x14ac:dyDescent="0.2">
      <c r="AO54316" s="7"/>
    </row>
    <row r="54317" spans="41:41" ht="12.75" x14ac:dyDescent="0.2">
      <c r="AO54317" s="7"/>
    </row>
    <row r="54318" spans="41:41" ht="12.75" x14ac:dyDescent="0.2">
      <c r="AO54318" s="7"/>
    </row>
    <row r="54319" spans="41:41" ht="12.75" x14ac:dyDescent="0.2">
      <c r="AO54319" s="7"/>
    </row>
    <row r="54320" spans="41:41" ht="12.75" x14ac:dyDescent="0.2">
      <c r="AO54320" s="7"/>
    </row>
    <row r="54321" spans="41:41" ht="12.75" x14ac:dyDescent="0.2">
      <c r="AO54321" s="7"/>
    </row>
    <row r="54322" spans="41:41" ht="12.75" x14ac:dyDescent="0.2">
      <c r="AO54322" s="7"/>
    </row>
    <row r="54323" spans="41:41" ht="12.75" x14ac:dyDescent="0.2">
      <c r="AO54323" s="7"/>
    </row>
    <row r="54324" spans="41:41" ht="12.75" x14ac:dyDescent="0.2">
      <c r="AO54324" s="7"/>
    </row>
    <row r="54325" spans="41:41" ht="12.75" x14ac:dyDescent="0.2">
      <c r="AO54325" s="7"/>
    </row>
    <row r="54326" spans="41:41" ht="12.75" x14ac:dyDescent="0.2">
      <c r="AO54326" s="7"/>
    </row>
    <row r="54327" spans="41:41" ht="12.75" x14ac:dyDescent="0.2">
      <c r="AO54327" s="7"/>
    </row>
    <row r="54328" spans="41:41" ht="12.75" x14ac:dyDescent="0.2">
      <c r="AO54328" s="7"/>
    </row>
    <row r="54329" spans="41:41" ht="12.75" x14ac:dyDescent="0.2">
      <c r="AO54329" s="7"/>
    </row>
    <row r="54330" spans="41:41" ht="12.75" x14ac:dyDescent="0.2">
      <c r="AO54330" s="7"/>
    </row>
    <row r="54331" spans="41:41" ht="12.75" x14ac:dyDescent="0.2">
      <c r="AO54331" s="7"/>
    </row>
    <row r="54332" spans="41:41" ht="12.75" x14ac:dyDescent="0.2">
      <c r="AO54332" s="7"/>
    </row>
    <row r="54333" spans="41:41" ht="12.75" x14ac:dyDescent="0.2">
      <c r="AO54333" s="7"/>
    </row>
    <row r="54334" spans="41:41" ht="12.75" x14ac:dyDescent="0.2">
      <c r="AO54334" s="7"/>
    </row>
    <row r="54335" spans="41:41" ht="12.75" x14ac:dyDescent="0.2">
      <c r="AO54335" s="7"/>
    </row>
    <row r="54336" spans="41:41" ht="12.75" x14ac:dyDescent="0.2">
      <c r="AO54336" s="7"/>
    </row>
    <row r="54337" spans="41:41" ht="12.75" x14ac:dyDescent="0.2">
      <c r="AO54337" s="7"/>
    </row>
    <row r="54338" spans="41:41" ht="12.75" x14ac:dyDescent="0.2">
      <c r="AO54338" s="7"/>
    </row>
    <row r="54339" spans="41:41" ht="12.75" x14ac:dyDescent="0.2">
      <c r="AO54339" s="7"/>
    </row>
    <row r="54340" spans="41:41" ht="12.75" x14ac:dyDescent="0.2">
      <c r="AO54340" s="7"/>
    </row>
    <row r="54341" spans="41:41" ht="12.75" x14ac:dyDescent="0.2">
      <c r="AO54341" s="7"/>
    </row>
    <row r="54342" spans="41:41" ht="12.75" x14ac:dyDescent="0.2">
      <c r="AO54342" s="7"/>
    </row>
    <row r="54343" spans="41:41" ht="12.75" x14ac:dyDescent="0.2">
      <c r="AO54343" s="7"/>
    </row>
    <row r="54344" spans="41:41" ht="12.75" x14ac:dyDescent="0.2">
      <c r="AO54344" s="7"/>
    </row>
    <row r="54345" spans="41:41" ht="12.75" x14ac:dyDescent="0.2">
      <c r="AO54345" s="7"/>
    </row>
    <row r="54346" spans="41:41" ht="12.75" x14ac:dyDescent="0.2">
      <c r="AO54346" s="7"/>
    </row>
    <row r="54347" spans="41:41" ht="12.75" x14ac:dyDescent="0.2">
      <c r="AO54347" s="7"/>
    </row>
    <row r="54348" spans="41:41" ht="12.75" x14ac:dyDescent="0.2">
      <c r="AO54348" s="7"/>
    </row>
    <row r="54349" spans="41:41" ht="12.75" x14ac:dyDescent="0.2">
      <c r="AO54349" s="7"/>
    </row>
    <row r="54350" spans="41:41" ht="12.75" x14ac:dyDescent="0.2">
      <c r="AO54350" s="7"/>
    </row>
    <row r="54351" spans="41:41" ht="12.75" x14ac:dyDescent="0.2">
      <c r="AO54351" s="7"/>
    </row>
    <row r="54352" spans="41:41" ht="12.75" x14ac:dyDescent="0.2">
      <c r="AO54352" s="7"/>
    </row>
    <row r="54353" spans="41:41" ht="12.75" x14ac:dyDescent="0.2">
      <c r="AO54353" s="7"/>
    </row>
    <row r="54354" spans="41:41" ht="12.75" x14ac:dyDescent="0.2">
      <c r="AO54354" s="7"/>
    </row>
    <row r="54355" spans="41:41" ht="12.75" x14ac:dyDescent="0.2">
      <c r="AO54355" s="7"/>
    </row>
    <row r="54356" spans="41:41" ht="12.75" x14ac:dyDescent="0.2">
      <c r="AO54356" s="7"/>
    </row>
    <row r="54357" spans="41:41" ht="12.75" x14ac:dyDescent="0.2">
      <c r="AO54357" s="7"/>
    </row>
    <row r="54358" spans="41:41" ht="12.75" x14ac:dyDescent="0.2">
      <c r="AO54358" s="7"/>
    </row>
    <row r="54359" spans="41:41" ht="12.75" x14ac:dyDescent="0.2">
      <c r="AO54359" s="7"/>
    </row>
    <row r="54360" spans="41:41" ht="12.75" x14ac:dyDescent="0.2">
      <c r="AO54360" s="7"/>
    </row>
    <row r="54361" spans="41:41" ht="12.75" x14ac:dyDescent="0.2">
      <c r="AO54361" s="7"/>
    </row>
    <row r="54362" spans="41:41" ht="12.75" x14ac:dyDescent="0.2">
      <c r="AO54362" s="7"/>
    </row>
    <row r="54363" spans="41:41" ht="12.75" x14ac:dyDescent="0.2">
      <c r="AO54363" s="7"/>
    </row>
    <row r="54364" spans="41:41" ht="12.75" x14ac:dyDescent="0.2">
      <c r="AO54364" s="7"/>
    </row>
    <row r="54365" spans="41:41" ht="12.75" x14ac:dyDescent="0.2">
      <c r="AO54365" s="7"/>
    </row>
    <row r="54366" spans="41:41" ht="12.75" x14ac:dyDescent="0.2">
      <c r="AO54366" s="7"/>
    </row>
    <row r="54367" spans="41:41" ht="12.75" x14ac:dyDescent="0.2">
      <c r="AO54367" s="7"/>
    </row>
    <row r="54368" spans="41:41" ht="12.75" x14ac:dyDescent="0.2">
      <c r="AO54368" s="7"/>
    </row>
    <row r="54369" spans="41:41" ht="12.75" x14ac:dyDescent="0.2">
      <c r="AO54369" s="7"/>
    </row>
    <row r="54370" spans="41:41" ht="12.75" x14ac:dyDescent="0.2">
      <c r="AO54370" s="7"/>
    </row>
    <row r="54371" spans="41:41" ht="12.75" x14ac:dyDescent="0.2">
      <c r="AO54371" s="7"/>
    </row>
    <row r="54372" spans="41:41" ht="12.75" x14ac:dyDescent="0.2">
      <c r="AO54372" s="7"/>
    </row>
    <row r="54373" spans="41:41" ht="12.75" x14ac:dyDescent="0.2">
      <c r="AO54373" s="7"/>
    </row>
    <row r="54374" spans="41:41" ht="12.75" x14ac:dyDescent="0.2">
      <c r="AO54374" s="7"/>
    </row>
    <row r="54375" spans="41:41" ht="12.75" x14ac:dyDescent="0.2">
      <c r="AO54375" s="7"/>
    </row>
    <row r="54376" spans="41:41" ht="12.75" x14ac:dyDescent="0.2">
      <c r="AO54376" s="7"/>
    </row>
    <row r="54377" spans="41:41" ht="12.75" x14ac:dyDescent="0.2">
      <c r="AO54377" s="7"/>
    </row>
    <row r="54378" spans="41:41" ht="12.75" x14ac:dyDescent="0.2">
      <c r="AO54378" s="7"/>
    </row>
    <row r="54379" spans="41:41" ht="12.75" x14ac:dyDescent="0.2">
      <c r="AO54379" s="7"/>
    </row>
    <row r="54380" spans="41:41" ht="12.75" x14ac:dyDescent="0.2">
      <c r="AO54380" s="7"/>
    </row>
    <row r="54381" spans="41:41" ht="12.75" x14ac:dyDescent="0.2">
      <c r="AO54381" s="7"/>
    </row>
    <row r="54382" spans="41:41" ht="12.75" x14ac:dyDescent="0.2">
      <c r="AO54382" s="7"/>
    </row>
    <row r="54383" spans="41:41" ht="12.75" x14ac:dyDescent="0.2">
      <c r="AO54383" s="7"/>
    </row>
    <row r="54384" spans="41:41" ht="12.75" x14ac:dyDescent="0.2">
      <c r="AO54384" s="7"/>
    </row>
    <row r="54385" spans="41:41" ht="12.75" x14ac:dyDescent="0.2">
      <c r="AO54385" s="7"/>
    </row>
    <row r="54386" spans="41:41" ht="12.75" x14ac:dyDescent="0.2">
      <c r="AO54386" s="7"/>
    </row>
    <row r="54387" spans="41:41" ht="12.75" x14ac:dyDescent="0.2">
      <c r="AO54387" s="7"/>
    </row>
    <row r="54388" spans="41:41" ht="12.75" x14ac:dyDescent="0.2">
      <c r="AO54388" s="7"/>
    </row>
    <row r="54389" spans="41:41" ht="12.75" x14ac:dyDescent="0.2">
      <c r="AO54389" s="7"/>
    </row>
    <row r="54390" spans="41:41" ht="12.75" x14ac:dyDescent="0.2">
      <c r="AO54390" s="7"/>
    </row>
    <row r="54391" spans="41:41" ht="12.75" x14ac:dyDescent="0.2">
      <c r="AO54391" s="7"/>
    </row>
    <row r="54392" spans="41:41" ht="12.75" x14ac:dyDescent="0.2">
      <c r="AO54392" s="7"/>
    </row>
    <row r="54393" spans="41:41" ht="12.75" x14ac:dyDescent="0.2">
      <c r="AO54393" s="7"/>
    </row>
    <row r="54394" spans="41:41" ht="12.75" x14ac:dyDescent="0.2">
      <c r="AO54394" s="7"/>
    </row>
    <row r="54395" spans="41:41" ht="12.75" x14ac:dyDescent="0.2">
      <c r="AO54395" s="7"/>
    </row>
    <row r="54396" spans="41:41" ht="12.75" x14ac:dyDescent="0.2">
      <c r="AO54396" s="7"/>
    </row>
    <row r="54397" spans="41:41" ht="12.75" x14ac:dyDescent="0.2">
      <c r="AO54397" s="7"/>
    </row>
    <row r="54398" spans="41:41" ht="12.75" x14ac:dyDescent="0.2">
      <c r="AO54398" s="7"/>
    </row>
    <row r="54399" spans="41:41" ht="12.75" x14ac:dyDescent="0.2">
      <c r="AO54399" s="7"/>
    </row>
    <row r="54400" spans="41:41" ht="12.75" x14ac:dyDescent="0.2">
      <c r="AO54400" s="7"/>
    </row>
    <row r="54401" spans="41:41" ht="12.75" x14ac:dyDescent="0.2">
      <c r="AO54401" s="7"/>
    </row>
    <row r="54402" spans="41:41" ht="12.75" x14ac:dyDescent="0.2">
      <c r="AO54402" s="7"/>
    </row>
    <row r="54403" spans="41:41" ht="12.75" x14ac:dyDescent="0.2">
      <c r="AO54403" s="7"/>
    </row>
    <row r="54404" spans="41:41" ht="12.75" x14ac:dyDescent="0.2">
      <c r="AO54404" s="7"/>
    </row>
    <row r="54405" spans="41:41" ht="12.75" x14ac:dyDescent="0.2">
      <c r="AO54405" s="7"/>
    </row>
    <row r="54406" spans="41:41" ht="12.75" x14ac:dyDescent="0.2">
      <c r="AO54406" s="7"/>
    </row>
    <row r="54407" spans="41:41" ht="12.75" x14ac:dyDescent="0.2">
      <c r="AO54407" s="7"/>
    </row>
    <row r="54408" spans="41:41" ht="12.75" x14ac:dyDescent="0.2">
      <c r="AO54408" s="7"/>
    </row>
    <row r="54409" spans="41:41" ht="12.75" x14ac:dyDescent="0.2">
      <c r="AO54409" s="7"/>
    </row>
    <row r="54410" spans="41:41" ht="12.75" x14ac:dyDescent="0.2">
      <c r="AO54410" s="7"/>
    </row>
    <row r="54411" spans="41:41" ht="12.75" x14ac:dyDescent="0.2">
      <c r="AO54411" s="7"/>
    </row>
    <row r="54412" spans="41:41" ht="12.75" x14ac:dyDescent="0.2">
      <c r="AO54412" s="7"/>
    </row>
    <row r="54413" spans="41:41" ht="12.75" x14ac:dyDescent="0.2">
      <c r="AO54413" s="7"/>
    </row>
    <row r="54414" spans="41:41" ht="12.75" x14ac:dyDescent="0.2">
      <c r="AO54414" s="7"/>
    </row>
    <row r="54415" spans="41:41" ht="12.75" x14ac:dyDescent="0.2">
      <c r="AO54415" s="7"/>
    </row>
    <row r="54416" spans="41:41" ht="12.75" x14ac:dyDescent="0.2">
      <c r="AO54416" s="7"/>
    </row>
    <row r="54417" spans="41:41" ht="12.75" x14ac:dyDescent="0.2">
      <c r="AO54417" s="7"/>
    </row>
    <row r="54418" spans="41:41" ht="12.75" x14ac:dyDescent="0.2">
      <c r="AO54418" s="7"/>
    </row>
    <row r="54419" spans="41:41" ht="12.75" x14ac:dyDescent="0.2">
      <c r="AO54419" s="7"/>
    </row>
    <row r="54420" spans="41:41" ht="12.75" x14ac:dyDescent="0.2">
      <c r="AO54420" s="7"/>
    </row>
    <row r="54421" spans="41:41" ht="12.75" x14ac:dyDescent="0.2">
      <c r="AO54421" s="7"/>
    </row>
    <row r="54422" spans="41:41" ht="12.75" x14ac:dyDescent="0.2">
      <c r="AO54422" s="7"/>
    </row>
    <row r="54423" spans="41:41" ht="12.75" x14ac:dyDescent="0.2">
      <c r="AO54423" s="7"/>
    </row>
    <row r="54424" spans="41:41" ht="12.75" x14ac:dyDescent="0.2">
      <c r="AO54424" s="7"/>
    </row>
    <row r="54425" spans="41:41" ht="12.75" x14ac:dyDescent="0.2">
      <c r="AO54425" s="7"/>
    </row>
    <row r="54426" spans="41:41" ht="12.75" x14ac:dyDescent="0.2">
      <c r="AO54426" s="7"/>
    </row>
    <row r="54427" spans="41:41" ht="12.75" x14ac:dyDescent="0.2">
      <c r="AO54427" s="7"/>
    </row>
    <row r="54428" spans="41:41" ht="12.75" x14ac:dyDescent="0.2">
      <c r="AO54428" s="7"/>
    </row>
    <row r="54429" spans="41:41" ht="12.75" x14ac:dyDescent="0.2">
      <c r="AO54429" s="7"/>
    </row>
    <row r="54430" spans="41:41" ht="12.75" x14ac:dyDescent="0.2">
      <c r="AO54430" s="7"/>
    </row>
    <row r="54431" spans="41:41" ht="12.75" x14ac:dyDescent="0.2">
      <c r="AO54431" s="7"/>
    </row>
    <row r="54432" spans="41:41" ht="12.75" x14ac:dyDescent="0.2">
      <c r="AO54432" s="7"/>
    </row>
    <row r="54433" spans="41:41" ht="12.75" x14ac:dyDescent="0.2">
      <c r="AO54433" s="7"/>
    </row>
    <row r="54434" spans="41:41" ht="12.75" x14ac:dyDescent="0.2">
      <c r="AO54434" s="7"/>
    </row>
    <row r="54435" spans="41:41" ht="12.75" x14ac:dyDescent="0.2">
      <c r="AO54435" s="7"/>
    </row>
    <row r="54436" spans="41:41" ht="12.75" x14ac:dyDescent="0.2">
      <c r="AO54436" s="7"/>
    </row>
    <row r="54437" spans="41:41" ht="12.75" x14ac:dyDescent="0.2">
      <c r="AO54437" s="7"/>
    </row>
    <row r="54438" spans="41:41" ht="12.75" x14ac:dyDescent="0.2">
      <c r="AO54438" s="7"/>
    </row>
    <row r="54439" spans="41:41" ht="12.75" x14ac:dyDescent="0.2">
      <c r="AO54439" s="7"/>
    </row>
    <row r="54440" spans="41:41" ht="12.75" x14ac:dyDescent="0.2">
      <c r="AO54440" s="7"/>
    </row>
    <row r="54441" spans="41:41" ht="12.75" x14ac:dyDescent="0.2">
      <c r="AO54441" s="7"/>
    </row>
    <row r="54442" spans="41:41" ht="12.75" x14ac:dyDescent="0.2">
      <c r="AO54442" s="7"/>
    </row>
    <row r="54443" spans="41:41" ht="12.75" x14ac:dyDescent="0.2">
      <c r="AO54443" s="7"/>
    </row>
    <row r="54444" spans="41:41" ht="12.75" x14ac:dyDescent="0.2">
      <c r="AO54444" s="7"/>
    </row>
    <row r="54445" spans="41:41" ht="12.75" x14ac:dyDescent="0.2">
      <c r="AO54445" s="7"/>
    </row>
    <row r="54446" spans="41:41" ht="12.75" x14ac:dyDescent="0.2">
      <c r="AO54446" s="7"/>
    </row>
    <row r="54447" spans="41:41" ht="12.75" x14ac:dyDescent="0.2">
      <c r="AO54447" s="7"/>
    </row>
    <row r="54448" spans="41:41" ht="12.75" x14ac:dyDescent="0.2">
      <c r="AO54448" s="7"/>
    </row>
    <row r="54449" spans="41:41" ht="12.75" x14ac:dyDescent="0.2">
      <c r="AO54449" s="7"/>
    </row>
    <row r="54450" spans="41:41" ht="12.75" x14ac:dyDescent="0.2">
      <c r="AO54450" s="7"/>
    </row>
    <row r="54451" spans="41:41" ht="12.75" x14ac:dyDescent="0.2">
      <c r="AO54451" s="7"/>
    </row>
    <row r="54452" spans="41:41" ht="12.75" x14ac:dyDescent="0.2">
      <c r="AO54452" s="7"/>
    </row>
    <row r="54453" spans="41:41" ht="12.75" x14ac:dyDescent="0.2">
      <c r="AO54453" s="7"/>
    </row>
    <row r="54454" spans="41:41" ht="12.75" x14ac:dyDescent="0.2">
      <c r="AO54454" s="7"/>
    </row>
    <row r="54455" spans="41:41" ht="12.75" x14ac:dyDescent="0.2">
      <c r="AO54455" s="7"/>
    </row>
    <row r="54456" spans="41:41" ht="12.75" x14ac:dyDescent="0.2">
      <c r="AO54456" s="7"/>
    </row>
    <row r="54457" spans="41:41" ht="12.75" x14ac:dyDescent="0.2">
      <c r="AO54457" s="7"/>
    </row>
    <row r="54458" spans="41:41" ht="12.75" x14ac:dyDescent="0.2">
      <c r="AO54458" s="7"/>
    </row>
    <row r="54459" spans="41:41" ht="12.75" x14ac:dyDescent="0.2">
      <c r="AO54459" s="7"/>
    </row>
    <row r="54460" spans="41:41" ht="12.75" x14ac:dyDescent="0.2">
      <c r="AO54460" s="7"/>
    </row>
    <row r="54461" spans="41:41" ht="12.75" x14ac:dyDescent="0.2">
      <c r="AO54461" s="7"/>
    </row>
    <row r="54462" spans="41:41" ht="12.75" x14ac:dyDescent="0.2">
      <c r="AO54462" s="7"/>
    </row>
    <row r="54463" spans="41:41" ht="12.75" x14ac:dyDescent="0.2">
      <c r="AO54463" s="7"/>
    </row>
    <row r="54464" spans="41:41" ht="12.75" x14ac:dyDescent="0.2">
      <c r="AO54464" s="7"/>
    </row>
    <row r="54465" spans="41:41" ht="12.75" x14ac:dyDescent="0.2">
      <c r="AO54465" s="7"/>
    </row>
    <row r="54466" spans="41:41" ht="12.75" x14ac:dyDescent="0.2">
      <c r="AO54466" s="7"/>
    </row>
    <row r="54467" spans="41:41" ht="12.75" x14ac:dyDescent="0.2">
      <c r="AO54467" s="7"/>
    </row>
    <row r="54468" spans="41:41" ht="12.75" x14ac:dyDescent="0.2">
      <c r="AO54468" s="7"/>
    </row>
    <row r="54469" spans="41:41" ht="12.75" x14ac:dyDescent="0.2">
      <c r="AO54469" s="7"/>
    </row>
    <row r="54470" spans="41:41" ht="12.75" x14ac:dyDescent="0.2">
      <c r="AO54470" s="7"/>
    </row>
    <row r="54471" spans="41:41" ht="12.75" x14ac:dyDescent="0.2">
      <c r="AO54471" s="7"/>
    </row>
    <row r="54472" spans="41:41" ht="12.75" x14ac:dyDescent="0.2">
      <c r="AO54472" s="7"/>
    </row>
    <row r="54473" spans="41:41" ht="12.75" x14ac:dyDescent="0.2">
      <c r="AO54473" s="7"/>
    </row>
    <row r="54474" spans="41:41" ht="12.75" x14ac:dyDescent="0.2">
      <c r="AO54474" s="7"/>
    </row>
    <row r="54475" spans="41:41" ht="12.75" x14ac:dyDescent="0.2">
      <c r="AO54475" s="7"/>
    </row>
    <row r="54476" spans="41:41" ht="12.75" x14ac:dyDescent="0.2">
      <c r="AO54476" s="7"/>
    </row>
    <row r="54477" spans="41:41" ht="12.75" x14ac:dyDescent="0.2">
      <c r="AO54477" s="7"/>
    </row>
    <row r="54478" spans="41:41" ht="12.75" x14ac:dyDescent="0.2">
      <c r="AO54478" s="7"/>
    </row>
    <row r="54479" spans="41:41" ht="12.75" x14ac:dyDescent="0.2">
      <c r="AO54479" s="7"/>
    </row>
    <row r="54480" spans="41:41" ht="12.75" x14ac:dyDescent="0.2">
      <c r="AO54480" s="7"/>
    </row>
    <row r="54481" spans="41:41" ht="12.75" x14ac:dyDescent="0.2">
      <c r="AO54481" s="7"/>
    </row>
    <row r="54482" spans="41:41" ht="12.75" x14ac:dyDescent="0.2">
      <c r="AO54482" s="7"/>
    </row>
    <row r="54483" spans="41:41" ht="12.75" x14ac:dyDescent="0.2">
      <c r="AO54483" s="7"/>
    </row>
    <row r="54484" spans="41:41" ht="12.75" x14ac:dyDescent="0.2">
      <c r="AO54484" s="7"/>
    </row>
    <row r="54485" spans="41:41" ht="12.75" x14ac:dyDescent="0.2">
      <c r="AO54485" s="7"/>
    </row>
    <row r="54486" spans="41:41" ht="12.75" x14ac:dyDescent="0.2">
      <c r="AO54486" s="7"/>
    </row>
    <row r="54487" spans="41:41" ht="12.75" x14ac:dyDescent="0.2">
      <c r="AO54487" s="7"/>
    </row>
    <row r="54488" spans="41:41" ht="12.75" x14ac:dyDescent="0.2">
      <c r="AO54488" s="7"/>
    </row>
    <row r="54489" spans="41:41" ht="12.75" x14ac:dyDescent="0.2">
      <c r="AO54489" s="7"/>
    </row>
    <row r="54490" spans="41:41" ht="12.75" x14ac:dyDescent="0.2">
      <c r="AO54490" s="7"/>
    </row>
    <row r="54491" spans="41:41" ht="12.75" x14ac:dyDescent="0.2">
      <c r="AO54491" s="7"/>
    </row>
    <row r="54492" spans="41:41" ht="12.75" x14ac:dyDescent="0.2">
      <c r="AO54492" s="7"/>
    </row>
    <row r="54493" spans="41:41" ht="12.75" x14ac:dyDescent="0.2">
      <c r="AO54493" s="7"/>
    </row>
    <row r="54494" spans="41:41" ht="12.75" x14ac:dyDescent="0.2">
      <c r="AO54494" s="7"/>
    </row>
    <row r="54495" spans="41:41" ht="12.75" x14ac:dyDescent="0.2">
      <c r="AO54495" s="7"/>
    </row>
    <row r="54496" spans="41:41" ht="12.75" x14ac:dyDescent="0.2">
      <c r="AO54496" s="7"/>
    </row>
    <row r="54497" spans="41:41" ht="12.75" x14ac:dyDescent="0.2">
      <c r="AO54497" s="7"/>
    </row>
    <row r="54498" spans="41:41" ht="12.75" x14ac:dyDescent="0.2">
      <c r="AO54498" s="7"/>
    </row>
    <row r="54499" spans="41:41" ht="12.75" x14ac:dyDescent="0.2">
      <c r="AO54499" s="7"/>
    </row>
    <row r="54500" spans="41:41" ht="12.75" x14ac:dyDescent="0.2">
      <c r="AO54500" s="7"/>
    </row>
    <row r="54501" spans="41:41" ht="12.75" x14ac:dyDescent="0.2">
      <c r="AO54501" s="7"/>
    </row>
    <row r="54502" spans="41:41" ht="12.75" x14ac:dyDescent="0.2">
      <c r="AO54502" s="7"/>
    </row>
    <row r="54503" spans="41:41" ht="12.75" x14ac:dyDescent="0.2">
      <c r="AO54503" s="7"/>
    </row>
    <row r="54504" spans="41:41" ht="12.75" x14ac:dyDescent="0.2">
      <c r="AO54504" s="7"/>
    </row>
    <row r="54505" spans="41:41" ht="12.75" x14ac:dyDescent="0.2">
      <c r="AO54505" s="7"/>
    </row>
    <row r="54506" spans="41:41" ht="12.75" x14ac:dyDescent="0.2">
      <c r="AO54506" s="7"/>
    </row>
    <row r="54507" spans="41:41" ht="12.75" x14ac:dyDescent="0.2">
      <c r="AO54507" s="7"/>
    </row>
    <row r="54508" spans="41:41" ht="12.75" x14ac:dyDescent="0.2">
      <c r="AO54508" s="7"/>
    </row>
    <row r="54509" spans="41:41" ht="12.75" x14ac:dyDescent="0.2">
      <c r="AO54509" s="7"/>
    </row>
    <row r="54510" spans="41:41" ht="12.75" x14ac:dyDescent="0.2">
      <c r="AO54510" s="7"/>
    </row>
    <row r="54511" spans="41:41" ht="12.75" x14ac:dyDescent="0.2">
      <c r="AO54511" s="7"/>
    </row>
    <row r="54512" spans="41:41" ht="12.75" x14ac:dyDescent="0.2">
      <c r="AO54512" s="7"/>
    </row>
    <row r="54513" spans="41:41" ht="12.75" x14ac:dyDescent="0.2">
      <c r="AO54513" s="7"/>
    </row>
    <row r="54514" spans="41:41" ht="12.75" x14ac:dyDescent="0.2">
      <c r="AO54514" s="7"/>
    </row>
    <row r="54515" spans="41:41" ht="12.75" x14ac:dyDescent="0.2">
      <c r="AO54515" s="7"/>
    </row>
    <row r="54516" spans="41:41" ht="12.75" x14ac:dyDescent="0.2">
      <c r="AO54516" s="7"/>
    </row>
    <row r="54517" spans="41:41" ht="12.75" x14ac:dyDescent="0.2">
      <c r="AO54517" s="7"/>
    </row>
    <row r="54518" spans="41:41" ht="12.75" x14ac:dyDescent="0.2">
      <c r="AO54518" s="7"/>
    </row>
    <row r="54519" spans="41:41" ht="12.75" x14ac:dyDescent="0.2">
      <c r="AO54519" s="7"/>
    </row>
    <row r="54520" spans="41:41" ht="12.75" x14ac:dyDescent="0.2">
      <c r="AO54520" s="7"/>
    </row>
    <row r="54521" spans="41:41" ht="12.75" x14ac:dyDescent="0.2">
      <c r="AO54521" s="7"/>
    </row>
    <row r="54522" spans="41:41" ht="12.75" x14ac:dyDescent="0.2">
      <c r="AO54522" s="7"/>
    </row>
    <row r="54523" spans="41:41" ht="12.75" x14ac:dyDescent="0.2">
      <c r="AO54523" s="7"/>
    </row>
    <row r="54524" spans="41:41" ht="12.75" x14ac:dyDescent="0.2">
      <c r="AO54524" s="7"/>
    </row>
    <row r="54525" spans="41:41" ht="12.75" x14ac:dyDescent="0.2">
      <c r="AO54525" s="7"/>
    </row>
    <row r="54526" spans="41:41" ht="12.75" x14ac:dyDescent="0.2">
      <c r="AO54526" s="7"/>
    </row>
    <row r="54527" spans="41:41" ht="12.75" x14ac:dyDescent="0.2">
      <c r="AO54527" s="7"/>
    </row>
    <row r="54528" spans="41:41" ht="12.75" x14ac:dyDescent="0.2">
      <c r="AO54528" s="7"/>
    </row>
    <row r="54529" spans="41:41" ht="12.75" x14ac:dyDescent="0.2">
      <c r="AO54529" s="7"/>
    </row>
    <row r="54530" spans="41:41" ht="12.75" x14ac:dyDescent="0.2">
      <c r="AO54530" s="7"/>
    </row>
    <row r="54531" spans="41:41" ht="12.75" x14ac:dyDescent="0.2">
      <c r="AO54531" s="7"/>
    </row>
    <row r="54532" spans="41:41" ht="12.75" x14ac:dyDescent="0.2">
      <c r="AO54532" s="7"/>
    </row>
    <row r="54533" spans="41:41" ht="12.75" x14ac:dyDescent="0.2">
      <c r="AO54533" s="7"/>
    </row>
    <row r="54534" spans="41:41" ht="12.75" x14ac:dyDescent="0.2">
      <c r="AO54534" s="7"/>
    </row>
    <row r="54535" spans="41:41" ht="12.75" x14ac:dyDescent="0.2">
      <c r="AO54535" s="7"/>
    </row>
    <row r="54536" spans="41:41" ht="12.75" x14ac:dyDescent="0.2">
      <c r="AO54536" s="7"/>
    </row>
    <row r="54537" spans="41:41" ht="12.75" x14ac:dyDescent="0.2">
      <c r="AO54537" s="7"/>
    </row>
    <row r="54538" spans="41:41" ht="12.75" x14ac:dyDescent="0.2">
      <c r="AO54538" s="7"/>
    </row>
    <row r="54539" spans="41:41" ht="12.75" x14ac:dyDescent="0.2">
      <c r="AO54539" s="7"/>
    </row>
    <row r="54540" spans="41:41" ht="12.75" x14ac:dyDescent="0.2">
      <c r="AO54540" s="7"/>
    </row>
    <row r="54541" spans="41:41" ht="12.75" x14ac:dyDescent="0.2">
      <c r="AO54541" s="7"/>
    </row>
    <row r="54542" spans="41:41" ht="12.75" x14ac:dyDescent="0.2">
      <c r="AO54542" s="7"/>
    </row>
    <row r="54543" spans="41:41" ht="12.75" x14ac:dyDescent="0.2">
      <c r="AO54543" s="7"/>
    </row>
    <row r="54544" spans="41:41" ht="12.75" x14ac:dyDescent="0.2">
      <c r="AO54544" s="7"/>
    </row>
    <row r="54545" spans="41:41" ht="12.75" x14ac:dyDescent="0.2">
      <c r="AO54545" s="7"/>
    </row>
    <row r="54546" spans="41:41" ht="12.75" x14ac:dyDescent="0.2">
      <c r="AO54546" s="7"/>
    </row>
    <row r="54547" spans="41:41" ht="12.75" x14ac:dyDescent="0.2">
      <c r="AO54547" s="7"/>
    </row>
    <row r="54548" spans="41:41" ht="12.75" x14ac:dyDescent="0.2">
      <c r="AO54548" s="7"/>
    </row>
    <row r="54549" spans="41:41" ht="12.75" x14ac:dyDescent="0.2">
      <c r="AO54549" s="7"/>
    </row>
    <row r="54550" spans="41:41" ht="12.75" x14ac:dyDescent="0.2">
      <c r="AO54550" s="7"/>
    </row>
    <row r="54551" spans="41:41" ht="12.75" x14ac:dyDescent="0.2">
      <c r="AO54551" s="7"/>
    </row>
    <row r="54552" spans="41:41" ht="12.75" x14ac:dyDescent="0.2">
      <c r="AO54552" s="7"/>
    </row>
    <row r="54553" spans="41:41" ht="12.75" x14ac:dyDescent="0.2">
      <c r="AO54553" s="7"/>
    </row>
    <row r="54554" spans="41:41" ht="12.75" x14ac:dyDescent="0.2">
      <c r="AO54554" s="7"/>
    </row>
    <row r="54555" spans="41:41" ht="12.75" x14ac:dyDescent="0.2">
      <c r="AO54555" s="7"/>
    </row>
    <row r="54556" spans="41:41" ht="12.75" x14ac:dyDescent="0.2">
      <c r="AO54556" s="7"/>
    </row>
    <row r="54557" spans="41:41" ht="12.75" x14ac:dyDescent="0.2">
      <c r="AO54557" s="7"/>
    </row>
    <row r="54558" spans="41:41" ht="12.75" x14ac:dyDescent="0.2">
      <c r="AO54558" s="7"/>
    </row>
    <row r="54559" spans="41:41" ht="12.75" x14ac:dyDescent="0.2">
      <c r="AO54559" s="7"/>
    </row>
    <row r="54560" spans="41:41" ht="12.75" x14ac:dyDescent="0.2">
      <c r="AO54560" s="7"/>
    </row>
    <row r="54561" spans="41:41" ht="12.75" x14ac:dyDescent="0.2">
      <c r="AO54561" s="7"/>
    </row>
    <row r="54562" spans="41:41" ht="12.75" x14ac:dyDescent="0.2">
      <c r="AO54562" s="7"/>
    </row>
    <row r="54563" spans="41:41" ht="12.75" x14ac:dyDescent="0.2">
      <c r="AO54563" s="7"/>
    </row>
    <row r="54564" spans="41:41" ht="12.75" x14ac:dyDescent="0.2">
      <c r="AO54564" s="7"/>
    </row>
    <row r="54565" spans="41:41" ht="12.75" x14ac:dyDescent="0.2">
      <c r="AO54565" s="7"/>
    </row>
    <row r="54566" spans="41:41" ht="12.75" x14ac:dyDescent="0.2">
      <c r="AO54566" s="7"/>
    </row>
    <row r="54567" spans="41:41" ht="12.75" x14ac:dyDescent="0.2">
      <c r="AO54567" s="7"/>
    </row>
    <row r="54568" spans="41:41" ht="12.75" x14ac:dyDescent="0.2">
      <c r="AO54568" s="7"/>
    </row>
    <row r="54569" spans="41:41" ht="12.75" x14ac:dyDescent="0.2">
      <c r="AO54569" s="7"/>
    </row>
    <row r="54570" spans="41:41" ht="12.75" x14ac:dyDescent="0.2">
      <c r="AO54570" s="7"/>
    </row>
    <row r="54571" spans="41:41" ht="12.75" x14ac:dyDescent="0.2">
      <c r="AO54571" s="7"/>
    </row>
    <row r="54572" spans="41:41" ht="12.75" x14ac:dyDescent="0.2">
      <c r="AO54572" s="7"/>
    </row>
    <row r="54573" spans="41:41" ht="12.75" x14ac:dyDescent="0.2">
      <c r="AO54573" s="7"/>
    </row>
    <row r="54574" spans="41:41" ht="12.75" x14ac:dyDescent="0.2">
      <c r="AO54574" s="7"/>
    </row>
    <row r="54575" spans="41:41" ht="12.75" x14ac:dyDescent="0.2">
      <c r="AO54575" s="7"/>
    </row>
    <row r="54576" spans="41:41" ht="12.75" x14ac:dyDescent="0.2">
      <c r="AO54576" s="7"/>
    </row>
    <row r="54577" spans="41:41" ht="12.75" x14ac:dyDescent="0.2">
      <c r="AO54577" s="7"/>
    </row>
    <row r="54578" spans="41:41" ht="12.75" x14ac:dyDescent="0.2">
      <c r="AO54578" s="7"/>
    </row>
    <row r="54579" spans="41:41" ht="12.75" x14ac:dyDescent="0.2">
      <c r="AO54579" s="7"/>
    </row>
    <row r="54580" spans="41:41" ht="12.75" x14ac:dyDescent="0.2">
      <c r="AO54580" s="7"/>
    </row>
    <row r="54581" spans="41:41" ht="12.75" x14ac:dyDescent="0.2">
      <c r="AO54581" s="7"/>
    </row>
    <row r="54582" spans="41:41" ht="12.75" x14ac:dyDescent="0.2">
      <c r="AO54582" s="7"/>
    </row>
    <row r="54583" spans="41:41" ht="12.75" x14ac:dyDescent="0.2">
      <c r="AO54583" s="7"/>
    </row>
    <row r="54584" spans="41:41" ht="12.75" x14ac:dyDescent="0.2">
      <c r="AO54584" s="7"/>
    </row>
    <row r="54585" spans="41:41" ht="12.75" x14ac:dyDescent="0.2">
      <c r="AO54585" s="7"/>
    </row>
    <row r="54586" spans="41:41" ht="12.75" x14ac:dyDescent="0.2">
      <c r="AO54586" s="7"/>
    </row>
    <row r="54587" spans="41:41" ht="12.75" x14ac:dyDescent="0.2">
      <c r="AO54587" s="7"/>
    </row>
    <row r="54588" spans="41:41" ht="12.75" x14ac:dyDescent="0.2">
      <c r="AO54588" s="7"/>
    </row>
    <row r="54589" spans="41:41" ht="12.75" x14ac:dyDescent="0.2">
      <c r="AO54589" s="7"/>
    </row>
    <row r="54590" spans="41:41" ht="12.75" x14ac:dyDescent="0.2">
      <c r="AO54590" s="7"/>
    </row>
    <row r="54591" spans="41:41" ht="12.75" x14ac:dyDescent="0.2">
      <c r="AO54591" s="7"/>
    </row>
    <row r="54592" spans="41:41" ht="12.75" x14ac:dyDescent="0.2">
      <c r="AO54592" s="7"/>
    </row>
    <row r="54593" spans="41:41" ht="12.75" x14ac:dyDescent="0.2">
      <c r="AO54593" s="7"/>
    </row>
    <row r="54594" spans="41:41" ht="12.75" x14ac:dyDescent="0.2">
      <c r="AO54594" s="7"/>
    </row>
    <row r="54595" spans="41:41" ht="12.75" x14ac:dyDescent="0.2">
      <c r="AO54595" s="7"/>
    </row>
    <row r="54596" spans="41:41" ht="12.75" x14ac:dyDescent="0.2">
      <c r="AO54596" s="7"/>
    </row>
    <row r="54597" spans="41:41" ht="12.75" x14ac:dyDescent="0.2">
      <c r="AO54597" s="7"/>
    </row>
    <row r="54598" spans="41:41" ht="12.75" x14ac:dyDescent="0.2">
      <c r="AO54598" s="7"/>
    </row>
    <row r="54599" spans="41:41" ht="12.75" x14ac:dyDescent="0.2">
      <c r="AO54599" s="7"/>
    </row>
    <row r="54600" spans="41:41" ht="12.75" x14ac:dyDescent="0.2">
      <c r="AO54600" s="7"/>
    </row>
    <row r="54601" spans="41:41" ht="12.75" x14ac:dyDescent="0.2">
      <c r="AO54601" s="7"/>
    </row>
    <row r="54602" spans="41:41" ht="12.75" x14ac:dyDescent="0.2">
      <c r="AO54602" s="7"/>
    </row>
    <row r="54603" spans="41:41" ht="12.75" x14ac:dyDescent="0.2">
      <c r="AO54603" s="7"/>
    </row>
    <row r="54604" spans="41:41" ht="12.75" x14ac:dyDescent="0.2">
      <c r="AO54604" s="7"/>
    </row>
    <row r="54605" spans="41:41" ht="12.75" x14ac:dyDescent="0.2">
      <c r="AO54605" s="7"/>
    </row>
    <row r="54606" spans="41:41" ht="12.75" x14ac:dyDescent="0.2">
      <c r="AO54606" s="7"/>
    </row>
    <row r="54607" spans="41:41" ht="12.75" x14ac:dyDescent="0.2">
      <c r="AO54607" s="7"/>
    </row>
    <row r="54608" spans="41:41" ht="12.75" x14ac:dyDescent="0.2">
      <c r="AO54608" s="7"/>
    </row>
    <row r="54609" spans="41:41" ht="12.75" x14ac:dyDescent="0.2">
      <c r="AO54609" s="7"/>
    </row>
    <row r="54610" spans="41:41" ht="12.75" x14ac:dyDescent="0.2">
      <c r="AO54610" s="7"/>
    </row>
    <row r="54611" spans="41:41" ht="12.75" x14ac:dyDescent="0.2">
      <c r="AO54611" s="7"/>
    </row>
    <row r="54612" spans="41:41" ht="12.75" x14ac:dyDescent="0.2">
      <c r="AO54612" s="7"/>
    </row>
    <row r="54613" spans="41:41" ht="12.75" x14ac:dyDescent="0.2">
      <c r="AO54613" s="7"/>
    </row>
    <row r="54614" spans="41:41" ht="12.75" x14ac:dyDescent="0.2">
      <c r="AO54614" s="7"/>
    </row>
    <row r="54615" spans="41:41" ht="12.75" x14ac:dyDescent="0.2">
      <c r="AO54615" s="7"/>
    </row>
    <row r="54616" spans="41:41" ht="12.75" x14ac:dyDescent="0.2">
      <c r="AO54616" s="7"/>
    </row>
    <row r="54617" spans="41:41" ht="12.75" x14ac:dyDescent="0.2">
      <c r="AO54617" s="7"/>
    </row>
    <row r="54618" spans="41:41" ht="12.75" x14ac:dyDescent="0.2">
      <c r="AO54618" s="7"/>
    </row>
    <row r="54619" spans="41:41" ht="12.75" x14ac:dyDescent="0.2">
      <c r="AO54619" s="7"/>
    </row>
    <row r="54620" spans="41:41" ht="12.75" x14ac:dyDescent="0.2">
      <c r="AO54620" s="7"/>
    </row>
    <row r="54621" spans="41:41" ht="12.75" x14ac:dyDescent="0.2">
      <c r="AO54621" s="7"/>
    </row>
    <row r="54622" spans="41:41" ht="12.75" x14ac:dyDescent="0.2">
      <c r="AO54622" s="7"/>
    </row>
    <row r="54623" spans="41:41" ht="12.75" x14ac:dyDescent="0.2">
      <c r="AO54623" s="7"/>
    </row>
    <row r="54624" spans="41:41" ht="12.75" x14ac:dyDescent="0.2">
      <c r="AO54624" s="7"/>
    </row>
    <row r="54625" spans="41:41" ht="12.75" x14ac:dyDescent="0.2">
      <c r="AO54625" s="7"/>
    </row>
    <row r="54626" spans="41:41" ht="12.75" x14ac:dyDescent="0.2">
      <c r="AO54626" s="7"/>
    </row>
    <row r="54627" spans="41:41" ht="12.75" x14ac:dyDescent="0.2">
      <c r="AO54627" s="7"/>
    </row>
    <row r="54628" spans="41:41" ht="12.75" x14ac:dyDescent="0.2">
      <c r="AO54628" s="7"/>
    </row>
    <row r="54629" spans="41:41" ht="12.75" x14ac:dyDescent="0.2">
      <c r="AO54629" s="7"/>
    </row>
    <row r="54630" spans="41:41" ht="12.75" x14ac:dyDescent="0.2">
      <c r="AO54630" s="7"/>
    </row>
    <row r="54631" spans="41:41" ht="12.75" x14ac:dyDescent="0.2">
      <c r="AO54631" s="7"/>
    </row>
    <row r="54632" spans="41:41" ht="12.75" x14ac:dyDescent="0.2">
      <c r="AO54632" s="7"/>
    </row>
    <row r="54633" spans="41:41" ht="12.75" x14ac:dyDescent="0.2">
      <c r="AO54633" s="7"/>
    </row>
    <row r="54634" spans="41:41" ht="12.75" x14ac:dyDescent="0.2">
      <c r="AO54634" s="7"/>
    </row>
    <row r="54635" spans="41:41" ht="12.75" x14ac:dyDescent="0.2">
      <c r="AO54635" s="7"/>
    </row>
    <row r="54636" spans="41:41" ht="12.75" x14ac:dyDescent="0.2">
      <c r="AO54636" s="7"/>
    </row>
    <row r="54637" spans="41:41" ht="12.75" x14ac:dyDescent="0.2">
      <c r="AO54637" s="7"/>
    </row>
    <row r="54638" spans="41:41" ht="12.75" x14ac:dyDescent="0.2">
      <c r="AO54638" s="7"/>
    </row>
    <row r="54639" spans="41:41" ht="12.75" x14ac:dyDescent="0.2">
      <c r="AO54639" s="7"/>
    </row>
    <row r="54640" spans="41:41" ht="12.75" x14ac:dyDescent="0.2">
      <c r="AO54640" s="7"/>
    </row>
    <row r="54641" spans="41:41" ht="12.75" x14ac:dyDescent="0.2">
      <c r="AO54641" s="7"/>
    </row>
    <row r="54642" spans="41:41" ht="12.75" x14ac:dyDescent="0.2">
      <c r="AO54642" s="7"/>
    </row>
    <row r="54643" spans="41:41" ht="12.75" x14ac:dyDescent="0.2">
      <c r="AO54643" s="7"/>
    </row>
    <row r="54644" spans="41:41" ht="12.75" x14ac:dyDescent="0.2">
      <c r="AO54644" s="7"/>
    </row>
    <row r="54645" spans="41:41" ht="12.75" x14ac:dyDescent="0.2">
      <c r="AO54645" s="7"/>
    </row>
    <row r="54646" spans="41:41" ht="12.75" x14ac:dyDescent="0.2">
      <c r="AO54646" s="7"/>
    </row>
    <row r="54647" spans="41:41" ht="12.75" x14ac:dyDescent="0.2">
      <c r="AO54647" s="7"/>
    </row>
    <row r="54648" spans="41:41" ht="12.75" x14ac:dyDescent="0.2">
      <c r="AO54648" s="7"/>
    </row>
    <row r="54649" spans="41:41" ht="12.75" x14ac:dyDescent="0.2">
      <c r="AO54649" s="7"/>
    </row>
    <row r="54650" spans="41:41" ht="12.75" x14ac:dyDescent="0.2">
      <c r="AO54650" s="7"/>
    </row>
    <row r="54651" spans="41:41" ht="12.75" x14ac:dyDescent="0.2">
      <c r="AO54651" s="7"/>
    </row>
    <row r="54652" spans="41:41" ht="12.75" x14ac:dyDescent="0.2">
      <c r="AO54652" s="7"/>
    </row>
    <row r="54653" spans="41:41" ht="12.75" x14ac:dyDescent="0.2">
      <c r="AO54653" s="7"/>
    </row>
    <row r="54654" spans="41:41" ht="12.75" x14ac:dyDescent="0.2">
      <c r="AO54654" s="7"/>
    </row>
    <row r="54655" spans="41:41" ht="12.75" x14ac:dyDescent="0.2">
      <c r="AO54655" s="7"/>
    </row>
    <row r="54656" spans="41:41" ht="12.75" x14ac:dyDescent="0.2">
      <c r="AO54656" s="7"/>
    </row>
    <row r="54657" spans="41:41" ht="12.75" x14ac:dyDescent="0.2">
      <c r="AO54657" s="7"/>
    </row>
    <row r="54658" spans="41:41" ht="12.75" x14ac:dyDescent="0.2">
      <c r="AO54658" s="7"/>
    </row>
    <row r="54659" spans="41:41" ht="12.75" x14ac:dyDescent="0.2">
      <c r="AO54659" s="7"/>
    </row>
    <row r="54660" spans="41:41" ht="12.75" x14ac:dyDescent="0.2">
      <c r="AO54660" s="7"/>
    </row>
    <row r="54661" spans="41:41" ht="12.75" x14ac:dyDescent="0.2">
      <c r="AO54661" s="7"/>
    </row>
    <row r="54662" spans="41:41" ht="12.75" x14ac:dyDescent="0.2">
      <c r="AO54662" s="7"/>
    </row>
    <row r="54663" spans="41:41" ht="12.75" x14ac:dyDescent="0.2">
      <c r="AO54663" s="7"/>
    </row>
    <row r="54664" spans="41:41" ht="12.75" x14ac:dyDescent="0.2">
      <c r="AO54664" s="7"/>
    </row>
    <row r="54665" spans="41:41" ht="12.75" x14ac:dyDescent="0.2">
      <c r="AO54665" s="7"/>
    </row>
    <row r="54666" spans="41:41" ht="12.75" x14ac:dyDescent="0.2">
      <c r="AO54666" s="7"/>
    </row>
    <row r="54667" spans="41:41" ht="12.75" x14ac:dyDescent="0.2">
      <c r="AO54667" s="7"/>
    </row>
    <row r="54668" spans="41:41" ht="12.75" x14ac:dyDescent="0.2">
      <c r="AO54668" s="7"/>
    </row>
    <row r="54669" spans="41:41" ht="12.75" x14ac:dyDescent="0.2">
      <c r="AO54669" s="7"/>
    </row>
    <row r="54670" spans="41:41" ht="12.75" x14ac:dyDescent="0.2">
      <c r="AO54670" s="7"/>
    </row>
    <row r="54671" spans="41:41" ht="12.75" x14ac:dyDescent="0.2">
      <c r="AO54671" s="7"/>
    </row>
    <row r="54672" spans="41:41" ht="12.75" x14ac:dyDescent="0.2">
      <c r="AO54672" s="7"/>
    </row>
    <row r="54673" spans="41:41" ht="12.75" x14ac:dyDescent="0.2">
      <c r="AO54673" s="7"/>
    </row>
    <row r="54674" spans="41:41" ht="12.75" x14ac:dyDescent="0.2">
      <c r="AO54674" s="7"/>
    </row>
    <row r="54675" spans="41:41" ht="12.75" x14ac:dyDescent="0.2">
      <c r="AO54675" s="7"/>
    </row>
    <row r="54676" spans="41:41" ht="12.75" x14ac:dyDescent="0.2">
      <c r="AO54676" s="7"/>
    </row>
    <row r="54677" spans="41:41" ht="12.75" x14ac:dyDescent="0.2">
      <c r="AO54677" s="7"/>
    </row>
    <row r="54678" spans="41:41" ht="12.75" x14ac:dyDescent="0.2">
      <c r="AO54678" s="7"/>
    </row>
    <row r="54679" spans="41:41" ht="12.75" x14ac:dyDescent="0.2">
      <c r="AO54679" s="7"/>
    </row>
    <row r="54680" spans="41:41" ht="12.75" x14ac:dyDescent="0.2">
      <c r="AO54680" s="7"/>
    </row>
    <row r="54681" spans="41:41" ht="12.75" x14ac:dyDescent="0.2">
      <c r="AO54681" s="7"/>
    </row>
    <row r="54682" spans="41:41" ht="12.75" x14ac:dyDescent="0.2">
      <c r="AO54682" s="7"/>
    </row>
    <row r="54683" spans="41:41" ht="12.75" x14ac:dyDescent="0.2">
      <c r="AO54683" s="7"/>
    </row>
    <row r="54684" spans="41:41" ht="12.75" x14ac:dyDescent="0.2">
      <c r="AO54684" s="7"/>
    </row>
    <row r="54685" spans="41:41" ht="12.75" x14ac:dyDescent="0.2">
      <c r="AO54685" s="7"/>
    </row>
    <row r="54686" spans="41:41" ht="12.75" x14ac:dyDescent="0.2">
      <c r="AO54686" s="7"/>
    </row>
    <row r="54687" spans="41:41" ht="12.75" x14ac:dyDescent="0.2">
      <c r="AO54687" s="7"/>
    </row>
    <row r="54688" spans="41:41" ht="12.75" x14ac:dyDescent="0.2">
      <c r="AO54688" s="7"/>
    </row>
    <row r="54689" spans="41:41" ht="12.75" x14ac:dyDescent="0.2">
      <c r="AO54689" s="7"/>
    </row>
    <row r="54690" spans="41:41" ht="12.75" x14ac:dyDescent="0.2">
      <c r="AO54690" s="7"/>
    </row>
    <row r="54691" spans="41:41" ht="12.75" x14ac:dyDescent="0.2">
      <c r="AO54691" s="7"/>
    </row>
    <row r="54692" spans="41:41" ht="12.75" x14ac:dyDescent="0.2">
      <c r="AO54692" s="7"/>
    </row>
    <row r="54693" spans="41:41" ht="12.75" x14ac:dyDescent="0.2">
      <c r="AO54693" s="7"/>
    </row>
    <row r="54694" spans="41:41" ht="12.75" x14ac:dyDescent="0.2">
      <c r="AO54694" s="7"/>
    </row>
    <row r="54695" spans="41:41" ht="12.75" x14ac:dyDescent="0.2">
      <c r="AO54695" s="7"/>
    </row>
    <row r="54696" spans="41:41" ht="12.75" x14ac:dyDescent="0.2">
      <c r="AO54696" s="7"/>
    </row>
    <row r="54697" spans="41:41" ht="12.75" x14ac:dyDescent="0.2">
      <c r="AO54697" s="7"/>
    </row>
    <row r="54698" spans="41:41" ht="12.75" x14ac:dyDescent="0.2">
      <c r="AO54698" s="7"/>
    </row>
    <row r="54699" spans="41:41" ht="12.75" x14ac:dyDescent="0.2">
      <c r="AO54699" s="7"/>
    </row>
    <row r="54700" spans="41:41" ht="12.75" x14ac:dyDescent="0.2">
      <c r="AO54700" s="7"/>
    </row>
    <row r="54701" spans="41:41" ht="12.75" x14ac:dyDescent="0.2">
      <c r="AO54701" s="7"/>
    </row>
    <row r="54702" spans="41:41" ht="12.75" x14ac:dyDescent="0.2">
      <c r="AO54702" s="7"/>
    </row>
    <row r="54703" spans="41:41" ht="12.75" x14ac:dyDescent="0.2">
      <c r="AO54703" s="7"/>
    </row>
    <row r="54704" spans="41:41" ht="12.75" x14ac:dyDescent="0.2">
      <c r="AO54704" s="7"/>
    </row>
    <row r="54705" spans="41:41" ht="12.75" x14ac:dyDescent="0.2">
      <c r="AO54705" s="7"/>
    </row>
    <row r="54706" spans="41:41" ht="12.75" x14ac:dyDescent="0.2">
      <c r="AO54706" s="7"/>
    </row>
    <row r="54707" spans="41:41" ht="12.75" x14ac:dyDescent="0.2">
      <c r="AO54707" s="7"/>
    </row>
    <row r="54708" spans="41:41" ht="12.75" x14ac:dyDescent="0.2">
      <c r="AO54708" s="7"/>
    </row>
    <row r="54709" spans="41:41" ht="12.75" x14ac:dyDescent="0.2">
      <c r="AO54709" s="7"/>
    </row>
    <row r="54710" spans="41:41" ht="12.75" x14ac:dyDescent="0.2">
      <c r="AO54710" s="7"/>
    </row>
    <row r="54711" spans="41:41" ht="12.75" x14ac:dyDescent="0.2">
      <c r="AO54711" s="7"/>
    </row>
    <row r="54712" spans="41:41" ht="12.75" x14ac:dyDescent="0.2">
      <c r="AO54712" s="7"/>
    </row>
    <row r="54713" spans="41:41" ht="12.75" x14ac:dyDescent="0.2">
      <c r="AO54713" s="7"/>
    </row>
    <row r="54714" spans="41:41" ht="12.75" x14ac:dyDescent="0.2">
      <c r="AO54714" s="7"/>
    </row>
    <row r="54715" spans="41:41" ht="12.75" x14ac:dyDescent="0.2">
      <c r="AO54715" s="7"/>
    </row>
    <row r="54716" spans="41:41" ht="12.75" x14ac:dyDescent="0.2">
      <c r="AO54716" s="7"/>
    </row>
    <row r="54717" spans="41:41" ht="12.75" x14ac:dyDescent="0.2">
      <c r="AO54717" s="7"/>
    </row>
    <row r="54718" spans="41:41" ht="12.75" x14ac:dyDescent="0.2">
      <c r="AO54718" s="7"/>
    </row>
    <row r="54719" spans="41:41" ht="12.75" x14ac:dyDescent="0.2">
      <c r="AO54719" s="7"/>
    </row>
    <row r="54720" spans="41:41" ht="12.75" x14ac:dyDescent="0.2">
      <c r="AO54720" s="7"/>
    </row>
    <row r="54721" spans="41:41" ht="12.75" x14ac:dyDescent="0.2">
      <c r="AO54721" s="7"/>
    </row>
    <row r="54722" spans="41:41" ht="12.75" x14ac:dyDescent="0.2">
      <c r="AO54722" s="7"/>
    </row>
    <row r="54723" spans="41:41" ht="12.75" x14ac:dyDescent="0.2">
      <c r="AO54723" s="7"/>
    </row>
    <row r="54724" spans="41:41" ht="12.75" x14ac:dyDescent="0.2">
      <c r="AO54724" s="7"/>
    </row>
    <row r="54725" spans="41:41" ht="12.75" x14ac:dyDescent="0.2">
      <c r="AO54725" s="7"/>
    </row>
    <row r="54726" spans="41:41" ht="12.75" x14ac:dyDescent="0.2">
      <c r="AO54726" s="7"/>
    </row>
    <row r="54727" spans="41:41" ht="12.75" x14ac:dyDescent="0.2">
      <c r="AO54727" s="7"/>
    </row>
    <row r="54728" spans="41:41" ht="12.75" x14ac:dyDescent="0.2">
      <c r="AO54728" s="7"/>
    </row>
    <row r="54729" spans="41:41" ht="12.75" x14ac:dyDescent="0.2">
      <c r="AO54729" s="7"/>
    </row>
    <row r="54730" spans="41:41" ht="12.75" x14ac:dyDescent="0.2">
      <c r="AO54730" s="7"/>
    </row>
    <row r="54731" spans="41:41" ht="12.75" x14ac:dyDescent="0.2">
      <c r="AO54731" s="7"/>
    </row>
    <row r="54732" spans="41:41" ht="12.75" x14ac:dyDescent="0.2">
      <c r="AO54732" s="7"/>
    </row>
    <row r="54733" spans="41:41" ht="12.75" x14ac:dyDescent="0.2">
      <c r="AO54733" s="7"/>
    </row>
    <row r="54734" spans="41:41" ht="12.75" x14ac:dyDescent="0.2">
      <c r="AO54734" s="7"/>
    </row>
    <row r="54735" spans="41:41" ht="12.75" x14ac:dyDescent="0.2">
      <c r="AO54735" s="7"/>
    </row>
    <row r="54736" spans="41:41" ht="12.75" x14ac:dyDescent="0.2">
      <c r="AO54736" s="7"/>
    </row>
    <row r="54737" spans="41:41" ht="12.75" x14ac:dyDescent="0.2">
      <c r="AO54737" s="7"/>
    </row>
    <row r="54738" spans="41:41" ht="12.75" x14ac:dyDescent="0.2">
      <c r="AO54738" s="7"/>
    </row>
    <row r="54739" spans="41:41" ht="12.75" x14ac:dyDescent="0.2">
      <c r="AO54739" s="7"/>
    </row>
    <row r="54740" spans="41:41" ht="12.75" x14ac:dyDescent="0.2">
      <c r="AO54740" s="7"/>
    </row>
    <row r="54741" spans="41:41" ht="12.75" x14ac:dyDescent="0.2">
      <c r="AO54741" s="7"/>
    </row>
    <row r="54742" spans="41:41" ht="12.75" x14ac:dyDescent="0.2">
      <c r="AO54742" s="7"/>
    </row>
    <row r="54743" spans="41:41" ht="12.75" x14ac:dyDescent="0.2">
      <c r="AO54743" s="7"/>
    </row>
    <row r="54744" spans="41:41" ht="12.75" x14ac:dyDescent="0.2">
      <c r="AO54744" s="7"/>
    </row>
    <row r="54745" spans="41:41" ht="12.75" x14ac:dyDescent="0.2">
      <c r="AO54745" s="7"/>
    </row>
    <row r="54746" spans="41:41" ht="12.75" x14ac:dyDescent="0.2">
      <c r="AO54746" s="7"/>
    </row>
    <row r="54747" spans="41:41" ht="12.75" x14ac:dyDescent="0.2">
      <c r="AO54747" s="7"/>
    </row>
    <row r="54748" spans="41:41" ht="12.75" x14ac:dyDescent="0.2">
      <c r="AO54748" s="7"/>
    </row>
    <row r="54749" spans="41:41" ht="12.75" x14ac:dyDescent="0.2">
      <c r="AO54749" s="7"/>
    </row>
    <row r="54750" spans="41:41" ht="12.75" x14ac:dyDescent="0.2">
      <c r="AO54750" s="7"/>
    </row>
    <row r="54751" spans="41:41" ht="12.75" x14ac:dyDescent="0.2">
      <c r="AO54751" s="7"/>
    </row>
    <row r="54752" spans="41:41" ht="12.75" x14ac:dyDescent="0.2">
      <c r="AO54752" s="7"/>
    </row>
    <row r="54753" spans="41:41" ht="12.75" x14ac:dyDescent="0.2">
      <c r="AO54753" s="7"/>
    </row>
    <row r="54754" spans="41:41" ht="12.75" x14ac:dyDescent="0.2">
      <c r="AO54754" s="7"/>
    </row>
    <row r="54755" spans="41:41" ht="12.75" x14ac:dyDescent="0.2">
      <c r="AO54755" s="7"/>
    </row>
    <row r="54756" spans="41:41" ht="12.75" x14ac:dyDescent="0.2">
      <c r="AO54756" s="7"/>
    </row>
    <row r="54757" spans="41:41" ht="12.75" x14ac:dyDescent="0.2">
      <c r="AO54757" s="7"/>
    </row>
    <row r="54758" spans="41:41" ht="12.75" x14ac:dyDescent="0.2">
      <c r="AO54758" s="7"/>
    </row>
    <row r="54759" spans="41:41" ht="12.75" x14ac:dyDescent="0.2">
      <c r="AO54759" s="7"/>
    </row>
    <row r="54760" spans="41:41" ht="12.75" x14ac:dyDescent="0.2">
      <c r="AO54760" s="7"/>
    </row>
    <row r="54761" spans="41:41" ht="12.75" x14ac:dyDescent="0.2">
      <c r="AO54761" s="7"/>
    </row>
    <row r="54762" spans="41:41" ht="12.75" x14ac:dyDescent="0.2">
      <c r="AO54762" s="7"/>
    </row>
    <row r="54763" spans="41:41" ht="12.75" x14ac:dyDescent="0.2">
      <c r="AO54763" s="7"/>
    </row>
    <row r="54764" spans="41:41" ht="12.75" x14ac:dyDescent="0.2">
      <c r="AO54764" s="7"/>
    </row>
    <row r="54765" spans="41:41" ht="12.75" x14ac:dyDescent="0.2">
      <c r="AO54765" s="7"/>
    </row>
    <row r="54766" spans="41:41" ht="12.75" x14ac:dyDescent="0.2">
      <c r="AO54766" s="7"/>
    </row>
    <row r="54767" spans="41:41" ht="12.75" x14ac:dyDescent="0.2">
      <c r="AO54767" s="7"/>
    </row>
    <row r="54768" spans="41:41" ht="12.75" x14ac:dyDescent="0.2">
      <c r="AO54768" s="7"/>
    </row>
    <row r="54769" spans="41:41" ht="12.75" x14ac:dyDescent="0.2">
      <c r="AO54769" s="7"/>
    </row>
    <row r="54770" spans="41:41" ht="12.75" x14ac:dyDescent="0.2">
      <c r="AO54770" s="7"/>
    </row>
    <row r="54771" spans="41:41" ht="12.75" x14ac:dyDescent="0.2">
      <c r="AO54771" s="7"/>
    </row>
    <row r="54772" spans="41:41" ht="12.75" x14ac:dyDescent="0.2">
      <c r="AO54772" s="7"/>
    </row>
    <row r="54773" spans="41:41" ht="12.75" x14ac:dyDescent="0.2">
      <c r="AO54773" s="7"/>
    </row>
    <row r="54774" spans="41:41" ht="12.75" x14ac:dyDescent="0.2">
      <c r="AO54774" s="7"/>
    </row>
    <row r="54775" spans="41:41" ht="12.75" x14ac:dyDescent="0.2">
      <c r="AO54775" s="7"/>
    </row>
    <row r="54776" spans="41:41" ht="12.75" x14ac:dyDescent="0.2">
      <c r="AO54776" s="7"/>
    </row>
    <row r="54777" spans="41:41" ht="12.75" x14ac:dyDescent="0.2">
      <c r="AO54777" s="7"/>
    </row>
    <row r="54778" spans="41:41" ht="12.75" x14ac:dyDescent="0.2">
      <c r="AO54778" s="7"/>
    </row>
    <row r="54779" spans="41:41" ht="12.75" x14ac:dyDescent="0.2">
      <c r="AO54779" s="7"/>
    </row>
    <row r="54780" spans="41:41" ht="12.75" x14ac:dyDescent="0.2">
      <c r="AO54780" s="7"/>
    </row>
    <row r="54781" spans="41:41" ht="12.75" x14ac:dyDescent="0.2">
      <c r="AO54781" s="7"/>
    </row>
    <row r="54782" spans="41:41" ht="12.75" x14ac:dyDescent="0.2">
      <c r="AO54782" s="7"/>
    </row>
    <row r="54783" spans="41:41" ht="12.75" x14ac:dyDescent="0.2">
      <c r="AO54783" s="7"/>
    </row>
    <row r="54784" spans="41:41" ht="12.75" x14ac:dyDescent="0.2">
      <c r="AO54784" s="7"/>
    </row>
    <row r="54785" spans="41:41" ht="12.75" x14ac:dyDescent="0.2">
      <c r="AO54785" s="7"/>
    </row>
    <row r="54786" spans="41:41" ht="12.75" x14ac:dyDescent="0.2">
      <c r="AO54786" s="7"/>
    </row>
    <row r="54787" spans="41:41" ht="12.75" x14ac:dyDescent="0.2">
      <c r="AO54787" s="7"/>
    </row>
    <row r="54788" spans="41:41" ht="12.75" x14ac:dyDescent="0.2">
      <c r="AO54788" s="7"/>
    </row>
    <row r="54789" spans="41:41" ht="12.75" x14ac:dyDescent="0.2">
      <c r="AO54789" s="7"/>
    </row>
    <row r="54790" spans="41:41" ht="12.75" x14ac:dyDescent="0.2">
      <c r="AO54790" s="7"/>
    </row>
    <row r="54791" spans="41:41" ht="12.75" x14ac:dyDescent="0.2">
      <c r="AO54791" s="7"/>
    </row>
    <row r="54792" spans="41:41" ht="12.75" x14ac:dyDescent="0.2">
      <c r="AO54792" s="7"/>
    </row>
    <row r="54793" spans="41:41" ht="12.75" x14ac:dyDescent="0.2">
      <c r="AO54793" s="7"/>
    </row>
    <row r="54794" spans="41:41" ht="12.75" x14ac:dyDescent="0.2">
      <c r="AO54794" s="7"/>
    </row>
    <row r="54795" spans="41:41" ht="12.75" x14ac:dyDescent="0.2">
      <c r="AO54795" s="7"/>
    </row>
    <row r="54796" spans="41:41" ht="12.75" x14ac:dyDescent="0.2">
      <c r="AO54796" s="7"/>
    </row>
    <row r="54797" spans="41:41" ht="12.75" x14ac:dyDescent="0.2">
      <c r="AO54797" s="7"/>
    </row>
    <row r="54798" spans="41:41" ht="12.75" x14ac:dyDescent="0.2">
      <c r="AO54798" s="7"/>
    </row>
    <row r="54799" spans="41:41" ht="12.75" x14ac:dyDescent="0.2">
      <c r="AO54799" s="7"/>
    </row>
    <row r="54800" spans="41:41" ht="12.75" x14ac:dyDescent="0.2">
      <c r="AO54800" s="7"/>
    </row>
    <row r="54801" spans="41:41" ht="12.75" x14ac:dyDescent="0.2">
      <c r="AO54801" s="7"/>
    </row>
    <row r="54802" spans="41:41" ht="12.75" x14ac:dyDescent="0.2">
      <c r="AO54802" s="7"/>
    </row>
    <row r="54803" spans="41:41" ht="12.75" x14ac:dyDescent="0.2">
      <c r="AO54803" s="7"/>
    </row>
    <row r="54804" spans="41:41" ht="12.75" x14ac:dyDescent="0.2">
      <c r="AO54804" s="7"/>
    </row>
    <row r="54805" spans="41:41" ht="12.75" x14ac:dyDescent="0.2">
      <c r="AO54805" s="7"/>
    </row>
    <row r="54806" spans="41:41" ht="12.75" x14ac:dyDescent="0.2">
      <c r="AO54806" s="7"/>
    </row>
    <row r="54807" spans="41:41" ht="12.75" x14ac:dyDescent="0.2">
      <c r="AO54807" s="7"/>
    </row>
    <row r="54808" spans="41:41" ht="12.75" x14ac:dyDescent="0.2">
      <c r="AO54808" s="7"/>
    </row>
    <row r="54809" spans="41:41" ht="12.75" x14ac:dyDescent="0.2">
      <c r="AO54809" s="7"/>
    </row>
    <row r="54810" spans="41:41" ht="12.75" x14ac:dyDescent="0.2">
      <c r="AO54810" s="7"/>
    </row>
    <row r="54811" spans="41:41" ht="12.75" x14ac:dyDescent="0.2">
      <c r="AO54811" s="7"/>
    </row>
    <row r="54812" spans="41:41" ht="12.75" x14ac:dyDescent="0.2">
      <c r="AO54812" s="7"/>
    </row>
    <row r="54813" spans="41:41" ht="12.75" x14ac:dyDescent="0.2">
      <c r="AO54813" s="7"/>
    </row>
    <row r="54814" spans="41:41" ht="12.75" x14ac:dyDescent="0.2">
      <c r="AO54814" s="7"/>
    </row>
    <row r="54815" spans="41:41" ht="12.75" x14ac:dyDescent="0.2">
      <c r="AO54815" s="7"/>
    </row>
    <row r="54816" spans="41:41" ht="12.75" x14ac:dyDescent="0.2">
      <c r="AO54816" s="7"/>
    </row>
    <row r="54817" spans="41:41" ht="12.75" x14ac:dyDescent="0.2">
      <c r="AO54817" s="7"/>
    </row>
    <row r="54818" spans="41:41" ht="12.75" x14ac:dyDescent="0.2">
      <c r="AO54818" s="7"/>
    </row>
    <row r="54819" spans="41:41" ht="12.75" x14ac:dyDescent="0.2">
      <c r="AO54819" s="7"/>
    </row>
    <row r="54820" spans="41:41" ht="12.75" x14ac:dyDescent="0.2">
      <c r="AO54820" s="7"/>
    </row>
    <row r="54821" spans="41:41" ht="12.75" x14ac:dyDescent="0.2">
      <c r="AO54821" s="7"/>
    </row>
    <row r="54822" spans="41:41" ht="12.75" x14ac:dyDescent="0.2">
      <c r="AO54822" s="7"/>
    </row>
    <row r="54823" spans="41:41" ht="12.75" x14ac:dyDescent="0.2">
      <c r="AO54823" s="7"/>
    </row>
    <row r="54824" spans="41:41" ht="12.75" x14ac:dyDescent="0.2">
      <c r="AO54824" s="7"/>
    </row>
    <row r="54825" spans="41:41" ht="12.75" x14ac:dyDescent="0.2">
      <c r="AO54825" s="7"/>
    </row>
    <row r="54826" spans="41:41" ht="12.75" x14ac:dyDescent="0.2">
      <c r="AO54826" s="7"/>
    </row>
    <row r="54827" spans="41:41" ht="12.75" x14ac:dyDescent="0.2">
      <c r="AO54827" s="7"/>
    </row>
    <row r="54828" spans="41:41" ht="12.75" x14ac:dyDescent="0.2">
      <c r="AO54828" s="7"/>
    </row>
    <row r="54829" spans="41:41" ht="12.75" x14ac:dyDescent="0.2">
      <c r="AO54829" s="7"/>
    </row>
    <row r="54830" spans="41:41" ht="12.75" x14ac:dyDescent="0.2">
      <c r="AO54830" s="7"/>
    </row>
    <row r="54831" spans="41:41" ht="12.75" x14ac:dyDescent="0.2">
      <c r="AO54831" s="7"/>
    </row>
    <row r="54832" spans="41:41" ht="12.75" x14ac:dyDescent="0.2">
      <c r="AO54832" s="7"/>
    </row>
    <row r="54833" spans="41:41" ht="12.75" x14ac:dyDescent="0.2">
      <c r="AO54833" s="7"/>
    </row>
    <row r="54834" spans="41:41" ht="12.75" x14ac:dyDescent="0.2">
      <c r="AO54834" s="7"/>
    </row>
    <row r="54835" spans="41:41" ht="12.75" x14ac:dyDescent="0.2">
      <c r="AO54835" s="7"/>
    </row>
    <row r="54836" spans="41:41" ht="12.75" x14ac:dyDescent="0.2">
      <c r="AO54836" s="7"/>
    </row>
    <row r="54837" spans="41:41" ht="12.75" x14ac:dyDescent="0.2">
      <c r="AO54837" s="7"/>
    </row>
    <row r="54838" spans="41:41" ht="12.75" x14ac:dyDescent="0.2">
      <c r="AO54838" s="7"/>
    </row>
    <row r="54839" spans="41:41" ht="12.75" x14ac:dyDescent="0.2">
      <c r="AO54839" s="7"/>
    </row>
    <row r="54840" spans="41:41" ht="12.75" x14ac:dyDescent="0.2">
      <c r="AO54840" s="7"/>
    </row>
    <row r="54841" spans="41:41" ht="12.75" x14ac:dyDescent="0.2">
      <c r="AO54841" s="7"/>
    </row>
    <row r="54842" spans="41:41" ht="12.75" x14ac:dyDescent="0.2">
      <c r="AO54842" s="7"/>
    </row>
    <row r="54843" spans="41:41" ht="12.75" x14ac:dyDescent="0.2">
      <c r="AO54843" s="7"/>
    </row>
    <row r="54844" spans="41:41" ht="12.75" x14ac:dyDescent="0.2">
      <c r="AO54844" s="7"/>
    </row>
    <row r="54845" spans="41:41" ht="12.75" x14ac:dyDescent="0.2">
      <c r="AO54845" s="7"/>
    </row>
    <row r="54846" spans="41:41" ht="12.75" x14ac:dyDescent="0.2">
      <c r="AO54846" s="7"/>
    </row>
    <row r="54847" spans="41:41" ht="12.75" x14ac:dyDescent="0.2">
      <c r="AO54847" s="7"/>
    </row>
    <row r="54848" spans="41:41" ht="12.75" x14ac:dyDescent="0.2">
      <c r="AO54848" s="7"/>
    </row>
    <row r="54849" spans="41:41" ht="12.75" x14ac:dyDescent="0.2">
      <c r="AO54849" s="7"/>
    </row>
    <row r="54850" spans="41:41" ht="12.75" x14ac:dyDescent="0.2">
      <c r="AO54850" s="7"/>
    </row>
    <row r="54851" spans="41:41" ht="12.75" x14ac:dyDescent="0.2">
      <c r="AO54851" s="7"/>
    </row>
    <row r="54852" spans="41:41" ht="12.75" x14ac:dyDescent="0.2">
      <c r="AO54852" s="7"/>
    </row>
    <row r="54853" spans="41:41" ht="12.75" x14ac:dyDescent="0.2">
      <c r="AO54853" s="7"/>
    </row>
    <row r="54854" spans="41:41" ht="12.75" x14ac:dyDescent="0.2">
      <c r="AO54854" s="7"/>
    </row>
    <row r="54855" spans="41:41" ht="12.75" x14ac:dyDescent="0.2">
      <c r="AO54855" s="7"/>
    </row>
    <row r="54856" spans="41:41" ht="12.75" x14ac:dyDescent="0.2">
      <c r="AO54856" s="7"/>
    </row>
    <row r="54857" spans="41:41" ht="12.75" x14ac:dyDescent="0.2">
      <c r="AO54857" s="7"/>
    </row>
    <row r="54858" spans="41:41" ht="12.75" x14ac:dyDescent="0.2">
      <c r="AO54858" s="7"/>
    </row>
    <row r="54859" spans="41:41" ht="12.75" x14ac:dyDescent="0.2">
      <c r="AO54859" s="7"/>
    </row>
    <row r="54860" spans="41:41" ht="12.75" x14ac:dyDescent="0.2">
      <c r="AO54860" s="7"/>
    </row>
    <row r="54861" spans="41:41" ht="12.75" x14ac:dyDescent="0.2">
      <c r="AO54861" s="7"/>
    </row>
    <row r="54862" spans="41:41" ht="12.75" x14ac:dyDescent="0.2">
      <c r="AO54862" s="7"/>
    </row>
    <row r="54863" spans="41:41" ht="12.75" x14ac:dyDescent="0.2">
      <c r="AO54863" s="7"/>
    </row>
    <row r="54864" spans="41:41" ht="12.75" x14ac:dyDescent="0.2">
      <c r="AO54864" s="7"/>
    </row>
    <row r="54865" spans="41:41" ht="12.75" x14ac:dyDescent="0.2">
      <c r="AO54865" s="7"/>
    </row>
    <row r="54866" spans="41:41" ht="12.75" x14ac:dyDescent="0.2">
      <c r="AO54866" s="7"/>
    </row>
    <row r="54867" spans="41:41" ht="12.75" x14ac:dyDescent="0.2">
      <c r="AO54867" s="7"/>
    </row>
    <row r="54868" spans="41:41" ht="12.75" x14ac:dyDescent="0.2">
      <c r="AO54868" s="7"/>
    </row>
    <row r="54869" spans="41:41" ht="12.75" x14ac:dyDescent="0.2">
      <c r="AO54869" s="7"/>
    </row>
    <row r="54870" spans="41:41" ht="12.75" x14ac:dyDescent="0.2">
      <c r="AO54870" s="7"/>
    </row>
    <row r="54871" spans="41:41" ht="12.75" x14ac:dyDescent="0.2">
      <c r="AO54871" s="7"/>
    </row>
    <row r="54872" spans="41:41" ht="12.75" x14ac:dyDescent="0.2">
      <c r="AO54872" s="7"/>
    </row>
    <row r="54873" spans="41:41" ht="12.75" x14ac:dyDescent="0.2">
      <c r="AO54873" s="7"/>
    </row>
    <row r="54874" spans="41:41" ht="12.75" x14ac:dyDescent="0.2">
      <c r="AO54874" s="7"/>
    </row>
    <row r="54875" spans="41:41" ht="12.75" x14ac:dyDescent="0.2">
      <c r="AO54875" s="7"/>
    </row>
    <row r="54876" spans="41:41" ht="12.75" x14ac:dyDescent="0.2">
      <c r="AO54876" s="7"/>
    </row>
    <row r="54877" spans="41:41" ht="12.75" x14ac:dyDescent="0.2">
      <c r="AO54877" s="7"/>
    </row>
    <row r="54878" spans="41:41" ht="12.75" x14ac:dyDescent="0.2">
      <c r="AO54878" s="7"/>
    </row>
    <row r="54879" spans="41:41" ht="12.75" x14ac:dyDescent="0.2">
      <c r="AO54879" s="7"/>
    </row>
    <row r="54880" spans="41:41" ht="12.75" x14ac:dyDescent="0.2">
      <c r="AO54880" s="7"/>
    </row>
    <row r="54881" spans="41:41" ht="12.75" x14ac:dyDescent="0.2">
      <c r="AO54881" s="7"/>
    </row>
    <row r="54882" spans="41:41" ht="12.75" x14ac:dyDescent="0.2">
      <c r="AO54882" s="7"/>
    </row>
    <row r="54883" spans="41:41" ht="12.75" x14ac:dyDescent="0.2">
      <c r="AO54883" s="7"/>
    </row>
    <row r="54884" spans="41:41" ht="12.75" x14ac:dyDescent="0.2">
      <c r="AO54884" s="7"/>
    </row>
    <row r="54885" spans="41:41" ht="12.75" x14ac:dyDescent="0.2">
      <c r="AO54885" s="7"/>
    </row>
    <row r="54886" spans="41:41" ht="12.75" x14ac:dyDescent="0.2">
      <c r="AO54886" s="7"/>
    </row>
    <row r="54887" spans="41:41" ht="12.75" x14ac:dyDescent="0.2">
      <c r="AO54887" s="7"/>
    </row>
    <row r="54888" spans="41:41" ht="12.75" x14ac:dyDescent="0.2">
      <c r="AO54888" s="7"/>
    </row>
    <row r="54889" spans="41:41" ht="12.75" x14ac:dyDescent="0.2">
      <c r="AO54889" s="7"/>
    </row>
    <row r="54890" spans="41:41" ht="12.75" x14ac:dyDescent="0.2">
      <c r="AO54890" s="7"/>
    </row>
    <row r="54891" spans="41:41" ht="12.75" x14ac:dyDescent="0.2">
      <c r="AO54891" s="7"/>
    </row>
    <row r="54892" spans="41:41" ht="12.75" x14ac:dyDescent="0.2">
      <c r="AO54892" s="7"/>
    </row>
    <row r="54893" spans="41:41" ht="12.75" x14ac:dyDescent="0.2">
      <c r="AO54893" s="7"/>
    </row>
    <row r="54894" spans="41:41" ht="12.75" x14ac:dyDescent="0.2">
      <c r="AO54894" s="7"/>
    </row>
    <row r="54895" spans="41:41" ht="12.75" x14ac:dyDescent="0.2">
      <c r="AO54895" s="7"/>
    </row>
    <row r="54896" spans="41:41" ht="12.75" x14ac:dyDescent="0.2">
      <c r="AO54896" s="7"/>
    </row>
    <row r="54897" spans="41:41" ht="12.75" x14ac:dyDescent="0.2">
      <c r="AO54897" s="7"/>
    </row>
    <row r="54898" spans="41:41" ht="12.75" x14ac:dyDescent="0.2">
      <c r="AO54898" s="7"/>
    </row>
    <row r="54899" spans="41:41" ht="12.75" x14ac:dyDescent="0.2">
      <c r="AO54899" s="7"/>
    </row>
    <row r="54900" spans="41:41" ht="12.75" x14ac:dyDescent="0.2">
      <c r="AO54900" s="7"/>
    </row>
    <row r="54901" spans="41:41" ht="12.75" x14ac:dyDescent="0.2">
      <c r="AO54901" s="7"/>
    </row>
    <row r="54902" spans="41:41" ht="12.75" x14ac:dyDescent="0.2">
      <c r="AO54902" s="7"/>
    </row>
    <row r="54903" spans="41:41" ht="12.75" x14ac:dyDescent="0.2">
      <c r="AO54903" s="7"/>
    </row>
    <row r="54904" spans="41:41" ht="12.75" x14ac:dyDescent="0.2">
      <c r="AO54904" s="7"/>
    </row>
    <row r="54905" spans="41:41" ht="12.75" x14ac:dyDescent="0.2">
      <c r="AO54905" s="7"/>
    </row>
    <row r="54906" spans="41:41" ht="12.75" x14ac:dyDescent="0.2">
      <c r="AO54906" s="7"/>
    </row>
    <row r="54907" spans="41:41" ht="12.75" x14ac:dyDescent="0.2">
      <c r="AO54907" s="7"/>
    </row>
    <row r="54908" spans="41:41" ht="12.75" x14ac:dyDescent="0.2">
      <c r="AO54908" s="7"/>
    </row>
    <row r="54909" spans="41:41" ht="12.75" x14ac:dyDescent="0.2">
      <c r="AO54909" s="7"/>
    </row>
    <row r="54910" spans="41:41" ht="12.75" x14ac:dyDescent="0.2">
      <c r="AO54910" s="7"/>
    </row>
    <row r="54911" spans="41:41" ht="12.75" x14ac:dyDescent="0.2">
      <c r="AO54911" s="7"/>
    </row>
    <row r="54912" spans="41:41" ht="12.75" x14ac:dyDescent="0.2">
      <c r="AO54912" s="7"/>
    </row>
    <row r="54913" spans="41:41" ht="12.75" x14ac:dyDescent="0.2">
      <c r="AO54913" s="7"/>
    </row>
    <row r="54914" spans="41:41" ht="12.75" x14ac:dyDescent="0.2">
      <c r="AO54914" s="7"/>
    </row>
    <row r="54915" spans="41:41" ht="12.75" x14ac:dyDescent="0.2">
      <c r="AO54915" s="7"/>
    </row>
    <row r="54916" spans="41:41" ht="12.75" x14ac:dyDescent="0.2">
      <c r="AO54916" s="7"/>
    </row>
    <row r="54917" spans="41:41" ht="12.75" x14ac:dyDescent="0.2">
      <c r="AO54917" s="7"/>
    </row>
    <row r="54918" spans="41:41" ht="12.75" x14ac:dyDescent="0.2">
      <c r="AO54918" s="7"/>
    </row>
    <row r="54919" spans="41:41" ht="12.75" x14ac:dyDescent="0.2">
      <c r="AO54919" s="7"/>
    </row>
    <row r="54920" spans="41:41" ht="12.75" x14ac:dyDescent="0.2">
      <c r="AO54920" s="7"/>
    </row>
    <row r="54921" spans="41:41" ht="12.75" x14ac:dyDescent="0.2">
      <c r="AO54921" s="7"/>
    </row>
    <row r="54922" spans="41:41" ht="12.75" x14ac:dyDescent="0.2">
      <c r="AO54922" s="7"/>
    </row>
    <row r="54923" spans="41:41" ht="12.75" x14ac:dyDescent="0.2">
      <c r="AO54923" s="7"/>
    </row>
    <row r="54924" spans="41:41" ht="12.75" x14ac:dyDescent="0.2">
      <c r="AO54924" s="7"/>
    </row>
    <row r="54925" spans="41:41" ht="12.75" x14ac:dyDescent="0.2">
      <c r="AO54925" s="7"/>
    </row>
    <row r="54926" spans="41:41" ht="12.75" x14ac:dyDescent="0.2">
      <c r="AO54926" s="7"/>
    </row>
    <row r="54927" spans="41:41" ht="12.75" x14ac:dyDescent="0.2">
      <c r="AO54927" s="7"/>
    </row>
    <row r="54928" spans="41:41" ht="12.75" x14ac:dyDescent="0.2">
      <c r="AO54928" s="7"/>
    </row>
    <row r="54929" spans="41:41" ht="12.75" x14ac:dyDescent="0.2">
      <c r="AO54929" s="7"/>
    </row>
    <row r="54930" spans="41:41" ht="12.75" x14ac:dyDescent="0.2">
      <c r="AO54930" s="7"/>
    </row>
    <row r="54931" spans="41:41" ht="12.75" x14ac:dyDescent="0.2">
      <c r="AO54931" s="7"/>
    </row>
    <row r="54932" spans="41:41" ht="12.75" x14ac:dyDescent="0.2">
      <c r="AO54932" s="7"/>
    </row>
    <row r="54933" spans="41:41" ht="12.75" x14ac:dyDescent="0.2">
      <c r="AO54933" s="7"/>
    </row>
    <row r="54934" spans="41:41" ht="12.75" x14ac:dyDescent="0.2">
      <c r="AO54934" s="7"/>
    </row>
    <row r="54935" spans="41:41" ht="12.75" x14ac:dyDescent="0.2">
      <c r="AO54935" s="7"/>
    </row>
    <row r="54936" spans="41:41" ht="12.75" x14ac:dyDescent="0.2">
      <c r="AO54936" s="7"/>
    </row>
    <row r="54937" spans="41:41" ht="12.75" x14ac:dyDescent="0.2">
      <c r="AO54937" s="7"/>
    </row>
    <row r="54938" spans="41:41" ht="12.75" x14ac:dyDescent="0.2">
      <c r="AO54938" s="7"/>
    </row>
    <row r="54939" spans="41:41" ht="12.75" x14ac:dyDescent="0.2">
      <c r="AO54939" s="7"/>
    </row>
    <row r="54940" spans="41:41" ht="12.75" x14ac:dyDescent="0.2">
      <c r="AO54940" s="7"/>
    </row>
    <row r="54941" spans="41:41" ht="12.75" x14ac:dyDescent="0.2">
      <c r="AO54941" s="7"/>
    </row>
    <row r="54942" spans="41:41" ht="12.75" x14ac:dyDescent="0.2">
      <c r="AO54942" s="7"/>
    </row>
    <row r="54943" spans="41:41" ht="12.75" x14ac:dyDescent="0.2">
      <c r="AO54943" s="7"/>
    </row>
    <row r="54944" spans="41:41" ht="12.75" x14ac:dyDescent="0.2">
      <c r="AO54944" s="7"/>
    </row>
    <row r="54945" spans="41:41" ht="12.75" x14ac:dyDescent="0.2">
      <c r="AO54945" s="7"/>
    </row>
    <row r="54946" spans="41:41" ht="12.75" x14ac:dyDescent="0.2">
      <c r="AO54946" s="7"/>
    </row>
    <row r="54947" spans="41:41" ht="12.75" x14ac:dyDescent="0.2">
      <c r="AO54947" s="7"/>
    </row>
    <row r="54948" spans="41:41" ht="12.75" x14ac:dyDescent="0.2">
      <c r="AO54948" s="7"/>
    </row>
    <row r="54949" spans="41:41" ht="12.75" x14ac:dyDescent="0.2">
      <c r="AO54949" s="7"/>
    </row>
    <row r="54950" spans="41:41" ht="12.75" x14ac:dyDescent="0.2">
      <c r="AO54950" s="7"/>
    </row>
    <row r="54951" spans="41:41" ht="12.75" x14ac:dyDescent="0.2">
      <c r="AO54951" s="7"/>
    </row>
    <row r="54952" spans="41:41" ht="12.75" x14ac:dyDescent="0.2">
      <c r="AO54952" s="7"/>
    </row>
    <row r="54953" spans="41:41" ht="12.75" x14ac:dyDescent="0.2">
      <c r="AO54953" s="7"/>
    </row>
    <row r="54954" spans="41:41" ht="12.75" x14ac:dyDescent="0.2">
      <c r="AO54954" s="7"/>
    </row>
    <row r="54955" spans="41:41" ht="12.75" x14ac:dyDescent="0.2">
      <c r="AO54955" s="7"/>
    </row>
    <row r="54956" spans="41:41" ht="12.75" x14ac:dyDescent="0.2">
      <c r="AO54956" s="7"/>
    </row>
    <row r="54957" spans="41:41" ht="12.75" x14ac:dyDescent="0.2">
      <c r="AO54957" s="7"/>
    </row>
    <row r="54958" spans="41:41" ht="12.75" x14ac:dyDescent="0.2">
      <c r="AO54958" s="7"/>
    </row>
    <row r="54959" spans="41:41" ht="12.75" x14ac:dyDescent="0.2">
      <c r="AO54959" s="7"/>
    </row>
    <row r="54960" spans="41:41" ht="12.75" x14ac:dyDescent="0.2">
      <c r="AO54960" s="7"/>
    </row>
    <row r="54961" spans="41:41" ht="12.75" x14ac:dyDescent="0.2">
      <c r="AO54961" s="7"/>
    </row>
    <row r="54962" spans="41:41" ht="12.75" x14ac:dyDescent="0.2">
      <c r="AO54962" s="7"/>
    </row>
    <row r="54963" spans="41:41" ht="12.75" x14ac:dyDescent="0.2">
      <c r="AO54963" s="7"/>
    </row>
    <row r="54964" spans="41:41" ht="12.75" x14ac:dyDescent="0.2">
      <c r="AO54964" s="7"/>
    </row>
    <row r="54965" spans="41:41" ht="12.75" x14ac:dyDescent="0.2">
      <c r="AO54965" s="7"/>
    </row>
    <row r="54966" spans="41:41" ht="12.75" x14ac:dyDescent="0.2">
      <c r="AO54966" s="7"/>
    </row>
    <row r="54967" spans="41:41" ht="12.75" x14ac:dyDescent="0.2">
      <c r="AO54967" s="7"/>
    </row>
    <row r="54968" spans="41:41" ht="12.75" x14ac:dyDescent="0.2">
      <c r="AO54968" s="7"/>
    </row>
    <row r="54969" spans="41:41" ht="12.75" x14ac:dyDescent="0.2">
      <c r="AO54969" s="7"/>
    </row>
    <row r="54970" spans="41:41" ht="12.75" x14ac:dyDescent="0.2">
      <c r="AO54970" s="7"/>
    </row>
    <row r="54971" spans="41:41" ht="12.75" x14ac:dyDescent="0.2">
      <c r="AO54971" s="7"/>
    </row>
    <row r="54972" spans="41:41" ht="12.75" x14ac:dyDescent="0.2">
      <c r="AO54972" s="7"/>
    </row>
    <row r="54973" spans="41:41" ht="12.75" x14ac:dyDescent="0.2">
      <c r="AO54973" s="7"/>
    </row>
    <row r="54974" spans="41:41" ht="12.75" x14ac:dyDescent="0.2">
      <c r="AO54974" s="7"/>
    </row>
    <row r="54975" spans="41:41" ht="12.75" x14ac:dyDescent="0.2">
      <c r="AO54975" s="7"/>
    </row>
    <row r="54976" spans="41:41" ht="12.75" x14ac:dyDescent="0.2">
      <c r="AO54976" s="7"/>
    </row>
    <row r="54977" spans="41:41" ht="12.75" x14ac:dyDescent="0.2">
      <c r="AO54977" s="7"/>
    </row>
    <row r="54978" spans="41:41" ht="12.75" x14ac:dyDescent="0.2">
      <c r="AO54978" s="7"/>
    </row>
    <row r="54979" spans="41:41" ht="12.75" x14ac:dyDescent="0.2">
      <c r="AO54979" s="7"/>
    </row>
    <row r="54980" spans="41:41" ht="12.75" x14ac:dyDescent="0.2">
      <c r="AO54980" s="7"/>
    </row>
    <row r="54981" spans="41:41" ht="12.75" x14ac:dyDescent="0.2">
      <c r="AO54981" s="7"/>
    </row>
    <row r="54982" spans="41:41" ht="12.75" x14ac:dyDescent="0.2">
      <c r="AO54982" s="7"/>
    </row>
    <row r="54983" spans="41:41" ht="12.75" x14ac:dyDescent="0.2">
      <c r="AO54983" s="7"/>
    </row>
    <row r="54984" spans="41:41" ht="12.75" x14ac:dyDescent="0.2">
      <c r="AO54984" s="7"/>
    </row>
    <row r="54985" spans="41:41" ht="12.75" x14ac:dyDescent="0.2">
      <c r="AO54985" s="7"/>
    </row>
    <row r="54986" spans="41:41" ht="12.75" x14ac:dyDescent="0.2">
      <c r="AO54986" s="7"/>
    </row>
    <row r="54987" spans="41:41" ht="12.75" x14ac:dyDescent="0.2">
      <c r="AO54987" s="7"/>
    </row>
    <row r="54988" spans="41:41" ht="12.75" x14ac:dyDescent="0.2">
      <c r="AO54988" s="7"/>
    </row>
    <row r="54989" spans="41:41" ht="12.75" x14ac:dyDescent="0.2">
      <c r="AO54989" s="7"/>
    </row>
    <row r="54990" spans="41:41" ht="12.75" x14ac:dyDescent="0.2">
      <c r="AO54990" s="7"/>
    </row>
    <row r="54991" spans="41:41" ht="12.75" x14ac:dyDescent="0.2">
      <c r="AO54991" s="7"/>
    </row>
    <row r="54992" spans="41:41" ht="12.75" x14ac:dyDescent="0.2">
      <c r="AO54992" s="7"/>
    </row>
    <row r="54993" spans="41:41" ht="12.75" x14ac:dyDescent="0.2">
      <c r="AO54993" s="7"/>
    </row>
    <row r="54994" spans="41:41" ht="12.75" x14ac:dyDescent="0.2">
      <c r="AO54994" s="7"/>
    </row>
    <row r="54995" spans="41:41" ht="12.75" x14ac:dyDescent="0.2">
      <c r="AO54995" s="7"/>
    </row>
    <row r="54996" spans="41:41" ht="12.75" x14ac:dyDescent="0.2">
      <c r="AO54996" s="7"/>
    </row>
    <row r="54997" spans="41:41" ht="12.75" x14ac:dyDescent="0.2">
      <c r="AO54997" s="7"/>
    </row>
    <row r="54998" spans="41:41" ht="12.75" x14ac:dyDescent="0.2">
      <c r="AO54998" s="7"/>
    </row>
    <row r="54999" spans="41:41" ht="12.75" x14ac:dyDescent="0.2">
      <c r="AO54999" s="7"/>
    </row>
    <row r="55000" spans="41:41" ht="12.75" x14ac:dyDescent="0.2">
      <c r="AO55000" s="7"/>
    </row>
    <row r="55001" spans="41:41" ht="12.75" x14ac:dyDescent="0.2">
      <c r="AO55001" s="7"/>
    </row>
    <row r="55002" spans="41:41" ht="12.75" x14ac:dyDescent="0.2">
      <c r="AO55002" s="7"/>
    </row>
    <row r="55003" spans="41:41" ht="12.75" x14ac:dyDescent="0.2">
      <c r="AO55003" s="7"/>
    </row>
    <row r="55004" spans="41:41" ht="12.75" x14ac:dyDescent="0.2">
      <c r="AO55004" s="7"/>
    </row>
    <row r="55005" spans="41:41" ht="12.75" x14ac:dyDescent="0.2">
      <c r="AO55005" s="7"/>
    </row>
    <row r="55006" spans="41:41" ht="12.75" x14ac:dyDescent="0.2">
      <c r="AO55006" s="7"/>
    </row>
    <row r="55007" spans="41:41" ht="12.75" x14ac:dyDescent="0.2">
      <c r="AO55007" s="7"/>
    </row>
    <row r="55008" spans="41:41" ht="12.75" x14ac:dyDescent="0.2">
      <c r="AO55008" s="7"/>
    </row>
    <row r="55009" spans="41:41" ht="12.75" x14ac:dyDescent="0.2">
      <c r="AO55009" s="7"/>
    </row>
    <row r="55010" spans="41:41" ht="12.75" x14ac:dyDescent="0.2">
      <c r="AO55010" s="7"/>
    </row>
    <row r="55011" spans="41:41" ht="12.75" x14ac:dyDescent="0.2">
      <c r="AO55011" s="7"/>
    </row>
    <row r="55012" spans="41:41" ht="12.75" x14ac:dyDescent="0.2">
      <c r="AO55012" s="7"/>
    </row>
    <row r="55013" spans="41:41" ht="12.75" x14ac:dyDescent="0.2">
      <c r="AO55013" s="7"/>
    </row>
    <row r="55014" spans="41:41" ht="12.75" x14ac:dyDescent="0.2">
      <c r="AO55014" s="7"/>
    </row>
    <row r="55015" spans="41:41" ht="12.75" x14ac:dyDescent="0.2">
      <c r="AO55015" s="7"/>
    </row>
    <row r="55016" spans="41:41" ht="12.75" x14ac:dyDescent="0.2">
      <c r="AO55016" s="7"/>
    </row>
    <row r="55017" spans="41:41" ht="12.75" x14ac:dyDescent="0.2">
      <c r="AO55017" s="7"/>
    </row>
    <row r="55018" spans="41:41" ht="12.75" x14ac:dyDescent="0.2">
      <c r="AO55018" s="7"/>
    </row>
    <row r="55019" spans="41:41" ht="12.75" x14ac:dyDescent="0.2">
      <c r="AO55019" s="7"/>
    </row>
    <row r="55020" spans="41:41" ht="12.75" x14ac:dyDescent="0.2">
      <c r="AO55020" s="7"/>
    </row>
    <row r="55021" spans="41:41" ht="12.75" x14ac:dyDescent="0.2">
      <c r="AO55021" s="7"/>
    </row>
    <row r="55022" spans="41:41" ht="12.75" x14ac:dyDescent="0.2">
      <c r="AO55022" s="7"/>
    </row>
    <row r="55023" spans="41:41" ht="12.75" x14ac:dyDescent="0.2">
      <c r="AO55023" s="7"/>
    </row>
    <row r="55024" spans="41:41" ht="12.75" x14ac:dyDescent="0.2">
      <c r="AO55024" s="7"/>
    </row>
    <row r="55025" spans="41:41" ht="12.75" x14ac:dyDescent="0.2">
      <c r="AO55025" s="7"/>
    </row>
    <row r="55026" spans="41:41" ht="12.75" x14ac:dyDescent="0.2">
      <c r="AO55026" s="7"/>
    </row>
    <row r="55027" spans="41:41" ht="12.75" x14ac:dyDescent="0.2">
      <c r="AO55027" s="7"/>
    </row>
    <row r="55028" spans="41:41" ht="12.75" x14ac:dyDescent="0.2">
      <c r="AO55028" s="7"/>
    </row>
    <row r="55029" spans="41:41" ht="12.75" x14ac:dyDescent="0.2">
      <c r="AO55029" s="7"/>
    </row>
    <row r="55030" spans="41:41" ht="12.75" x14ac:dyDescent="0.2">
      <c r="AO55030" s="7"/>
    </row>
    <row r="55031" spans="41:41" ht="12.75" x14ac:dyDescent="0.2">
      <c r="AO55031" s="7"/>
    </row>
    <row r="55032" spans="41:41" ht="12.75" x14ac:dyDescent="0.2">
      <c r="AO55032" s="7"/>
    </row>
    <row r="55033" spans="41:41" ht="12.75" x14ac:dyDescent="0.2">
      <c r="AO55033" s="7"/>
    </row>
    <row r="55034" spans="41:41" ht="12.75" x14ac:dyDescent="0.2">
      <c r="AO55034" s="7"/>
    </row>
    <row r="55035" spans="41:41" ht="12.75" x14ac:dyDescent="0.2">
      <c r="AO55035" s="7"/>
    </row>
    <row r="55036" spans="41:41" ht="12.75" x14ac:dyDescent="0.2">
      <c r="AO55036" s="7"/>
    </row>
    <row r="55037" spans="41:41" ht="12.75" x14ac:dyDescent="0.2">
      <c r="AO55037" s="7"/>
    </row>
    <row r="55038" spans="41:41" ht="12.75" x14ac:dyDescent="0.2">
      <c r="AO55038" s="7"/>
    </row>
    <row r="55039" spans="41:41" ht="12.75" x14ac:dyDescent="0.2">
      <c r="AO55039" s="7"/>
    </row>
    <row r="55040" spans="41:41" ht="12.75" x14ac:dyDescent="0.2">
      <c r="AO55040" s="7"/>
    </row>
    <row r="55041" spans="41:41" ht="12.75" x14ac:dyDescent="0.2">
      <c r="AO55041" s="7"/>
    </row>
    <row r="55042" spans="41:41" ht="12.75" x14ac:dyDescent="0.2">
      <c r="AO55042" s="7"/>
    </row>
    <row r="55043" spans="41:41" ht="12.75" x14ac:dyDescent="0.2">
      <c r="AO55043" s="7"/>
    </row>
    <row r="55044" spans="41:41" ht="12.75" x14ac:dyDescent="0.2">
      <c r="AO55044" s="7"/>
    </row>
    <row r="55045" spans="41:41" ht="12.75" x14ac:dyDescent="0.2">
      <c r="AO55045" s="7"/>
    </row>
    <row r="55046" spans="41:41" ht="12.75" x14ac:dyDescent="0.2">
      <c r="AO55046" s="7"/>
    </row>
    <row r="55047" spans="41:41" ht="12.75" x14ac:dyDescent="0.2">
      <c r="AO55047" s="7"/>
    </row>
    <row r="55048" spans="41:41" ht="12.75" x14ac:dyDescent="0.2">
      <c r="AO55048" s="7"/>
    </row>
    <row r="55049" spans="41:41" ht="12.75" x14ac:dyDescent="0.2">
      <c r="AO55049" s="7"/>
    </row>
    <row r="55050" spans="41:41" ht="12.75" x14ac:dyDescent="0.2">
      <c r="AO55050" s="7"/>
    </row>
    <row r="55051" spans="41:41" ht="12.75" x14ac:dyDescent="0.2">
      <c r="AO55051" s="7"/>
    </row>
    <row r="55052" spans="41:41" ht="12.75" x14ac:dyDescent="0.2">
      <c r="AO55052" s="7"/>
    </row>
    <row r="55053" spans="41:41" ht="12.75" x14ac:dyDescent="0.2">
      <c r="AO55053" s="7"/>
    </row>
    <row r="55054" spans="41:41" ht="12.75" x14ac:dyDescent="0.2">
      <c r="AO55054" s="7"/>
    </row>
    <row r="55055" spans="41:41" ht="12.75" x14ac:dyDescent="0.2">
      <c r="AO55055" s="7"/>
    </row>
    <row r="55056" spans="41:41" ht="12.75" x14ac:dyDescent="0.2">
      <c r="AO55056" s="7"/>
    </row>
    <row r="55057" spans="41:41" ht="12.75" x14ac:dyDescent="0.2">
      <c r="AO55057" s="7"/>
    </row>
    <row r="55058" spans="41:41" ht="12.75" x14ac:dyDescent="0.2">
      <c r="AO55058" s="7"/>
    </row>
    <row r="55059" spans="41:41" ht="12.75" x14ac:dyDescent="0.2">
      <c r="AO55059" s="7"/>
    </row>
    <row r="55060" spans="41:41" ht="12.75" x14ac:dyDescent="0.2">
      <c r="AO55060" s="7"/>
    </row>
    <row r="55061" spans="41:41" ht="12.75" x14ac:dyDescent="0.2">
      <c r="AO55061" s="7"/>
    </row>
    <row r="55062" spans="41:41" ht="12.75" x14ac:dyDescent="0.2">
      <c r="AO55062" s="7"/>
    </row>
    <row r="55063" spans="41:41" ht="12.75" x14ac:dyDescent="0.2">
      <c r="AO55063" s="7"/>
    </row>
    <row r="55064" spans="41:41" ht="12.75" x14ac:dyDescent="0.2">
      <c r="AO55064" s="7"/>
    </row>
    <row r="55065" spans="41:41" ht="12.75" x14ac:dyDescent="0.2">
      <c r="AO55065" s="7"/>
    </row>
    <row r="55066" spans="41:41" ht="12.75" x14ac:dyDescent="0.2">
      <c r="AO55066" s="7"/>
    </row>
    <row r="55067" spans="41:41" ht="12.75" x14ac:dyDescent="0.2">
      <c r="AO55067" s="7"/>
    </row>
    <row r="55068" spans="41:41" ht="12.75" x14ac:dyDescent="0.2">
      <c r="AO55068" s="7"/>
    </row>
    <row r="55069" spans="41:41" ht="12.75" x14ac:dyDescent="0.2">
      <c r="AO55069" s="7"/>
    </row>
    <row r="55070" spans="41:41" ht="12.75" x14ac:dyDescent="0.2">
      <c r="AO55070" s="7"/>
    </row>
    <row r="55071" spans="41:41" ht="12.75" x14ac:dyDescent="0.2">
      <c r="AO55071" s="7"/>
    </row>
    <row r="55072" spans="41:41" ht="12.75" x14ac:dyDescent="0.2">
      <c r="AO55072" s="7"/>
    </row>
    <row r="55073" spans="41:41" ht="12.75" x14ac:dyDescent="0.2">
      <c r="AO55073" s="7"/>
    </row>
    <row r="55074" spans="41:41" ht="12.75" x14ac:dyDescent="0.2">
      <c r="AO55074" s="7"/>
    </row>
    <row r="55075" spans="41:41" ht="12.75" x14ac:dyDescent="0.2">
      <c r="AO55075" s="7"/>
    </row>
    <row r="55076" spans="41:41" ht="12.75" x14ac:dyDescent="0.2">
      <c r="AO55076" s="7"/>
    </row>
    <row r="55077" spans="41:41" ht="12.75" x14ac:dyDescent="0.2">
      <c r="AO55077" s="7"/>
    </row>
    <row r="55078" spans="41:41" ht="12.75" x14ac:dyDescent="0.2">
      <c r="AO55078" s="7"/>
    </row>
    <row r="55079" spans="41:41" ht="12.75" x14ac:dyDescent="0.2">
      <c r="AO55079" s="7"/>
    </row>
    <row r="55080" spans="41:41" ht="12.75" x14ac:dyDescent="0.2">
      <c r="AO55080" s="7"/>
    </row>
    <row r="55081" spans="41:41" ht="12.75" x14ac:dyDescent="0.2">
      <c r="AO55081" s="7"/>
    </row>
    <row r="55082" spans="41:41" ht="12.75" x14ac:dyDescent="0.2">
      <c r="AO55082" s="7"/>
    </row>
    <row r="55083" spans="41:41" ht="12.75" x14ac:dyDescent="0.2">
      <c r="AO55083" s="7"/>
    </row>
    <row r="55084" spans="41:41" ht="12.75" x14ac:dyDescent="0.2">
      <c r="AO55084" s="7"/>
    </row>
    <row r="55085" spans="41:41" ht="12.75" x14ac:dyDescent="0.2">
      <c r="AO55085" s="7"/>
    </row>
    <row r="55086" spans="41:41" ht="12.75" x14ac:dyDescent="0.2">
      <c r="AO55086" s="7"/>
    </row>
    <row r="55087" spans="41:41" ht="12.75" x14ac:dyDescent="0.2">
      <c r="AO55087" s="7"/>
    </row>
    <row r="55088" spans="41:41" ht="12.75" x14ac:dyDescent="0.2">
      <c r="AO55088" s="7"/>
    </row>
    <row r="55089" spans="41:41" ht="12.75" x14ac:dyDescent="0.2">
      <c r="AO55089" s="7"/>
    </row>
    <row r="55090" spans="41:41" ht="12.75" x14ac:dyDescent="0.2">
      <c r="AO55090" s="7"/>
    </row>
    <row r="55091" spans="41:41" ht="12.75" x14ac:dyDescent="0.2">
      <c r="AO55091" s="7"/>
    </row>
    <row r="55092" spans="41:41" ht="12.75" x14ac:dyDescent="0.2">
      <c r="AO55092" s="7"/>
    </row>
    <row r="55093" spans="41:41" ht="12.75" x14ac:dyDescent="0.2">
      <c r="AO55093" s="7"/>
    </row>
    <row r="55094" spans="41:41" ht="12.75" x14ac:dyDescent="0.2">
      <c r="AO55094" s="7"/>
    </row>
    <row r="55095" spans="41:41" ht="12.75" x14ac:dyDescent="0.2">
      <c r="AO55095" s="7"/>
    </row>
    <row r="55096" spans="41:41" ht="12.75" x14ac:dyDescent="0.2">
      <c r="AO55096" s="7"/>
    </row>
    <row r="55097" spans="41:41" ht="12.75" x14ac:dyDescent="0.2">
      <c r="AO55097" s="7"/>
    </row>
    <row r="55098" spans="41:41" ht="12.75" x14ac:dyDescent="0.2">
      <c r="AO55098" s="7"/>
    </row>
    <row r="55099" spans="41:41" ht="12.75" x14ac:dyDescent="0.2">
      <c r="AO55099" s="7"/>
    </row>
    <row r="55100" spans="41:41" ht="12.75" x14ac:dyDescent="0.2">
      <c r="AO55100" s="7"/>
    </row>
    <row r="55101" spans="41:41" ht="12.75" x14ac:dyDescent="0.2">
      <c r="AO55101" s="7"/>
    </row>
    <row r="55102" spans="41:41" ht="12.75" x14ac:dyDescent="0.2">
      <c r="AO55102" s="7"/>
    </row>
    <row r="55103" spans="41:41" ht="12.75" x14ac:dyDescent="0.2">
      <c r="AO55103" s="7"/>
    </row>
    <row r="55104" spans="41:41" ht="12.75" x14ac:dyDescent="0.2">
      <c r="AO55104" s="7"/>
    </row>
    <row r="55105" spans="41:41" ht="12.75" x14ac:dyDescent="0.2">
      <c r="AO55105" s="7"/>
    </row>
    <row r="55106" spans="41:41" ht="12.75" x14ac:dyDescent="0.2">
      <c r="AO55106" s="7"/>
    </row>
    <row r="55107" spans="41:41" ht="12.75" x14ac:dyDescent="0.2">
      <c r="AO55107" s="7"/>
    </row>
    <row r="55108" spans="41:41" ht="12.75" x14ac:dyDescent="0.2">
      <c r="AO55108" s="7"/>
    </row>
    <row r="55109" spans="41:41" ht="12.75" x14ac:dyDescent="0.2">
      <c r="AO55109" s="7"/>
    </row>
    <row r="55110" spans="41:41" ht="12.75" x14ac:dyDescent="0.2">
      <c r="AO55110" s="7"/>
    </row>
    <row r="55111" spans="41:41" ht="12.75" x14ac:dyDescent="0.2">
      <c r="AO55111" s="7"/>
    </row>
    <row r="55112" spans="41:41" ht="12.75" x14ac:dyDescent="0.2">
      <c r="AO55112" s="7"/>
    </row>
    <row r="55113" spans="41:41" ht="12.75" x14ac:dyDescent="0.2">
      <c r="AO55113" s="7"/>
    </row>
    <row r="55114" spans="41:41" ht="12.75" x14ac:dyDescent="0.2">
      <c r="AO55114" s="7"/>
    </row>
    <row r="55115" spans="41:41" ht="12.75" x14ac:dyDescent="0.2">
      <c r="AO55115" s="7"/>
    </row>
    <row r="55116" spans="41:41" ht="12.75" x14ac:dyDescent="0.2">
      <c r="AO55116" s="7"/>
    </row>
    <row r="55117" spans="41:41" ht="12.75" x14ac:dyDescent="0.2">
      <c r="AO55117" s="7"/>
    </row>
    <row r="55118" spans="41:41" ht="12.75" x14ac:dyDescent="0.2">
      <c r="AO55118" s="7"/>
    </row>
    <row r="55119" spans="41:41" ht="12.75" x14ac:dyDescent="0.2">
      <c r="AO55119" s="7"/>
    </row>
    <row r="55120" spans="41:41" ht="12.75" x14ac:dyDescent="0.2">
      <c r="AO55120" s="7"/>
    </row>
    <row r="55121" spans="41:41" ht="12.75" x14ac:dyDescent="0.2">
      <c r="AO55121" s="7"/>
    </row>
    <row r="55122" spans="41:41" ht="12.75" x14ac:dyDescent="0.2">
      <c r="AO55122" s="7"/>
    </row>
    <row r="55123" spans="41:41" ht="12.75" x14ac:dyDescent="0.2">
      <c r="AO55123" s="7"/>
    </row>
    <row r="55124" spans="41:41" ht="12.75" x14ac:dyDescent="0.2">
      <c r="AO55124" s="7"/>
    </row>
    <row r="55125" spans="41:41" ht="12.75" x14ac:dyDescent="0.2">
      <c r="AO55125" s="7"/>
    </row>
    <row r="55126" spans="41:41" ht="12.75" x14ac:dyDescent="0.2">
      <c r="AO55126" s="7"/>
    </row>
    <row r="55127" spans="41:41" ht="12.75" x14ac:dyDescent="0.2">
      <c r="AO55127" s="7"/>
    </row>
    <row r="55128" spans="41:41" ht="12.75" x14ac:dyDescent="0.2">
      <c r="AO55128" s="7"/>
    </row>
    <row r="55129" spans="41:41" ht="12.75" x14ac:dyDescent="0.2">
      <c r="AO55129" s="7"/>
    </row>
    <row r="55130" spans="41:41" ht="12.75" x14ac:dyDescent="0.2">
      <c r="AO55130" s="7"/>
    </row>
    <row r="55131" spans="41:41" ht="12.75" x14ac:dyDescent="0.2">
      <c r="AO55131" s="7"/>
    </row>
    <row r="55132" spans="41:41" ht="12.75" x14ac:dyDescent="0.2">
      <c r="AO55132" s="7"/>
    </row>
    <row r="55133" spans="41:41" ht="12.75" x14ac:dyDescent="0.2">
      <c r="AO55133" s="7"/>
    </row>
    <row r="55134" spans="41:41" ht="12.75" x14ac:dyDescent="0.2">
      <c r="AO55134" s="7"/>
    </row>
    <row r="55135" spans="41:41" ht="12.75" x14ac:dyDescent="0.2">
      <c r="AO55135" s="7"/>
    </row>
    <row r="55136" spans="41:41" ht="12.75" x14ac:dyDescent="0.2">
      <c r="AO55136" s="7"/>
    </row>
    <row r="55137" spans="41:41" ht="12.75" x14ac:dyDescent="0.2">
      <c r="AO55137" s="7"/>
    </row>
    <row r="55138" spans="41:41" ht="12.75" x14ac:dyDescent="0.2">
      <c r="AO55138" s="7"/>
    </row>
    <row r="55139" spans="41:41" ht="12.75" x14ac:dyDescent="0.2">
      <c r="AO55139" s="7"/>
    </row>
    <row r="55140" spans="41:41" ht="12.75" x14ac:dyDescent="0.2">
      <c r="AO55140" s="7"/>
    </row>
    <row r="55141" spans="41:41" ht="12.75" x14ac:dyDescent="0.2">
      <c r="AO55141" s="7"/>
    </row>
    <row r="55142" spans="41:41" ht="12.75" x14ac:dyDescent="0.2">
      <c r="AO55142" s="7"/>
    </row>
    <row r="55143" spans="41:41" ht="12.75" x14ac:dyDescent="0.2">
      <c r="AO55143" s="7"/>
    </row>
    <row r="55144" spans="41:41" ht="12.75" x14ac:dyDescent="0.2">
      <c r="AO55144" s="7"/>
    </row>
    <row r="55145" spans="41:41" ht="12.75" x14ac:dyDescent="0.2">
      <c r="AO55145" s="7"/>
    </row>
    <row r="55146" spans="41:41" ht="12.75" x14ac:dyDescent="0.2">
      <c r="AO55146" s="7"/>
    </row>
    <row r="55147" spans="41:41" ht="12.75" x14ac:dyDescent="0.2">
      <c r="AO55147" s="7"/>
    </row>
    <row r="55148" spans="41:41" ht="12.75" x14ac:dyDescent="0.2">
      <c r="AO55148" s="7"/>
    </row>
    <row r="55149" spans="41:41" ht="12.75" x14ac:dyDescent="0.2">
      <c r="AO55149" s="7"/>
    </row>
    <row r="55150" spans="41:41" ht="12.75" x14ac:dyDescent="0.2">
      <c r="AO55150" s="7"/>
    </row>
    <row r="55151" spans="41:41" ht="12.75" x14ac:dyDescent="0.2">
      <c r="AO55151" s="7"/>
    </row>
    <row r="55152" spans="41:41" ht="12.75" x14ac:dyDescent="0.2">
      <c r="AO55152" s="7"/>
    </row>
    <row r="55153" spans="41:41" ht="12.75" x14ac:dyDescent="0.2">
      <c r="AO55153" s="7"/>
    </row>
    <row r="55154" spans="41:41" ht="12.75" x14ac:dyDescent="0.2">
      <c r="AO55154" s="7"/>
    </row>
    <row r="55155" spans="41:41" ht="12.75" x14ac:dyDescent="0.2">
      <c r="AO55155" s="7"/>
    </row>
    <row r="55156" spans="41:41" ht="12.75" x14ac:dyDescent="0.2">
      <c r="AO55156" s="7"/>
    </row>
    <row r="55157" spans="41:41" ht="12.75" x14ac:dyDescent="0.2">
      <c r="AO55157" s="7"/>
    </row>
    <row r="55158" spans="41:41" ht="12.75" x14ac:dyDescent="0.2">
      <c r="AO55158" s="7"/>
    </row>
    <row r="55159" spans="41:41" ht="12.75" x14ac:dyDescent="0.2">
      <c r="AO55159" s="7"/>
    </row>
    <row r="55160" spans="41:41" ht="12.75" x14ac:dyDescent="0.2">
      <c r="AO55160" s="7"/>
    </row>
    <row r="55161" spans="41:41" ht="12.75" x14ac:dyDescent="0.2">
      <c r="AO55161" s="7"/>
    </row>
    <row r="55162" spans="41:41" ht="12.75" x14ac:dyDescent="0.2">
      <c r="AO55162" s="7"/>
    </row>
    <row r="55163" spans="41:41" ht="12.75" x14ac:dyDescent="0.2">
      <c r="AO55163" s="7"/>
    </row>
    <row r="55164" spans="41:41" ht="12.75" x14ac:dyDescent="0.2">
      <c r="AO55164" s="7"/>
    </row>
    <row r="55165" spans="41:41" ht="12.75" x14ac:dyDescent="0.2">
      <c r="AO55165" s="7"/>
    </row>
    <row r="55166" spans="41:41" ht="12.75" x14ac:dyDescent="0.2">
      <c r="AO55166" s="7"/>
    </row>
    <row r="55167" spans="41:41" ht="12.75" x14ac:dyDescent="0.2">
      <c r="AO55167" s="7"/>
    </row>
    <row r="55168" spans="41:41" ht="12.75" x14ac:dyDescent="0.2">
      <c r="AO55168" s="7"/>
    </row>
    <row r="55169" spans="41:41" ht="12.75" x14ac:dyDescent="0.2">
      <c r="AO55169" s="7"/>
    </row>
    <row r="55170" spans="41:41" ht="12.75" x14ac:dyDescent="0.2">
      <c r="AO55170" s="7"/>
    </row>
    <row r="55171" spans="41:41" ht="12.75" x14ac:dyDescent="0.2">
      <c r="AO55171" s="7"/>
    </row>
    <row r="55172" spans="41:41" ht="12.75" x14ac:dyDescent="0.2">
      <c r="AO55172" s="7"/>
    </row>
    <row r="55173" spans="41:41" ht="12.75" x14ac:dyDescent="0.2">
      <c r="AO55173" s="7"/>
    </row>
    <row r="55174" spans="41:41" ht="12.75" x14ac:dyDescent="0.2">
      <c r="AO55174" s="7"/>
    </row>
    <row r="55175" spans="41:41" ht="12.75" x14ac:dyDescent="0.2">
      <c r="AO55175" s="7"/>
    </row>
    <row r="55176" spans="41:41" ht="12.75" x14ac:dyDescent="0.2">
      <c r="AO55176" s="7"/>
    </row>
    <row r="55177" spans="41:41" ht="12.75" x14ac:dyDescent="0.2">
      <c r="AO55177" s="7"/>
    </row>
    <row r="55178" spans="41:41" ht="12.75" x14ac:dyDescent="0.2">
      <c r="AO55178" s="7"/>
    </row>
    <row r="55179" spans="41:41" ht="12.75" x14ac:dyDescent="0.2">
      <c r="AO55179" s="7"/>
    </row>
    <row r="55180" spans="41:41" ht="12.75" x14ac:dyDescent="0.2">
      <c r="AO55180" s="7"/>
    </row>
    <row r="55181" spans="41:41" ht="12.75" x14ac:dyDescent="0.2">
      <c r="AO55181" s="7"/>
    </row>
    <row r="55182" spans="41:41" ht="12.75" x14ac:dyDescent="0.2">
      <c r="AO55182" s="7"/>
    </row>
    <row r="55183" spans="41:41" ht="12.75" x14ac:dyDescent="0.2">
      <c r="AO55183" s="7"/>
    </row>
    <row r="55184" spans="41:41" ht="12.75" x14ac:dyDescent="0.2">
      <c r="AO55184" s="7"/>
    </row>
    <row r="55185" spans="41:41" ht="12.75" x14ac:dyDescent="0.2">
      <c r="AO55185" s="7"/>
    </row>
    <row r="55186" spans="41:41" ht="12.75" x14ac:dyDescent="0.2">
      <c r="AO55186" s="7"/>
    </row>
    <row r="55187" spans="41:41" ht="12.75" x14ac:dyDescent="0.2">
      <c r="AO55187" s="7"/>
    </row>
    <row r="55188" spans="41:41" ht="12.75" x14ac:dyDescent="0.2">
      <c r="AO55188" s="7"/>
    </row>
    <row r="55189" spans="41:41" ht="12.75" x14ac:dyDescent="0.2">
      <c r="AO55189" s="7"/>
    </row>
    <row r="55190" spans="41:41" ht="12.75" x14ac:dyDescent="0.2">
      <c r="AO55190" s="7"/>
    </row>
    <row r="55191" spans="41:41" ht="12.75" x14ac:dyDescent="0.2">
      <c r="AO55191" s="7"/>
    </row>
    <row r="55192" spans="41:41" ht="12.75" x14ac:dyDescent="0.2">
      <c r="AO55192" s="7"/>
    </row>
    <row r="55193" spans="41:41" ht="12.75" x14ac:dyDescent="0.2">
      <c r="AO55193" s="7"/>
    </row>
    <row r="55194" spans="41:41" ht="12.75" x14ac:dyDescent="0.2">
      <c r="AO55194" s="7"/>
    </row>
    <row r="55195" spans="41:41" ht="12.75" x14ac:dyDescent="0.2">
      <c r="AO55195" s="7"/>
    </row>
    <row r="55196" spans="41:41" ht="12.75" x14ac:dyDescent="0.2">
      <c r="AO55196" s="7"/>
    </row>
    <row r="55197" spans="41:41" ht="12.75" x14ac:dyDescent="0.2">
      <c r="AO55197" s="7"/>
    </row>
    <row r="55198" spans="41:41" ht="12.75" x14ac:dyDescent="0.2">
      <c r="AO55198" s="7"/>
    </row>
    <row r="55199" spans="41:41" ht="12.75" x14ac:dyDescent="0.2">
      <c r="AO55199" s="7"/>
    </row>
    <row r="55200" spans="41:41" ht="12.75" x14ac:dyDescent="0.2">
      <c r="AO55200" s="7"/>
    </row>
    <row r="55201" spans="41:41" ht="12.75" x14ac:dyDescent="0.2">
      <c r="AO55201" s="7"/>
    </row>
    <row r="55202" spans="41:41" ht="12.75" x14ac:dyDescent="0.2">
      <c r="AO55202" s="7"/>
    </row>
    <row r="55203" spans="41:41" ht="12.75" x14ac:dyDescent="0.2">
      <c r="AO55203" s="7"/>
    </row>
    <row r="55204" spans="41:41" ht="12.75" x14ac:dyDescent="0.2">
      <c r="AO55204" s="7"/>
    </row>
    <row r="55205" spans="41:41" ht="12.75" x14ac:dyDescent="0.2">
      <c r="AO55205" s="7"/>
    </row>
    <row r="55206" spans="41:41" ht="12.75" x14ac:dyDescent="0.2">
      <c r="AO55206" s="7"/>
    </row>
    <row r="55207" spans="41:41" ht="12.75" x14ac:dyDescent="0.2">
      <c r="AO55207" s="7"/>
    </row>
    <row r="55208" spans="41:41" ht="12.75" x14ac:dyDescent="0.2">
      <c r="AO55208" s="7"/>
    </row>
    <row r="55209" spans="41:41" ht="12.75" x14ac:dyDescent="0.2">
      <c r="AO55209" s="7"/>
    </row>
    <row r="55210" spans="41:41" ht="12.75" x14ac:dyDescent="0.2">
      <c r="AO55210" s="7"/>
    </row>
    <row r="55211" spans="41:41" ht="12.75" x14ac:dyDescent="0.2">
      <c r="AO55211" s="7"/>
    </row>
    <row r="55212" spans="41:41" ht="12.75" x14ac:dyDescent="0.2">
      <c r="AO55212" s="7"/>
    </row>
    <row r="55213" spans="41:41" ht="12.75" x14ac:dyDescent="0.2">
      <c r="AO55213" s="7"/>
    </row>
    <row r="55214" spans="41:41" ht="12.75" x14ac:dyDescent="0.2">
      <c r="AO55214" s="7"/>
    </row>
    <row r="55215" spans="41:41" ht="12.75" x14ac:dyDescent="0.2">
      <c r="AO55215" s="7"/>
    </row>
    <row r="55216" spans="41:41" ht="12.75" x14ac:dyDescent="0.2">
      <c r="AO55216" s="7"/>
    </row>
    <row r="55217" spans="41:41" ht="12.75" x14ac:dyDescent="0.2">
      <c r="AO55217" s="7"/>
    </row>
    <row r="55218" spans="41:41" ht="12.75" x14ac:dyDescent="0.2">
      <c r="AO55218" s="7"/>
    </row>
    <row r="55219" spans="41:41" ht="12.75" x14ac:dyDescent="0.2">
      <c r="AO55219" s="7"/>
    </row>
    <row r="55220" spans="41:41" ht="12.75" x14ac:dyDescent="0.2">
      <c r="AO55220" s="7"/>
    </row>
    <row r="55221" spans="41:41" ht="12.75" x14ac:dyDescent="0.2">
      <c r="AO55221" s="7"/>
    </row>
    <row r="55222" spans="41:41" ht="12.75" x14ac:dyDescent="0.2">
      <c r="AO55222" s="7"/>
    </row>
    <row r="55223" spans="41:41" ht="12.75" x14ac:dyDescent="0.2">
      <c r="AO55223" s="7"/>
    </row>
    <row r="55224" spans="41:41" ht="12.75" x14ac:dyDescent="0.2">
      <c r="AO55224" s="7"/>
    </row>
    <row r="55225" spans="41:41" ht="12.75" x14ac:dyDescent="0.2">
      <c r="AO55225" s="7"/>
    </row>
    <row r="55226" spans="41:41" ht="12.75" x14ac:dyDescent="0.2">
      <c r="AO55226" s="7"/>
    </row>
    <row r="55227" spans="41:41" ht="12.75" x14ac:dyDescent="0.2">
      <c r="AO55227" s="7"/>
    </row>
    <row r="55228" spans="41:41" ht="12.75" x14ac:dyDescent="0.2">
      <c r="AO55228" s="7"/>
    </row>
    <row r="55229" spans="41:41" ht="12.75" x14ac:dyDescent="0.2">
      <c r="AO55229" s="7"/>
    </row>
    <row r="55230" spans="41:41" ht="12.75" x14ac:dyDescent="0.2">
      <c r="AO55230" s="7"/>
    </row>
    <row r="55231" spans="41:41" ht="12.75" x14ac:dyDescent="0.2">
      <c r="AO55231" s="7"/>
    </row>
    <row r="55232" spans="41:41" ht="12.75" x14ac:dyDescent="0.2">
      <c r="AO55232" s="7"/>
    </row>
    <row r="55233" spans="41:41" ht="12.75" x14ac:dyDescent="0.2">
      <c r="AO55233" s="7"/>
    </row>
    <row r="55234" spans="41:41" ht="12.75" x14ac:dyDescent="0.2">
      <c r="AO55234" s="7"/>
    </row>
    <row r="55235" spans="41:41" ht="12.75" x14ac:dyDescent="0.2">
      <c r="AO55235" s="7"/>
    </row>
    <row r="55236" spans="41:41" ht="12.75" x14ac:dyDescent="0.2">
      <c r="AO55236" s="7"/>
    </row>
    <row r="55237" spans="41:41" ht="12.75" x14ac:dyDescent="0.2">
      <c r="AO55237" s="7"/>
    </row>
    <row r="55238" spans="41:41" ht="12.75" x14ac:dyDescent="0.2">
      <c r="AO55238" s="7"/>
    </row>
    <row r="55239" spans="41:41" ht="12.75" x14ac:dyDescent="0.2">
      <c r="AO55239" s="7"/>
    </row>
    <row r="55240" spans="41:41" ht="12.75" x14ac:dyDescent="0.2">
      <c r="AO55240" s="7"/>
    </row>
    <row r="55241" spans="41:41" ht="12.75" x14ac:dyDescent="0.2">
      <c r="AO55241" s="7"/>
    </row>
    <row r="55242" spans="41:41" ht="12.75" x14ac:dyDescent="0.2">
      <c r="AO55242" s="7"/>
    </row>
    <row r="55243" spans="41:41" ht="12.75" x14ac:dyDescent="0.2">
      <c r="AO55243" s="7"/>
    </row>
    <row r="55244" spans="41:41" ht="12.75" x14ac:dyDescent="0.2">
      <c r="AO55244" s="7"/>
    </row>
    <row r="55245" spans="41:41" ht="12.75" x14ac:dyDescent="0.2">
      <c r="AO55245" s="7"/>
    </row>
    <row r="55246" spans="41:41" ht="12.75" x14ac:dyDescent="0.2">
      <c r="AO55246" s="7"/>
    </row>
    <row r="55247" spans="41:41" ht="12.75" x14ac:dyDescent="0.2">
      <c r="AO55247" s="7"/>
    </row>
    <row r="55248" spans="41:41" ht="12.75" x14ac:dyDescent="0.2">
      <c r="AO55248" s="7"/>
    </row>
    <row r="55249" spans="41:41" ht="12.75" x14ac:dyDescent="0.2">
      <c r="AO55249" s="7"/>
    </row>
    <row r="55250" spans="41:41" ht="12.75" x14ac:dyDescent="0.2">
      <c r="AO55250" s="7"/>
    </row>
    <row r="55251" spans="41:41" ht="12.75" x14ac:dyDescent="0.2">
      <c r="AO55251" s="7"/>
    </row>
    <row r="55252" spans="41:41" ht="12.75" x14ac:dyDescent="0.2">
      <c r="AO55252" s="7"/>
    </row>
    <row r="55253" spans="41:41" ht="12.75" x14ac:dyDescent="0.2">
      <c r="AO55253" s="7"/>
    </row>
    <row r="55254" spans="41:41" ht="12.75" x14ac:dyDescent="0.2">
      <c r="AO55254" s="7"/>
    </row>
    <row r="55255" spans="41:41" ht="12.75" x14ac:dyDescent="0.2">
      <c r="AO55255" s="7"/>
    </row>
    <row r="55256" spans="41:41" ht="12.75" x14ac:dyDescent="0.2">
      <c r="AO55256" s="7"/>
    </row>
    <row r="55257" spans="41:41" ht="12.75" x14ac:dyDescent="0.2">
      <c r="AO55257" s="7"/>
    </row>
    <row r="55258" spans="41:41" ht="12.75" x14ac:dyDescent="0.2">
      <c r="AO55258" s="7"/>
    </row>
    <row r="55259" spans="41:41" ht="12.75" x14ac:dyDescent="0.2">
      <c r="AO55259" s="7"/>
    </row>
    <row r="55260" spans="41:41" ht="12.75" x14ac:dyDescent="0.2">
      <c r="AO55260" s="7"/>
    </row>
    <row r="55261" spans="41:41" ht="12.75" x14ac:dyDescent="0.2">
      <c r="AO55261" s="7"/>
    </row>
    <row r="55262" spans="41:41" ht="12.75" x14ac:dyDescent="0.2">
      <c r="AO55262" s="7"/>
    </row>
    <row r="55263" spans="41:41" ht="12.75" x14ac:dyDescent="0.2">
      <c r="AO55263" s="7"/>
    </row>
    <row r="55264" spans="41:41" ht="12.75" x14ac:dyDescent="0.2">
      <c r="AO55264" s="7"/>
    </row>
    <row r="55265" spans="41:41" ht="12.75" x14ac:dyDescent="0.2">
      <c r="AO55265" s="7"/>
    </row>
    <row r="55266" spans="41:41" ht="12.75" x14ac:dyDescent="0.2">
      <c r="AO55266" s="7"/>
    </row>
    <row r="55267" spans="41:41" ht="12.75" x14ac:dyDescent="0.2">
      <c r="AO55267" s="7"/>
    </row>
    <row r="55268" spans="41:41" ht="12.75" x14ac:dyDescent="0.2">
      <c r="AO55268" s="7"/>
    </row>
    <row r="55269" spans="41:41" ht="12.75" x14ac:dyDescent="0.2">
      <c r="AO55269" s="7"/>
    </row>
    <row r="55270" spans="41:41" ht="12.75" x14ac:dyDescent="0.2">
      <c r="AO55270" s="7"/>
    </row>
    <row r="55271" spans="41:41" ht="12.75" x14ac:dyDescent="0.2">
      <c r="AO55271" s="7"/>
    </row>
    <row r="55272" spans="41:41" ht="12.75" x14ac:dyDescent="0.2">
      <c r="AO55272" s="7"/>
    </row>
    <row r="55273" spans="41:41" ht="12.75" x14ac:dyDescent="0.2">
      <c r="AO55273" s="7"/>
    </row>
    <row r="55274" spans="41:41" ht="12.75" x14ac:dyDescent="0.2">
      <c r="AO55274" s="7"/>
    </row>
    <row r="55275" spans="41:41" ht="12.75" x14ac:dyDescent="0.2">
      <c r="AO55275" s="7"/>
    </row>
    <row r="55276" spans="41:41" ht="12.75" x14ac:dyDescent="0.2">
      <c r="AO55276" s="7"/>
    </row>
    <row r="55277" spans="41:41" ht="12.75" x14ac:dyDescent="0.2">
      <c r="AO55277" s="7"/>
    </row>
    <row r="55278" spans="41:41" ht="12.75" x14ac:dyDescent="0.2">
      <c r="AO55278" s="7"/>
    </row>
    <row r="55279" spans="41:41" ht="12.75" x14ac:dyDescent="0.2">
      <c r="AO55279" s="7"/>
    </row>
    <row r="55280" spans="41:41" ht="12.75" x14ac:dyDescent="0.2">
      <c r="AO55280" s="7"/>
    </row>
    <row r="55281" spans="41:41" ht="12.75" x14ac:dyDescent="0.2">
      <c r="AO55281" s="7"/>
    </row>
    <row r="55282" spans="41:41" ht="12.75" x14ac:dyDescent="0.2">
      <c r="AO55282" s="7"/>
    </row>
    <row r="55283" spans="41:41" ht="12.75" x14ac:dyDescent="0.2">
      <c r="AO55283" s="7"/>
    </row>
    <row r="55284" spans="41:41" ht="12.75" x14ac:dyDescent="0.2">
      <c r="AO55284" s="7"/>
    </row>
    <row r="55285" spans="41:41" ht="12.75" x14ac:dyDescent="0.2">
      <c r="AO55285" s="7"/>
    </row>
    <row r="55286" spans="41:41" ht="12.75" x14ac:dyDescent="0.2">
      <c r="AO55286" s="7"/>
    </row>
    <row r="55287" spans="41:41" ht="12.75" x14ac:dyDescent="0.2">
      <c r="AO55287" s="7"/>
    </row>
    <row r="55288" spans="41:41" ht="12.75" x14ac:dyDescent="0.2">
      <c r="AO55288" s="7"/>
    </row>
    <row r="55289" spans="41:41" ht="12.75" x14ac:dyDescent="0.2">
      <c r="AO55289" s="7"/>
    </row>
    <row r="55290" spans="41:41" ht="12.75" x14ac:dyDescent="0.2">
      <c r="AO55290" s="7"/>
    </row>
    <row r="55291" spans="41:41" ht="12.75" x14ac:dyDescent="0.2">
      <c r="AO55291" s="7"/>
    </row>
    <row r="55292" spans="41:41" ht="12.75" x14ac:dyDescent="0.2">
      <c r="AO55292" s="7"/>
    </row>
    <row r="55293" spans="41:41" ht="12.75" x14ac:dyDescent="0.2">
      <c r="AO55293" s="7"/>
    </row>
    <row r="55294" spans="41:41" ht="12.75" x14ac:dyDescent="0.2">
      <c r="AO55294" s="7"/>
    </row>
    <row r="55295" spans="41:41" ht="12.75" x14ac:dyDescent="0.2">
      <c r="AO55295" s="7"/>
    </row>
    <row r="55296" spans="41:41" ht="12.75" x14ac:dyDescent="0.2">
      <c r="AO55296" s="7"/>
    </row>
    <row r="55297" spans="41:41" ht="12.75" x14ac:dyDescent="0.2">
      <c r="AO55297" s="7"/>
    </row>
    <row r="55298" spans="41:41" ht="12.75" x14ac:dyDescent="0.2">
      <c r="AO55298" s="7"/>
    </row>
    <row r="55299" spans="41:41" ht="12.75" x14ac:dyDescent="0.2">
      <c r="AO55299" s="7"/>
    </row>
    <row r="55300" spans="41:41" ht="12.75" x14ac:dyDescent="0.2">
      <c r="AO55300" s="7"/>
    </row>
    <row r="55301" spans="41:41" ht="12.75" x14ac:dyDescent="0.2">
      <c r="AO55301" s="7"/>
    </row>
    <row r="55302" spans="41:41" ht="12.75" x14ac:dyDescent="0.2">
      <c r="AO55302" s="7"/>
    </row>
    <row r="55303" spans="41:41" ht="12.75" x14ac:dyDescent="0.2">
      <c r="AO55303" s="7"/>
    </row>
    <row r="55304" spans="41:41" ht="12.75" x14ac:dyDescent="0.2">
      <c r="AO55304" s="7"/>
    </row>
    <row r="55305" spans="41:41" ht="12.75" x14ac:dyDescent="0.2">
      <c r="AO55305" s="7"/>
    </row>
    <row r="55306" spans="41:41" ht="12.75" x14ac:dyDescent="0.2">
      <c r="AO55306" s="7"/>
    </row>
    <row r="55307" spans="41:41" ht="12.75" x14ac:dyDescent="0.2">
      <c r="AO55307" s="7"/>
    </row>
    <row r="55308" spans="41:41" ht="12.75" x14ac:dyDescent="0.2">
      <c r="AO55308" s="7"/>
    </row>
    <row r="55309" spans="41:41" ht="12.75" x14ac:dyDescent="0.2">
      <c r="AO55309" s="7"/>
    </row>
    <row r="55310" spans="41:41" ht="12.75" x14ac:dyDescent="0.2">
      <c r="AO55310" s="7"/>
    </row>
    <row r="55311" spans="41:41" ht="12.75" x14ac:dyDescent="0.2">
      <c r="AO55311" s="7"/>
    </row>
    <row r="55312" spans="41:41" ht="12.75" x14ac:dyDescent="0.2">
      <c r="AO55312" s="7"/>
    </row>
    <row r="55313" spans="41:41" ht="12.75" x14ac:dyDescent="0.2">
      <c r="AO55313" s="7"/>
    </row>
    <row r="55314" spans="41:41" ht="12.75" x14ac:dyDescent="0.2">
      <c r="AO55314" s="7"/>
    </row>
    <row r="55315" spans="41:41" ht="12.75" x14ac:dyDescent="0.2">
      <c r="AO55315" s="7"/>
    </row>
    <row r="55316" spans="41:41" ht="12.75" x14ac:dyDescent="0.2">
      <c r="AO55316" s="7"/>
    </row>
    <row r="55317" spans="41:41" ht="12.75" x14ac:dyDescent="0.2">
      <c r="AO55317" s="7"/>
    </row>
    <row r="55318" spans="41:41" ht="12.75" x14ac:dyDescent="0.2">
      <c r="AO55318" s="7"/>
    </row>
    <row r="55319" spans="41:41" ht="12.75" x14ac:dyDescent="0.2">
      <c r="AO55319" s="7"/>
    </row>
    <row r="55320" spans="41:41" ht="12.75" x14ac:dyDescent="0.2">
      <c r="AO55320" s="7"/>
    </row>
    <row r="55321" spans="41:41" ht="12.75" x14ac:dyDescent="0.2">
      <c r="AO55321" s="7"/>
    </row>
    <row r="55322" spans="41:41" ht="12.75" x14ac:dyDescent="0.2">
      <c r="AO55322" s="7"/>
    </row>
    <row r="55323" spans="41:41" ht="12.75" x14ac:dyDescent="0.2">
      <c r="AO55323" s="7"/>
    </row>
    <row r="55324" spans="41:41" ht="12.75" x14ac:dyDescent="0.2">
      <c r="AO55324" s="7"/>
    </row>
    <row r="55325" spans="41:41" ht="12.75" x14ac:dyDescent="0.2">
      <c r="AO55325" s="7"/>
    </row>
    <row r="55326" spans="41:41" ht="12.75" x14ac:dyDescent="0.2">
      <c r="AO55326" s="7"/>
    </row>
    <row r="55327" spans="41:41" ht="12.75" x14ac:dyDescent="0.2">
      <c r="AO55327" s="7"/>
    </row>
    <row r="55328" spans="41:41" ht="12.75" x14ac:dyDescent="0.2">
      <c r="AO55328" s="7"/>
    </row>
    <row r="55329" spans="41:41" ht="12.75" x14ac:dyDescent="0.2">
      <c r="AO55329" s="7"/>
    </row>
    <row r="55330" spans="41:41" ht="12.75" x14ac:dyDescent="0.2">
      <c r="AO55330" s="7"/>
    </row>
    <row r="55331" spans="41:41" ht="12.75" x14ac:dyDescent="0.2">
      <c r="AO55331" s="7"/>
    </row>
    <row r="55332" spans="41:41" ht="12.75" x14ac:dyDescent="0.2">
      <c r="AO55332" s="7"/>
    </row>
    <row r="55333" spans="41:41" ht="12.75" x14ac:dyDescent="0.2">
      <c r="AO55333" s="7"/>
    </row>
    <row r="55334" spans="41:41" ht="12.75" x14ac:dyDescent="0.2">
      <c r="AO55334" s="7"/>
    </row>
    <row r="55335" spans="41:41" ht="12.75" x14ac:dyDescent="0.2">
      <c r="AO55335" s="7"/>
    </row>
    <row r="55336" spans="41:41" ht="12.75" x14ac:dyDescent="0.2">
      <c r="AO55336" s="7"/>
    </row>
    <row r="55337" spans="41:41" ht="12.75" x14ac:dyDescent="0.2">
      <c r="AO55337" s="7"/>
    </row>
    <row r="55338" spans="41:41" ht="12.75" x14ac:dyDescent="0.2">
      <c r="AO55338" s="7"/>
    </row>
    <row r="55339" spans="41:41" ht="12.75" x14ac:dyDescent="0.2">
      <c r="AO55339" s="7"/>
    </row>
    <row r="55340" spans="41:41" ht="12.75" x14ac:dyDescent="0.2">
      <c r="AO55340" s="7"/>
    </row>
    <row r="55341" spans="41:41" ht="12.75" x14ac:dyDescent="0.2">
      <c r="AO55341" s="7"/>
    </row>
    <row r="55342" spans="41:41" ht="12.75" x14ac:dyDescent="0.2">
      <c r="AO55342" s="7"/>
    </row>
    <row r="55343" spans="41:41" ht="12.75" x14ac:dyDescent="0.2">
      <c r="AO55343" s="7"/>
    </row>
    <row r="55344" spans="41:41" ht="12.75" x14ac:dyDescent="0.2">
      <c r="AO55344" s="7"/>
    </row>
    <row r="55345" spans="41:41" ht="12.75" x14ac:dyDescent="0.2">
      <c r="AO55345" s="7"/>
    </row>
    <row r="55346" spans="41:41" ht="12.75" x14ac:dyDescent="0.2">
      <c r="AO55346" s="7"/>
    </row>
    <row r="55347" spans="41:41" ht="12.75" x14ac:dyDescent="0.2">
      <c r="AO55347" s="7"/>
    </row>
    <row r="55348" spans="41:41" ht="12.75" x14ac:dyDescent="0.2">
      <c r="AO55348" s="7"/>
    </row>
    <row r="55349" spans="41:41" ht="12.75" x14ac:dyDescent="0.2">
      <c r="AO55349" s="7"/>
    </row>
    <row r="55350" spans="41:41" ht="12.75" x14ac:dyDescent="0.2">
      <c r="AO55350" s="7"/>
    </row>
    <row r="55351" spans="41:41" ht="12.75" x14ac:dyDescent="0.2">
      <c r="AO55351" s="7"/>
    </row>
    <row r="55352" spans="41:41" ht="12.75" x14ac:dyDescent="0.2">
      <c r="AO55352" s="7"/>
    </row>
    <row r="55353" spans="41:41" ht="12.75" x14ac:dyDescent="0.2">
      <c r="AO55353" s="7"/>
    </row>
    <row r="55354" spans="41:41" ht="12.75" x14ac:dyDescent="0.2">
      <c r="AO55354" s="7"/>
    </row>
    <row r="55355" spans="41:41" ht="12.75" x14ac:dyDescent="0.2">
      <c r="AO55355" s="7"/>
    </row>
    <row r="55356" spans="41:41" ht="12.75" x14ac:dyDescent="0.2">
      <c r="AO55356" s="7"/>
    </row>
    <row r="55357" spans="41:41" ht="12.75" x14ac:dyDescent="0.2">
      <c r="AO55357" s="7"/>
    </row>
    <row r="55358" spans="41:41" ht="12.75" x14ac:dyDescent="0.2">
      <c r="AO55358" s="7"/>
    </row>
    <row r="55359" spans="41:41" ht="12.75" x14ac:dyDescent="0.2">
      <c r="AO55359" s="7"/>
    </row>
    <row r="55360" spans="41:41" ht="12.75" x14ac:dyDescent="0.2">
      <c r="AO55360" s="7"/>
    </row>
    <row r="55361" spans="41:41" ht="12.75" x14ac:dyDescent="0.2">
      <c r="AO55361" s="7"/>
    </row>
    <row r="55362" spans="41:41" ht="12.75" x14ac:dyDescent="0.2">
      <c r="AO55362" s="7"/>
    </row>
    <row r="55363" spans="41:41" ht="12.75" x14ac:dyDescent="0.2">
      <c r="AO55363" s="7"/>
    </row>
    <row r="55364" spans="41:41" ht="12.75" x14ac:dyDescent="0.2">
      <c r="AO55364" s="7"/>
    </row>
    <row r="55365" spans="41:41" ht="12.75" x14ac:dyDescent="0.2">
      <c r="AO55365" s="7"/>
    </row>
    <row r="55366" spans="41:41" ht="12.75" x14ac:dyDescent="0.2">
      <c r="AO55366" s="7"/>
    </row>
    <row r="55367" spans="41:41" ht="12.75" x14ac:dyDescent="0.2">
      <c r="AO55367" s="7"/>
    </row>
    <row r="55368" spans="41:41" ht="12.75" x14ac:dyDescent="0.2">
      <c r="AO55368" s="7"/>
    </row>
    <row r="55369" spans="41:41" ht="12.75" x14ac:dyDescent="0.2">
      <c r="AO55369" s="7"/>
    </row>
    <row r="55370" spans="41:41" ht="12.75" x14ac:dyDescent="0.2">
      <c r="AO55370" s="7"/>
    </row>
    <row r="55371" spans="41:41" ht="12.75" x14ac:dyDescent="0.2">
      <c r="AO55371" s="7"/>
    </row>
    <row r="55372" spans="41:41" ht="12.75" x14ac:dyDescent="0.2">
      <c r="AO55372" s="7"/>
    </row>
    <row r="55373" spans="41:41" ht="12.75" x14ac:dyDescent="0.2">
      <c r="AO55373" s="7"/>
    </row>
    <row r="55374" spans="41:41" ht="12.75" x14ac:dyDescent="0.2">
      <c r="AO55374" s="7"/>
    </row>
    <row r="55375" spans="41:41" ht="12.75" x14ac:dyDescent="0.2">
      <c r="AO55375" s="7"/>
    </row>
    <row r="55376" spans="41:41" ht="12.75" x14ac:dyDescent="0.2">
      <c r="AO55376" s="7"/>
    </row>
    <row r="55377" spans="41:41" ht="12.75" x14ac:dyDescent="0.2">
      <c r="AO55377" s="7"/>
    </row>
    <row r="55378" spans="41:41" ht="12.75" x14ac:dyDescent="0.2">
      <c r="AO55378" s="7"/>
    </row>
    <row r="55379" spans="41:41" ht="12.75" x14ac:dyDescent="0.2">
      <c r="AO55379" s="7"/>
    </row>
    <row r="55380" spans="41:41" ht="12.75" x14ac:dyDescent="0.2">
      <c r="AO55380" s="7"/>
    </row>
    <row r="55381" spans="41:41" ht="12.75" x14ac:dyDescent="0.2">
      <c r="AO55381" s="7"/>
    </row>
    <row r="55382" spans="41:41" ht="12.75" x14ac:dyDescent="0.2">
      <c r="AO55382" s="7"/>
    </row>
    <row r="55383" spans="41:41" ht="12.75" x14ac:dyDescent="0.2">
      <c r="AO55383" s="7"/>
    </row>
    <row r="55384" spans="41:41" ht="12.75" x14ac:dyDescent="0.2">
      <c r="AO55384" s="7"/>
    </row>
    <row r="55385" spans="41:41" ht="12.75" x14ac:dyDescent="0.2">
      <c r="AO55385" s="7"/>
    </row>
    <row r="55386" spans="41:41" ht="12.75" x14ac:dyDescent="0.2">
      <c r="AO55386" s="7"/>
    </row>
    <row r="55387" spans="41:41" ht="12.75" x14ac:dyDescent="0.2">
      <c r="AO55387" s="7"/>
    </row>
    <row r="55388" spans="41:41" ht="12.75" x14ac:dyDescent="0.2">
      <c r="AO55388" s="7"/>
    </row>
    <row r="55389" spans="41:41" ht="12.75" x14ac:dyDescent="0.2">
      <c r="AO55389" s="7"/>
    </row>
    <row r="55390" spans="41:41" ht="12.75" x14ac:dyDescent="0.2">
      <c r="AO55390" s="7"/>
    </row>
    <row r="55391" spans="41:41" ht="12.75" x14ac:dyDescent="0.2">
      <c r="AO55391" s="7"/>
    </row>
    <row r="55392" spans="41:41" ht="12.75" x14ac:dyDescent="0.2">
      <c r="AO55392" s="7"/>
    </row>
    <row r="55393" spans="41:41" ht="12.75" x14ac:dyDescent="0.2">
      <c r="AO55393" s="7"/>
    </row>
    <row r="55394" spans="41:41" ht="12.75" x14ac:dyDescent="0.2">
      <c r="AO55394" s="7"/>
    </row>
    <row r="55395" spans="41:41" ht="12.75" x14ac:dyDescent="0.2">
      <c r="AO55395" s="7"/>
    </row>
    <row r="55396" spans="41:41" ht="12.75" x14ac:dyDescent="0.2">
      <c r="AO55396" s="7"/>
    </row>
    <row r="55397" spans="41:41" ht="12.75" x14ac:dyDescent="0.2">
      <c r="AO55397" s="7"/>
    </row>
    <row r="55398" spans="41:41" ht="12.75" x14ac:dyDescent="0.2">
      <c r="AO55398" s="7"/>
    </row>
    <row r="55399" spans="41:41" ht="12.75" x14ac:dyDescent="0.2">
      <c r="AO55399" s="7"/>
    </row>
    <row r="55400" spans="41:41" ht="12.75" x14ac:dyDescent="0.2">
      <c r="AO55400" s="7"/>
    </row>
    <row r="55401" spans="41:41" ht="12.75" x14ac:dyDescent="0.2">
      <c r="AO55401" s="7"/>
    </row>
    <row r="55402" spans="41:41" ht="12.75" x14ac:dyDescent="0.2">
      <c r="AO55402" s="7"/>
    </row>
    <row r="55403" spans="41:41" ht="12.75" x14ac:dyDescent="0.2">
      <c r="AO55403" s="7"/>
    </row>
    <row r="55404" spans="41:41" ht="12.75" x14ac:dyDescent="0.2">
      <c r="AO55404" s="7"/>
    </row>
    <row r="55405" spans="41:41" ht="12.75" x14ac:dyDescent="0.2">
      <c r="AO55405" s="7"/>
    </row>
    <row r="55406" spans="41:41" ht="12.75" x14ac:dyDescent="0.2">
      <c r="AO55406" s="7"/>
    </row>
    <row r="55407" spans="41:41" ht="12.75" x14ac:dyDescent="0.2">
      <c r="AO55407" s="7"/>
    </row>
    <row r="55408" spans="41:41" ht="12.75" x14ac:dyDescent="0.2">
      <c r="AO55408" s="7"/>
    </row>
    <row r="55409" spans="41:41" ht="12.75" x14ac:dyDescent="0.2">
      <c r="AO55409" s="7"/>
    </row>
    <row r="55410" spans="41:41" ht="12.75" x14ac:dyDescent="0.2">
      <c r="AO55410" s="7"/>
    </row>
    <row r="55411" spans="41:41" ht="12.75" x14ac:dyDescent="0.2">
      <c r="AO55411" s="7"/>
    </row>
    <row r="55412" spans="41:41" ht="12.75" x14ac:dyDescent="0.2">
      <c r="AO55412" s="7"/>
    </row>
    <row r="55413" spans="41:41" ht="12.75" x14ac:dyDescent="0.2">
      <c r="AO55413" s="7"/>
    </row>
    <row r="55414" spans="41:41" ht="12.75" x14ac:dyDescent="0.2">
      <c r="AO55414" s="7"/>
    </row>
    <row r="55415" spans="41:41" ht="12.75" x14ac:dyDescent="0.2">
      <c r="AO55415" s="7"/>
    </row>
    <row r="55416" spans="41:41" ht="12.75" x14ac:dyDescent="0.2">
      <c r="AO55416" s="7"/>
    </row>
    <row r="55417" spans="41:41" ht="12.75" x14ac:dyDescent="0.2">
      <c r="AO55417" s="7"/>
    </row>
    <row r="55418" spans="41:41" ht="12.75" x14ac:dyDescent="0.2">
      <c r="AO55418" s="7"/>
    </row>
    <row r="55419" spans="41:41" ht="12.75" x14ac:dyDescent="0.2">
      <c r="AO55419" s="7"/>
    </row>
    <row r="55420" spans="41:41" ht="12.75" x14ac:dyDescent="0.2">
      <c r="AO55420" s="7"/>
    </row>
    <row r="55421" spans="41:41" ht="12.75" x14ac:dyDescent="0.2">
      <c r="AO55421" s="7"/>
    </row>
    <row r="55422" spans="41:41" ht="12.75" x14ac:dyDescent="0.2">
      <c r="AO55422" s="7"/>
    </row>
    <row r="55423" spans="41:41" ht="12.75" x14ac:dyDescent="0.2">
      <c r="AO55423" s="7"/>
    </row>
    <row r="55424" spans="41:41" ht="12.75" x14ac:dyDescent="0.2">
      <c r="AO55424" s="7"/>
    </row>
    <row r="55425" spans="41:41" ht="12.75" x14ac:dyDescent="0.2">
      <c r="AO55425" s="7"/>
    </row>
    <row r="55426" spans="41:41" ht="12.75" x14ac:dyDescent="0.2">
      <c r="AO55426" s="7"/>
    </row>
    <row r="55427" spans="41:41" ht="12.75" x14ac:dyDescent="0.2">
      <c r="AO55427" s="7"/>
    </row>
    <row r="55428" spans="41:41" ht="12.75" x14ac:dyDescent="0.2">
      <c r="AO55428" s="7"/>
    </row>
    <row r="55429" spans="41:41" ht="12.75" x14ac:dyDescent="0.2">
      <c r="AO55429" s="7"/>
    </row>
    <row r="55430" spans="41:41" ht="12.75" x14ac:dyDescent="0.2">
      <c r="AO55430" s="7"/>
    </row>
    <row r="55431" spans="41:41" ht="12.75" x14ac:dyDescent="0.2">
      <c r="AO55431" s="7"/>
    </row>
    <row r="55432" spans="41:41" ht="12.75" x14ac:dyDescent="0.2">
      <c r="AO55432" s="7"/>
    </row>
    <row r="55433" spans="41:41" ht="12.75" x14ac:dyDescent="0.2">
      <c r="AO55433" s="7"/>
    </row>
    <row r="55434" spans="41:41" ht="12.75" x14ac:dyDescent="0.2">
      <c r="AO55434" s="7"/>
    </row>
    <row r="55435" spans="41:41" ht="12.75" x14ac:dyDescent="0.2">
      <c r="AO55435" s="7"/>
    </row>
    <row r="55436" spans="41:41" ht="12.75" x14ac:dyDescent="0.2">
      <c r="AO55436" s="7"/>
    </row>
    <row r="55437" spans="41:41" ht="12.75" x14ac:dyDescent="0.2">
      <c r="AO55437" s="7"/>
    </row>
    <row r="55438" spans="41:41" ht="12.75" x14ac:dyDescent="0.2">
      <c r="AO55438" s="7"/>
    </row>
    <row r="55439" spans="41:41" ht="12.75" x14ac:dyDescent="0.2">
      <c r="AO55439" s="7"/>
    </row>
    <row r="55440" spans="41:41" ht="12.75" x14ac:dyDescent="0.2">
      <c r="AO55440" s="7"/>
    </row>
    <row r="55441" spans="41:41" ht="12.75" x14ac:dyDescent="0.2">
      <c r="AO55441" s="7"/>
    </row>
    <row r="55442" spans="41:41" ht="12.75" x14ac:dyDescent="0.2">
      <c r="AO55442" s="7"/>
    </row>
    <row r="55443" spans="41:41" ht="12.75" x14ac:dyDescent="0.2">
      <c r="AO55443" s="7"/>
    </row>
    <row r="55444" spans="41:41" ht="12.75" x14ac:dyDescent="0.2">
      <c r="AO55444" s="7"/>
    </row>
    <row r="55445" spans="41:41" ht="12.75" x14ac:dyDescent="0.2">
      <c r="AO55445" s="7"/>
    </row>
    <row r="55446" spans="41:41" ht="12.75" x14ac:dyDescent="0.2">
      <c r="AO55446" s="7"/>
    </row>
    <row r="55447" spans="41:41" ht="12.75" x14ac:dyDescent="0.2">
      <c r="AO55447" s="7"/>
    </row>
    <row r="55448" spans="41:41" ht="12.75" x14ac:dyDescent="0.2">
      <c r="AO55448" s="7"/>
    </row>
    <row r="55449" spans="41:41" ht="12.75" x14ac:dyDescent="0.2">
      <c r="AO55449" s="7"/>
    </row>
    <row r="55450" spans="41:41" ht="12.75" x14ac:dyDescent="0.2">
      <c r="AO55450" s="7"/>
    </row>
    <row r="55451" spans="41:41" ht="12.75" x14ac:dyDescent="0.2">
      <c r="AO55451" s="7"/>
    </row>
    <row r="55452" spans="41:41" ht="12.75" x14ac:dyDescent="0.2">
      <c r="AO55452" s="7"/>
    </row>
    <row r="55453" spans="41:41" ht="12.75" x14ac:dyDescent="0.2">
      <c r="AO55453" s="7"/>
    </row>
    <row r="55454" spans="41:41" ht="12.75" x14ac:dyDescent="0.2">
      <c r="AO55454" s="7"/>
    </row>
    <row r="55455" spans="41:41" ht="12.75" x14ac:dyDescent="0.2">
      <c r="AO55455" s="7"/>
    </row>
    <row r="55456" spans="41:41" ht="12.75" x14ac:dyDescent="0.2">
      <c r="AO55456" s="7"/>
    </row>
    <row r="55457" spans="41:41" ht="12.75" x14ac:dyDescent="0.2">
      <c r="AO55457" s="7"/>
    </row>
    <row r="55458" spans="41:41" ht="12.75" x14ac:dyDescent="0.2">
      <c r="AO55458" s="7"/>
    </row>
    <row r="55459" spans="41:41" ht="12.75" x14ac:dyDescent="0.2">
      <c r="AO55459" s="7"/>
    </row>
    <row r="55460" spans="41:41" ht="12.75" x14ac:dyDescent="0.2">
      <c r="AO55460" s="7"/>
    </row>
    <row r="55461" spans="41:41" ht="12.75" x14ac:dyDescent="0.2">
      <c r="AO55461" s="7"/>
    </row>
    <row r="55462" spans="41:41" ht="12.75" x14ac:dyDescent="0.2">
      <c r="AO55462" s="7"/>
    </row>
    <row r="55463" spans="41:41" ht="12.75" x14ac:dyDescent="0.2">
      <c r="AO55463" s="7"/>
    </row>
    <row r="55464" spans="41:41" ht="12.75" x14ac:dyDescent="0.2">
      <c r="AO55464" s="7"/>
    </row>
    <row r="55465" spans="41:41" ht="12.75" x14ac:dyDescent="0.2">
      <c r="AO55465" s="7"/>
    </row>
    <row r="55466" spans="41:41" ht="12.75" x14ac:dyDescent="0.2">
      <c r="AO55466" s="7"/>
    </row>
    <row r="55467" spans="41:41" ht="12.75" x14ac:dyDescent="0.2">
      <c r="AO55467" s="7"/>
    </row>
    <row r="55468" spans="41:41" ht="12.75" x14ac:dyDescent="0.2">
      <c r="AO55468" s="7"/>
    </row>
    <row r="55469" spans="41:41" ht="12.75" x14ac:dyDescent="0.2">
      <c r="AO55469" s="7"/>
    </row>
    <row r="55470" spans="41:41" ht="12.75" x14ac:dyDescent="0.2">
      <c r="AO55470" s="7"/>
    </row>
    <row r="55471" spans="41:41" ht="12.75" x14ac:dyDescent="0.2">
      <c r="AO55471" s="7"/>
    </row>
    <row r="55472" spans="41:41" ht="12.75" x14ac:dyDescent="0.2">
      <c r="AO55472" s="7"/>
    </row>
    <row r="55473" spans="41:41" ht="12.75" x14ac:dyDescent="0.2">
      <c r="AO55473" s="7"/>
    </row>
    <row r="55474" spans="41:41" ht="12.75" x14ac:dyDescent="0.2">
      <c r="AO55474" s="7"/>
    </row>
    <row r="55475" spans="41:41" ht="12.75" x14ac:dyDescent="0.2">
      <c r="AO55475" s="7"/>
    </row>
    <row r="55476" spans="41:41" ht="12.75" x14ac:dyDescent="0.2">
      <c r="AO55476" s="7"/>
    </row>
    <row r="55477" spans="41:41" ht="12.75" x14ac:dyDescent="0.2">
      <c r="AO55477" s="7"/>
    </row>
    <row r="55478" spans="41:41" ht="12.75" x14ac:dyDescent="0.2">
      <c r="AO55478" s="7"/>
    </row>
    <row r="55479" spans="41:41" ht="12.75" x14ac:dyDescent="0.2">
      <c r="AO55479" s="7"/>
    </row>
    <row r="55480" spans="41:41" ht="12.75" x14ac:dyDescent="0.2">
      <c r="AO55480" s="7"/>
    </row>
    <row r="55481" spans="41:41" ht="12.75" x14ac:dyDescent="0.2">
      <c r="AO55481" s="7"/>
    </row>
    <row r="55482" spans="41:41" ht="12.75" x14ac:dyDescent="0.2">
      <c r="AO55482" s="7"/>
    </row>
    <row r="55483" spans="41:41" ht="12.75" x14ac:dyDescent="0.2">
      <c r="AO55483" s="7"/>
    </row>
    <row r="55484" spans="41:41" ht="12.75" x14ac:dyDescent="0.2">
      <c r="AO55484" s="7"/>
    </row>
    <row r="55485" spans="41:41" ht="12.75" x14ac:dyDescent="0.2">
      <c r="AO55485" s="7"/>
    </row>
    <row r="55486" spans="41:41" ht="12.75" x14ac:dyDescent="0.2">
      <c r="AO55486" s="7"/>
    </row>
    <row r="55487" spans="41:41" ht="12.75" x14ac:dyDescent="0.2">
      <c r="AO55487" s="7"/>
    </row>
    <row r="55488" spans="41:41" ht="12.75" x14ac:dyDescent="0.2">
      <c r="AO55488" s="7"/>
    </row>
    <row r="55489" spans="41:41" ht="12.75" x14ac:dyDescent="0.2">
      <c r="AO55489" s="7"/>
    </row>
    <row r="55490" spans="41:41" ht="12.75" x14ac:dyDescent="0.2">
      <c r="AO55490" s="7"/>
    </row>
    <row r="55491" spans="41:41" ht="12.75" x14ac:dyDescent="0.2">
      <c r="AO55491" s="7"/>
    </row>
    <row r="55492" spans="41:41" ht="12.75" x14ac:dyDescent="0.2">
      <c r="AO55492" s="7"/>
    </row>
    <row r="55493" spans="41:41" ht="12.75" x14ac:dyDescent="0.2">
      <c r="AO55493" s="7"/>
    </row>
    <row r="55494" spans="41:41" ht="12.75" x14ac:dyDescent="0.2">
      <c r="AO55494" s="7"/>
    </row>
    <row r="55495" spans="41:41" ht="12.75" x14ac:dyDescent="0.2">
      <c r="AO55495" s="7"/>
    </row>
    <row r="55496" spans="41:41" ht="12.75" x14ac:dyDescent="0.2">
      <c r="AO55496" s="7"/>
    </row>
    <row r="55497" spans="41:41" ht="12.75" x14ac:dyDescent="0.2">
      <c r="AO55497" s="7"/>
    </row>
    <row r="55498" spans="41:41" ht="12.75" x14ac:dyDescent="0.2">
      <c r="AO55498" s="7"/>
    </row>
    <row r="55499" spans="41:41" ht="12.75" x14ac:dyDescent="0.2">
      <c r="AO55499" s="7"/>
    </row>
    <row r="55500" spans="41:41" ht="12.75" x14ac:dyDescent="0.2">
      <c r="AO55500" s="7"/>
    </row>
    <row r="55501" spans="41:41" ht="12.75" x14ac:dyDescent="0.2">
      <c r="AO55501" s="7"/>
    </row>
    <row r="55502" spans="41:41" ht="12.75" x14ac:dyDescent="0.2">
      <c r="AO55502" s="7"/>
    </row>
    <row r="55503" spans="41:41" ht="12.75" x14ac:dyDescent="0.2">
      <c r="AO55503" s="7"/>
    </row>
    <row r="55504" spans="41:41" ht="12.75" x14ac:dyDescent="0.2">
      <c r="AO55504" s="7"/>
    </row>
    <row r="55505" spans="41:41" ht="12.75" x14ac:dyDescent="0.2">
      <c r="AO55505" s="7"/>
    </row>
    <row r="55506" spans="41:41" ht="12.75" x14ac:dyDescent="0.2">
      <c r="AO55506" s="7"/>
    </row>
    <row r="55507" spans="41:41" ht="12.75" x14ac:dyDescent="0.2">
      <c r="AO55507" s="7"/>
    </row>
    <row r="55508" spans="41:41" ht="12.75" x14ac:dyDescent="0.2">
      <c r="AO55508" s="7"/>
    </row>
    <row r="55509" spans="41:41" ht="12.75" x14ac:dyDescent="0.2">
      <c r="AO55509" s="7"/>
    </row>
    <row r="55510" spans="41:41" ht="12.75" x14ac:dyDescent="0.2">
      <c r="AO55510" s="7"/>
    </row>
    <row r="55511" spans="41:41" ht="12.75" x14ac:dyDescent="0.2">
      <c r="AO55511" s="7"/>
    </row>
    <row r="55512" spans="41:41" ht="12.75" x14ac:dyDescent="0.2">
      <c r="AO55512" s="7"/>
    </row>
    <row r="55513" spans="41:41" ht="12.75" x14ac:dyDescent="0.2">
      <c r="AO55513" s="7"/>
    </row>
    <row r="55514" spans="41:41" ht="12.75" x14ac:dyDescent="0.2">
      <c r="AO55514" s="7"/>
    </row>
    <row r="55515" spans="41:41" ht="12.75" x14ac:dyDescent="0.2">
      <c r="AO55515" s="7"/>
    </row>
    <row r="55516" spans="41:41" ht="12.75" x14ac:dyDescent="0.2">
      <c r="AO55516" s="7"/>
    </row>
    <row r="55517" spans="41:41" ht="12.75" x14ac:dyDescent="0.2">
      <c r="AO55517" s="7"/>
    </row>
    <row r="55518" spans="41:41" ht="12.75" x14ac:dyDescent="0.2">
      <c r="AO55518" s="7"/>
    </row>
    <row r="55519" spans="41:41" ht="12.75" x14ac:dyDescent="0.2">
      <c r="AO55519" s="7"/>
    </row>
    <row r="55520" spans="41:41" ht="12.75" x14ac:dyDescent="0.2">
      <c r="AO55520" s="7"/>
    </row>
    <row r="55521" spans="41:41" ht="12.75" x14ac:dyDescent="0.2">
      <c r="AO55521" s="7"/>
    </row>
    <row r="55522" spans="41:41" ht="12.75" x14ac:dyDescent="0.2">
      <c r="AO55522" s="7"/>
    </row>
    <row r="55523" spans="41:41" ht="12.75" x14ac:dyDescent="0.2">
      <c r="AO55523" s="7"/>
    </row>
    <row r="55524" spans="41:41" ht="12.75" x14ac:dyDescent="0.2">
      <c r="AO55524" s="7"/>
    </row>
    <row r="55525" spans="41:41" ht="12.75" x14ac:dyDescent="0.2">
      <c r="AO55525" s="7"/>
    </row>
    <row r="55526" spans="41:41" ht="12.75" x14ac:dyDescent="0.2">
      <c r="AO55526" s="7"/>
    </row>
    <row r="55527" spans="41:41" ht="12.75" x14ac:dyDescent="0.2">
      <c r="AO55527" s="7"/>
    </row>
    <row r="55528" spans="41:41" ht="12.75" x14ac:dyDescent="0.2">
      <c r="AO55528" s="7"/>
    </row>
    <row r="55529" spans="41:41" ht="12.75" x14ac:dyDescent="0.2">
      <c r="AO55529" s="7"/>
    </row>
    <row r="55530" spans="41:41" ht="12.75" x14ac:dyDescent="0.2">
      <c r="AO55530" s="7"/>
    </row>
    <row r="55531" spans="41:41" ht="12.75" x14ac:dyDescent="0.2">
      <c r="AO55531" s="7"/>
    </row>
    <row r="55532" spans="41:41" ht="12.75" x14ac:dyDescent="0.2">
      <c r="AO55532" s="7"/>
    </row>
    <row r="55533" spans="41:41" ht="12.75" x14ac:dyDescent="0.2">
      <c r="AO55533" s="7"/>
    </row>
    <row r="55534" spans="41:41" ht="12.75" x14ac:dyDescent="0.2">
      <c r="AO55534" s="7"/>
    </row>
    <row r="55535" spans="41:41" ht="12.75" x14ac:dyDescent="0.2">
      <c r="AO55535" s="7"/>
    </row>
    <row r="55536" spans="41:41" ht="12.75" x14ac:dyDescent="0.2">
      <c r="AO55536" s="7"/>
    </row>
    <row r="55537" spans="41:41" ht="12.75" x14ac:dyDescent="0.2">
      <c r="AO55537" s="7"/>
    </row>
    <row r="55538" spans="41:41" ht="12.75" x14ac:dyDescent="0.2">
      <c r="AO55538" s="7"/>
    </row>
    <row r="55539" spans="41:41" ht="12.75" x14ac:dyDescent="0.2">
      <c r="AO55539" s="7"/>
    </row>
    <row r="55540" spans="41:41" ht="12.75" x14ac:dyDescent="0.2">
      <c r="AO55540" s="7"/>
    </row>
    <row r="55541" spans="41:41" ht="12.75" x14ac:dyDescent="0.2">
      <c r="AO55541" s="7"/>
    </row>
    <row r="55542" spans="41:41" ht="12.75" x14ac:dyDescent="0.2">
      <c r="AO55542" s="7"/>
    </row>
    <row r="55543" spans="41:41" ht="12.75" x14ac:dyDescent="0.2">
      <c r="AO55543" s="7"/>
    </row>
    <row r="55544" spans="41:41" ht="12.75" x14ac:dyDescent="0.2">
      <c r="AO55544" s="7"/>
    </row>
    <row r="55545" spans="41:41" ht="12.75" x14ac:dyDescent="0.2">
      <c r="AO55545" s="7"/>
    </row>
    <row r="55546" spans="41:41" ht="12.75" x14ac:dyDescent="0.2">
      <c r="AO55546" s="7"/>
    </row>
    <row r="55547" spans="41:41" ht="12.75" x14ac:dyDescent="0.2">
      <c r="AO55547" s="7"/>
    </row>
    <row r="55548" spans="41:41" ht="12.75" x14ac:dyDescent="0.2">
      <c r="AO55548" s="7"/>
    </row>
    <row r="55549" spans="41:41" ht="12.75" x14ac:dyDescent="0.2">
      <c r="AO55549" s="7"/>
    </row>
    <row r="55550" spans="41:41" ht="12.75" x14ac:dyDescent="0.2">
      <c r="AO55550" s="7"/>
    </row>
    <row r="55551" spans="41:41" ht="12.75" x14ac:dyDescent="0.2">
      <c r="AO55551" s="7"/>
    </row>
    <row r="55552" spans="41:41" ht="12.75" x14ac:dyDescent="0.2">
      <c r="AO55552" s="7"/>
    </row>
    <row r="55553" spans="41:41" ht="12.75" x14ac:dyDescent="0.2">
      <c r="AO55553" s="7"/>
    </row>
    <row r="55554" spans="41:41" ht="12.75" x14ac:dyDescent="0.2">
      <c r="AO55554" s="7"/>
    </row>
    <row r="55555" spans="41:41" ht="12.75" x14ac:dyDescent="0.2">
      <c r="AO55555" s="7"/>
    </row>
    <row r="55556" spans="41:41" ht="12.75" x14ac:dyDescent="0.2">
      <c r="AO55556" s="7"/>
    </row>
    <row r="55557" spans="41:41" ht="12.75" x14ac:dyDescent="0.2">
      <c r="AO55557" s="7"/>
    </row>
    <row r="55558" spans="41:41" ht="12.75" x14ac:dyDescent="0.2">
      <c r="AO55558" s="7"/>
    </row>
    <row r="55559" spans="41:41" ht="12.75" x14ac:dyDescent="0.2">
      <c r="AO55559" s="7"/>
    </row>
    <row r="55560" spans="41:41" ht="12.75" x14ac:dyDescent="0.2">
      <c r="AO55560" s="7"/>
    </row>
    <row r="55561" spans="41:41" ht="12.75" x14ac:dyDescent="0.2">
      <c r="AO55561" s="7"/>
    </row>
    <row r="55562" spans="41:41" ht="12.75" x14ac:dyDescent="0.2">
      <c r="AO55562" s="7"/>
    </row>
    <row r="55563" spans="41:41" ht="12.75" x14ac:dyDescent="0.2">
      <c r="AO55563" s="7"/>
    </row>
    <row r="55564" spans="41:41" ht="12.75" x14ac:dyDescent="0.2">
      <c r="AO55564" s="7"/>
    </row>
    <row r="55565" spans="41:41" ht="12.75" x14ac:dyDescent="0.2">
      <c r="AO55565" s="7"/>
    </row>
    <row r="55566" spans="41:41" ht="12.75" x14ac:dyDescent="0.2">
      <c r="AO55566" s="7"/>
    </row>
    <row r="55567" spans="41:41" ht="12.75" x14ac:dyDescent="0.2">
      <c r="AO55567" s="7"/>
    </row>
    <row r="55568" spans="41:41" ht="12.75" x14ac:dyDescent="0.2">
      <c r="AO55568" s="7"/>
    </row>
    <row r="55569" spans="41:41" ht="12.75" x14ac:dyDescent="0.2">
      <c r="AO55569" s="7"/>
    </row>
    <row r="55570" spans="41:41" ht="12.75" x14ac:dyDescent="0.2">
      <c r="AO55570" s="7"/>
    </row>
    <row r="55571" spans="41:41" ht="12.75" x14ac:dyDescent="0.2">
      <c r="AO55571" s="7"/>
    </row>
    <row r="55572" spans="41:41" ht="12.75" x14ac:dyDescent="0.2">
      <c r="AO55572" s="7"/>
    </row>
    <row r="55573" spans="41:41" ht="12.75" x14ac:dyDescent="0.2">
      <c r="AO55573" s="7"/>
    </row>
    <row r="55574" spans="41:41" ht="12.75" x14ac:dyDescent="0.2">
      <c r="AO55574" s="7"/>
    </row>
    <row r="55575" spans="41:41" ht="12.75" x14ac:dyDescent="0.2">
      <c r="AO55575" s="7"/>
    </row>
    <row r="55576" spans="41:41" ht="12.75" x14ac:dyDescent="0.2">
      <c r="AO55576" s="7"/>
    </row>
    <row r="55577" spans="41:41" ht="12.75" x14ac:dyDescent="0.2">
      <c r="AO55577" s="7"/>
    </row>
    <row r="55578" spans="41:41" ht="12.75" x14ac:dyDescent="0.2">
      <c r="AO55578" s="7"/>
    </row>
    <row r="55579" spans="41:41" ht="12.75" x14ac:dyDescent="0.2">
      <c r="AO55579" s="7"/>
    </row>
    <row r="55580" spans="41:41" ht="12.75" x14ac:dyDescent="0.2">
      <c r="AO55580" s="7"/>
    </row>
    <row r="55581" spans="41:41" ht="12.75" x14ac:dyDescent="0.2">
      <c r="AO55581" s="7"/>
    </row>
    <row r="55582" spans="41:41" ht="12.75" x14ac:dyDescent="0.2">
      <c r="AO55582" s="7"/>
    </row>
    <row r="55583" spans="41:41" ht="12.75" x14ac:dyDescent="0.2">
      <c r="AO55583" s="7"/>
    </row>
    <row r="55584" spans="41:41" ht="12.75" x14ac:dyDescent="0.2">
      <c r="AO55584" s="7"/>
    </row>
    <row r="55585" spans="41:41" ht="12.75" x14ac:dyDescent="0.2">
      <c r="AO55585" s="7"/>
    </row>
    <row r="55586" spans="41:41" ht="12.75" x14ac:dyDescent="0.2">
      <c r="AO55586" s="7"/>
    </row>
    <row r="55587" spans="41:41" ht="12.75" x14ac:dyDescent="0.2">
      <c r="AO55587" s="7"/>
    </row>
    <row r="55588" spans="41:41" ht="12.75" x14ac:dyDescent="0.2">
      <c r="AO55588" s="7"/>
    </row>
    <row r="55589" spans="41:41" ht="12.75" x14ac:dyDescent="0.2">
      <c r="AO55589" s="7"/>
    </row>
    <row r="55590" spans="41:41" ht="12.75" x14ac:dyDescent="0.2">
      <c r="AO55590" s="7"/>
    </row>
    <row r="55591" spans="41:41" ht="12.75" x14ac:dyDescent="0.2">
      <c r="AO55591" s="7"/>
    </row>
    <row r="55592" spans="41:41" ht="12.75" x14ac:dyDescent="0.2">
      <c r="AO55592" s="7"/>
    </row>
    <row r="55593" spans="41:41" ht="12.75" x14ac:dyDescent="0.2">
      <c r="AO55593" s="7"/>
    </row>
    <row r="55594" spans="41:41" ht="12.75" x14ac:dyDescent="0.2">
      <c r="AO55594" s="7"/>
    </row>
    <row r="55595" spans="41:41" ht="12.75" x14ac:dyDescent="0.2">
      <c r="AO55595" s="7"/>
    </row>
    <row r="55596" spans="41:41" ht="12.75" x14ac:dyDescent="0.2">
      <c r="AO55596" s="7"/>
    </row>
    <row r="55597" spans="41:41" ht="12.75" x14ac:dyDescent="0.2">
      <c r="AO55597" s="7"/>
    </row>
    <row r="55598" spans="41:41" ht="12.75" x14ac:dyDescent="0.2">
      <c r="AO55598" s="7"/>
    </row>
    <row r="55599" spans="41:41" ht="12.75" x14ac:dyDescent="0.2">
      <c r="AO55599" s="7"/>
    </row>
    <row r="55600" spans="41:41" ht="12.75" x14ac:dyDescent="0.2">
      <c r="AO55600" s="7"/>
    </row>
    <row r="55601" spans="41:41" ht="12.75" x14ac:dyDescent="0.2">
      <c r="AO55601" s="7"/>
    </row>
    <row r="55602" spans="41:41" ht="12.75" x14ac:dyDescent="0.2">
      <c r="AO55602" s="7"/>
    </row>
    <row r="55603" spans="41:41" ht="12.75" x14ac:dyDescent="0.2">
      <c r="AO55603" s="7"/>
    </row>
    <row r="55604" spans="41:41" ht="12.75" x14ac:dyDescent="0.2">
      <c r="AO55604" s="7"/>
    </row>
    <row r="55605" spans="41:41" ht="12.75" x14ac:dyDescent="0.2">
      <c r="AO55605" s="7"/>
    </row>
    <row r="55606" spans="41:41" ht="12.75" x14ac:dyDescent="0.2">
      <c r="AO55606" s="7"/>
    </row>
    <row r="55607" spans="41:41" ht="12.75" x14ac:dyDescent="0.2">
      <c r="AO55607" s="7"/>
    </row>
    <row r="55608" spans="41:41" ht="12.75" x14ac:dyDescent="0.2">
      <c r="AO55608" s="7"/>
    </row>
    <row r="55609" spans="41:41" ht="12.75" x14ac:dyDescent="0.2">
      <c r="AO55609" s="7"/>
    </row>
    <row r="55610" spans="41:41" ht="12.75" x14ac:dyDescent="0.2">
      <c r="AO55610" s="7"/>
    </row>
    <row r="55611" spans="41:41" ht="12.75" x14ac:dyDescent="0.2">
      <c r="AO55611" s="7"/>
    </row>
    <row r="55612" spans="41:41" ht="12.75" x14ac:dyDescent="0.2">
      <c r="AO55612" s="7"/>
    </row>
    <row r="55613" spans="41:41" ht="12.75" x14ac:dyDescent="0.2">
      <c r="AO55613" s="7"/>
    </row>
    <row r="55614" spans="41:41" ht="12.75" x14ac:dyDescent="0.2">
      <c r="AO55614" s="7"/>
    </row>
    <row r="55615" spans="41:41" ht="12.75" x14ac:dyDescent="0.2">
      <c r="AO55615" s="7"/>
    </row>
    <row r="55616" spans="41:41" ht="12.75" x14ac:dyDescent="0.2">
      <c r="AO55616" s="7"/>
    </row>
    <row r="55617" spans="41:41" ht="12.75" x14ac:dyDescent="0.2">
      <c r="AO55617" s="7"/>
    </row>
    <row r="55618" spans="41:41" ht="12.75" x14ac:dyDescent="0.2">
      <c r="AO55618" s="7"/>
    </row>
    <row r="55619" spans="41:41" ht="12.75" x14ac:dyDescent="0.2">
      <c r="AO55619" s="7"/>
    </row>
    <row r="55620" spans="41:41" ht="12.75" x14ac:dyDescent="0.2">
      <c r="AO55620" s="7"/>
    </row>
    <row r="55621" spans="41:41" ht="12.75" x14ac:dyDescent="0.2">
      <c r="AO55621" s="7"/>
    </row>
    <row r="55622" spans="41:41" ht="12.75" x14ac:dyDescent="0.2">
      <c r="AO55622" s="7"/>
    </row>
    <row r="55623" spans="41:41" ht="12.75" x14ac:dyDescent="0.2">
      <c r="AO55623" s="7"/>
    </row>
    <row r="55624" spans="41:41" ht="12.75" x14ac:dyDescent="0.2">
      <c r="AO55624" s="7"/>
    </row>
    <row r="55625" spans="41:41" ht="12.75" x14ac:dyDescent="0.2">
      <c r="AO55625" s="7"/>
    </row>
    <row r="55626" spans="41:41" ht="12.75" x14ac:dyDescent="0.2">
      <c r="AO55626" s="7"/>
    </row>
    <row r="55627" spans="41:41" ht="12.75" x14ac:dyDescent="0.2">
      <c r="AO55627" s="7"/>
    </row>
    <row r="55628" spans="41:41" ht="12.75" x14ac:dyDescent="0.2">
      <c r="AO55628" s="7"/>
    </row>
    <row r="55629" spans="41:41" ht="12.75" x14ac:dyDescent="0.2">
      <c r="AO55629" s="7"/>
    </row>
    <row r="55630" spans="41:41" ht="12.75" x14ac:dyDescent="0.2">
      <c r="AO55630" s="7"/>
    </row>
    <row r="55631" spans="41:41" ht="12.75" x14ac:dyDescent="0.2">
      <c r="AO55631" s="7"/>
    </row>
    <row r="55632" spans="41:41" ht="12.75" x14ac:dyDescent="0.2">
      <c r="AO55632" s="7"/>
    </row>
    <row r="55633" spans="41:41" ht="12.75" x14ac:dyDescent="0.2">
      <c r="AO55633" s="7"/>
    </row>
    <row r="55634" spans="41:41" ht="12.75" x14ac:dyDescent="0.2">
      <c r="AO55634" s="7"/>
    </row>
    <row r="55635" spans="41:41" ht="12.75" x14ac:dyDescent="0.2">
      <c r="AO55635" s="7"/>
    </row>
    <row r="55636" spans="41:41" ht="12.75" x14ac:dyDescent="0.2">
      <c r="AO55636" s="7"/>
    </row>
    <row r="55637" spans="41:41" ht="12.75" x14ac:dyDescent="0.2">
      <c r="AO55637" s="7"/>
    </row>
    <row r="55638" spans="41:41" ht="12.75" x14ac:dyDescent="0.2">
      <c r="AO55638" s="7"/>
    </row>
    <row r="55639" spans="41:41" ht="12.75" x14ac:dyDescent="0.2">
      <c r="AO55639" s="7"/>
    </row>
    <row r="55640" spans="41:41" ht="12.75" x14ac:dyDescent="0.2">
      <c r="AO55640" s="7"/>
    </row>
    <row r="55641" spans="41:41" ht="12.75" x14ac:dyDescent="0.2">
      <c r="AO55641" s="7"/>
    </row>
    <row r="55642" spans="41:41" ht="12.75" x14ac:dyDescent="0.2">
      <c r="AO55642" s="7"/>
    </row>
    <row r="55643" spans="41:41" ht="12.75" x14ac:dyDescent="0.2">
      <c r="AO55643" s="7"/>
    </row>
    <row r="55644" spans="41:41" ht="12.75" x14ac:dyDescent="0.2">
      <c r="AO55644" s="7"/>
    </row>
    <row r="55645" spans="41:41" ht="12.75" x14ac:dyDescent="0.2">
      <c r="AO55645" s="7"/>
    </row>
    <row r="55646" spans="41:41" ht="12.75" x14ac:dyDescent="0.2">
      <c r="AO55646" s="7"/>
    </row>
    <row r="55647" spans="41:41" ht="12.75" x14ac:dyDescent="0.2">
      <c r="AO55647" s="7"/>
    </row>
    <row r="55648" spans="41:41" ht="12.75" x14ac:dyDescent="0.2">
      <c r="AO55648" s="7"/>
    </row>
    <row r="55649" spans="41:41" ht="12.75" x14ac:dyDescent="0.2">
      <c r="AO55649" s="7"/>
    </row>
    <row r="55650" spans="41:41" ht="12.75" x14ac:dyDescent="0.2">
      <c r="AO55650" s="7"/>
    </row>
    <row r="55651" spans="41:41" ht="12.75" x14ac:dyDescent="0.2">
      <c r="AO55651" s="7"/>
    </row>
    <row r="55652" spans="41:41" ht="12.75" x14ac:dyDescent="0.2">
      <c r="AO55652" s="7"/>
    </row>
    <row r="55653" spans="41:41" ht="12.75" x14ac:dyDescent="0.2">
      <c r="AO55653" s="7"/>
    </row>
    <row r="55654" spans="41:41" ht="12.75" x14ac:dyDescent="0.2">
      <c r="AO55654" s="7"/>
    </row>
    <row r="55655" spans="41:41" ht="12.75" x14ac:dyDescent="0.2">
      <c r="AO55655" s="7"/>
    </row>
    <row r="55656" spans="41:41" ht="12.75" x14ac:dyDescent="0.2">
      <c r="AO55656" s="7"/>
    </row>
    <row r="55657" spans="41:41" ht="12.75" x14ac:dyDescent="0.2">
      <c r="AO55657" s="7"/>
    </row>
    <row r="55658" spans="41:41" ht="12.75" x14ac:dyDescent="0.2">
      <c r="AO55658" s="7"/>
    </row>
    <row r="55659" spans="41:41" ht="12.75" x14ac:dyDescent="0.2">
      <c r="AO55659" s="7"/>
    </row>
    <row r="55660" spans="41:41" ht="12.75" x14ac:dyDescent="0.2">
      <c r="AO55660" s="7"/>
    </row>
    <row r="55661" spans="41:41" ht="12.75" x14ac:dyDescent="0.2">
      <c r="AO55661" s="7"/>
    </row>
    <row r="55662" spans="41:41" ht="12.75" x14ac:dyDescent="0.2">
      <c r="AO55662" s="7"/>
    </row>
    <row r="55663" spans="41:41" ht="12.75" x14ac:dyDescent="0.2">
      <c r="AO55663" s="7"/>
    </row>
    <row r="55664" spans="41:41" ht="12.75" x14ac:dyDescent="0.2">
      <c r="AO55664" s="7"/>
    </row>
    <row r="55665" spans="41:41" ht="12.75" x14ac:dyDescent="0.2">
      <c r="AO55665" s="7"/>
    </row>
    <row r="55666" spans="41:41" ht="12.75" x14ac:dyDescent="0.2">
      <c r="AO55666" s="7"/>
    </row>
    <row r="55667" spans="41:41" ht="12.75" x14ac:dyDescent="0.2">
      <c r="AO55667" s="7"/>
    </row>
    <row r="55668" spans="41:41" ht="12.75" x14ac:dyDescent="0.2">
      <c r="AO55668" s="7"/>
    </row>
    <row r="55669" spans="41:41" ht="12.75" x14ac:dyDescent="0.2">
      <c r="AO55669" s="7"/>
    </row>
    <row r="55670" spans="41:41" ht="12.75" x14ac:dyDescent="0.2">
      <c r="AO55670" s="7"/>
    </row>
    <row r="55671" spans="41:41" ht="12.75" x14ac:dyDescent="0.2">
      <c r="AO55671" s="7"/>
    </row>
    <row r="55672" spans="41:41" ht="12.75" x14ac:dyDescent="0.2">
      <c r="AO55672" s="7"/>
    </row>
    <row r="55673" spans="41:41" ht="12.75" x14ac:dyDescent="0.2">
      <c r="AO55673" s="7"/>
    </row>
    <row r="55674" spans="41:41" ht="12.75" x14ac:dyDescent="0.2">
      <c r="AO55674" s="7"/>
    </row>
    <row r="55675" spans="41:41" ht="12.75" x14ac:dyDescent="0.2">
      <c r="AO55675" s="7"/>
    </row>
    <row r="55676" spans="41:41" ht="12.75" x14ac:dyDescent="0.2">
      <c r="AO55676" s="7"/>
    </row>
    <row r="55677" spans="41:41" ht="12.75" x14ac:dyDescent="0.2">
      <c r="AO55677" s="7"/>
    </row>
    <row r="55678" spans="41:41" ht="12.75" x14ac:dyDescent="0.2">
      <c r="AO55678" s="7"/>
    </row>
    <row r="55679" spans="41:41" ht="12.75" x14ac:dyDescent="0.2">
      <c r="AO55679" s="7"/>
    </row>
    <row r="55680" spans="41:41" ht="12.75" x14ac:dyDescent="0.2">
      <c r="AO55680" s="7"/>
    </row>
    <row r="55681" spans="41:41" ht="12.75" x14ac:dyDescent="0.2">
      <c r="AO55681" s="7"/>
    </row>
    <row r="55682" spans="41:41" ht="12.75" x14ac:dyDescent="0.2">
      <c r="AO55682" s="7"/>
    </row>
    <row r="55683" spans="41:41" ht="12.75" x14ac:dyDescent="0.2">
      <c r="AO55683" s="7"/>
    </row>
    <row r="55684" spans="41:41" ht="12.75" x14ac:dyDescent="0.2">
      <c r="AO55684" s="7"/>
    </row>
    <row r="55685" spans="41:41" ht="12.75" x14ac:dyDescent="0.2">
      <c r="AO55685" s="7"/>
    </row>
    <row r="55686" spans="41:41" ht="12.75" x14ac:dyDescent="0.2">
      <c r="AO55686" s="7"/>
    </row>
    <row r="55687" spans="41:41" ht="12.75" x14ac:dyDescent="0.2">
      <c r="AO55687" s="7"/>
    </row>
    <row r="55688" spans="41:41" ht="12.75" x14ac:dyDescent="0.2">
      <c r="AO55688" s="7"/>
    </row>
    <row r="55689" spans="41:41" ht="12.75" x14ac:dyDescent="0.2">
      <c r="AO55689" s="7"/>
    </row>
    <row r="55690" spans="41:41" ht="12.75" x14ac:dyDescent="0.2">
      <c r="AO55690" s="7"/>
    </row>
    <row r="55691" spans="41:41" ht="12.75" x14ac:dyDescent="0.2">
      <c r="AO55691" s="7"/>
    </row>
    <row r="55692" spans="41:41" ht="12.75" x14ac:dyDescent="0.2">
      <c r="AO55692" s="7"/>
    </row>
    <row r="55693" spans="41:41" ht="12.75" x14ac:dyDescent="0.2">
      <c r="AO55693" s="7"/>
    </row>
    <row r="55694" spans="41:41" ht="12.75" x14ac:dyDescent="0.2">
      <c r="AO55694" s="7"/>
    </row>
    <row r="55695" spans="41:41" ht="12.75" x14ac:dyDescent="0.2">
      <c r="AO55695" s="7"/>
    </row>
    <row r="55696" spans="41:41" ht="12.75" x14ac:dyDescent="0.2">
      <c r="AO55696" s="7"/>
    </row>
    <row r="55697" spans="41:41" ht="12.75" x14ac:dyDescent="0.2">
      <c r="AO55697" s="7"/>
    </row>
    <row r="55698" spans="41:41" ht="12.75" x14ac:dyDescent="0.2">
      <c r="AO55698" s="7"/>
    </row>
    <row r="55699" spans="41:41" ht="12.75" x14ac:dyDescent="0.2">
      <c r="AO55699" s="7"/>
    </row>
    <row r="55700" spans="41:41" ht="12.75" x14ac:dyDescent="0.2">
      <c r="AO55700" s="7"/>
    </row>
    <row r="55701" spans="41:41" ht="12.75" x14ac:dyDescent="0.2">
      <c r="AO55701" s="7"/>
    </row>
    <row r="55702" spans="41:41" ht="12.75" x14ac:dyDescent="0.2">
      <c r="AO55702" s="7"/>
    </row>
    <row r="55703" spans="41:41" ht="12.75" x14ac:dyDescent="0.2">
      <c r="AO55703" s="7"/>
    </row>
    <row r="55704" spans="41:41" ht="12.75" x14ac:dyDescent="0.2">
      <c r="AO55704" s="7"/>
    </row>
    <row r="55705" spans="41:41" ht="12.75" x14ac:dyDescent="0.2">
      <c r="AO55705" s="7"/>
    </row>
    <row r="55706" spans="41:41" ht="12.75" x14ac:dyDescent="0.2">
      <c r="AO55706" s="7"/>
    </row>
    <row r="55707" spans="41:41" ht="12.75" x14ac:dyDescent="0.2">
      <c r="AO55707" s="7"/>
    </row>
    <row r="55708" spans="41:41" ht="12.75" x14ac:dyDescent="0.2">
      <c r="AO55708" s="7"/>
    </row>
    <row r="55709" spans="41:41" ht="12.75" x14ac:dyDescent="0.2">
      <c r="AO55709" s="7"/>
    </row>
    <row r="55710" spans="41:41" ht="12.75" x14ac:dyDescent="0.2">
      <c r="AO55710" s="7"/>
    </row>
    <row r="55711" spans="41:41" ht="12.75" x14ac:dyDescent="0.2">
      <c r="AO55711" s="7"/>
    </row>
    <row r="55712" spans="41:41" ht="12.75" x14ac:dyDescent="0.2">
      <c r="AO55712" s="7"/>
    </row>
    <row r="55713" spans="41:41" ht="12.75" x14ac:dyDescent="0.2">
      <c r="AO55713" s="7"/>
    </row>
    <row r="55714" spans="41:41" ht="12.75" x14ac:dyDescent="0.2">
      <c r="AO55714" s="7"/>
    </row>
    <row r="55715" spans="41:41" ht="12.75" x14ac:dyDescent="0.2">
      <c r="AO55715" s="7"/>
    </row>
    <row r="55716" spans="41:41" ht="12.75" x14ac:dyDescent="0.2">
      <c r="AO55716" s="7"/>
    </row>
    <row r="55717" spans="41:41" ht="12.75" x14ac:dyDescent="0.2">
      <c r="AO55717" s="7"/>
    </row>
    <row r="55718" spans="41:41" ht="12.75" x14ac:dyDescent="0.2">
      <c r="AO55718" s="7"/>
    </row>
    <row r="55719" spans="41:41" ht="12.75" x14ac:dyDescent="0.2">
      <c r="AO55719" s="7"/>
    </row>
    <row r="55720" spans="41:41" ht="12.75" x14ac:dyDescent="0.2">
      <c r="AO55720" s="7"/>
    </row>
    <row r="55721" spans="41:41" ht="12.75" x14ac:dyDescent="0.2">
      <c r="AO55721" s="7"/>
    </row>
    <row r="55722" spans="41:41" ht="12.75" x14ac:dyDescent="0.2">
      <c r="AO55722" s="7"/>
    </row>
    <row r="55723" spans="41:41" ht="12.75" x14ac:dyDescent="0.2">
      <c r="AO55723" s="7"/>
    </row>
    <row r="55724" spans="41:41" ht="12.75" x14ac:dyDescent="0.2">
      <c r="AO55724" s="7"/>
    </row>
    <row r="55725" spans="41:41" ht="12.75" x14ac:dyDescent="0.2">
      <c r="AO55725" s="7"/>
    </row>
    <row r="55726" spans="41:41" ht="12.75" x14ac:dyDescent="0.2">
      <c r="AO55726" s="7"/>
    </row>
    <row r="55727" spans="41:41" ht="12.75" x14ac:dyDescent="0.2">
      <c r="AO55727" s="7"/>
    </row>
    <row r="55728" spans="41:41" ht="12.75" x14ac:dyDescent="0.2">
      <c r="AO55728" s="7"/>
    </row>
    <row r="55729" spans="41:41" ht="12.75" x14ac:dyDescent="0.2">
      <c r="AO55729" s="7"/>
    </row>
    <row r="55730" spans="41:41" ht="12.75" x14ac:dyDescent="0.2">
      <c r="AO55730" s="7"/>
    </row>
    <row r="55731" spans="41:41" ht="12.75" x14ac:dyDescent="0.2">
      <c r="AO55731" s="7"/>
    </row>
    <row r="55732" spans="41:41" ht="12.75" x14ac:dyDescent="0.2">
      <c r="AO55732" s="7"/>
    </row>
    <row r="55733" spans="41:41" ht="12.75" x14ac:dyDescent="0.2">
      <c r="AO55733" s="7"/>
    </row>
    <row r="55734" spans="41:41" ht="12.75" x14ac:dyDescent="0.2">
      <c r="AO55734" s="7"/>
    </row>
    <row r="55735" spans="41:41" ht="12.75" x14ac:dyDescent="0.2">
      <c r="AO55735" s="7"/>
    </row>
    <row r="55736" spans="41:41" ht="12.75" x14ac:dyDescent="0.2">
      <c r="AO55736" s="7"/>
    </row>
    <row r="55737" spans="41:41" ht="12.75" x14ac:dyDescent="0.2">
      <c r="AO55737" s="7"/>
    </row>
    <row r="55738" spans="41:41" ht="12.75" x14ac:dyDescent="0.2">
      <c r="AO55738" s="7"/>
    </row>
    <row r="55739" spans="41:41" ht="12.75" x14ac:dyDescent="0.2">
      <c r="AO55739" s="7"/>
    </row>
    <row r="55740" spans="41:41" ht="12.75" x14ac:dyDescent="0.2">
      <c r="AO55740" s="7"/>
    </row>
    <row r="55741" spans="41:41" ht="12.75" x14ac:dyDescent="0.2">
      <c r="AO55741" s="7"/>
    </row>
    <row r="55742" spans="41:41" ht="12.75" x14ac:dyDescent="0.2">
      <c r="AO55742" s="7"/>
    </row>
    <row r="55743" spans="41:41" ht="12.75" x14ac:dyDescent="0.2">
      <c r="AO55743" s="7"/>
    </row>
    <row r="55744" spans="41:41" ht="12.75" x14ac:dyDescent="0.2">
      <c r="AO55744" s="7"/>
    </row>
    <row r="55745" spans="41:41" ht="12.75" x14ac:dyDescent="0.2">
      <c r="AO55745" s="7"/>
    </row>
    <row r="55746" spans="41:41" ht="12.75" x14ac:dyDescent="0.2">
      <c r="AO55746" s="7"/>
    </row>
    <row r="55747" spans="41:41" ht="12.75" x14ac:dyDescent="0.2">
      <c r="AO55747" s="7"/>
    </row>
    <row r="55748" spans="41:41" ht="12.75" x14ac:dyDescent="0.2">
      <c r="AO55748" s="7"/>
    </row>
    <row r="55749" spans="41:41" ht="12.75" x14ac:dyDescent="0.2">
      <c r="AO55749" s="7"/>
    </row>
    <row r="55750" spans="41:41" ht="12.75" x14ac:dyDescent="0.2">
      <c r="AO55750" s="7"/>
    </row>
    <row r="55751" spans="41:41" ht="12.75" x14ac:dyDescent="0.2">
      <c r="AO55751" s="7"/>
    </row>
    <row r="55752" spans="41:41" ht="12.75" x14ac:dyDescent="0.2">
      <c r="AO55752" s="7"/>
    </row>
    <row r="55753" spans="41:41" ht="12.75" x14ac:dyDescent="0.2">
      <c r="AO55753" s="7"/>
    </row>
    <row r="55754" spans="41:41" ht="12.75" x14ac:dyDescent="0.2">
      <c r="AO55754" s="7"/>
    </row>
    <row r="55755" spans="41:41" ht="12.75" x14ac:dyDescent="0.2">
      <c r="AO55755" s="7"/>
    </row>
    <row r="55756" spans="41:41" ht="12.75" x14ac:dyDescent="0.2">
      <c r="AO55756" s="7"/>
    </row>
    <row r="55757" spans="41:41" ht="12.75" x14ac:dyDescent="0.2">
      <c r="AO55757" s="7"/>
    </row>
    <row r="55758" spans="41:41" ht="12.75" x14ac:dyDescent="0.2">
      <c r="AO55758" s="7"/>
    </row>
    <row r="55759" spans="41:41" ht="12.75" x14ac:dyDescent="0.2">
      <c r="AO55759" s="7"/>
    </row>
    <row r="55760" spans="41:41" ht="12.75" x14ac:dyDescent="0.2">
      <c r="AO55760" s="7"/>
    </row>
    <row r="55761" spans="41:41" ht="12.75" x14ac:dyDescent="0.2">
      <c r="AO55761" s="7"/>
    </row>
    <row r="55762" spans="41:41" ht="12.75" x14ac:dyDescent="0.2">
      <c r="AO55762" s="7"/>
    </row>
    <row r="55763" spans="41:41" ht="12.75" x14ac:dyDescent="0.2">
      <c r="AO55763" s="7"/>
    </row>
    <row r="55764" spans="41:41" ht="12.75" x14ac:dyDescent="0.2">
      <c r="AO55764" s="7"/>
    </row>
    <row r="55765" spans="41:41" ht="12.75" x14ac:dyDescent="0.2">
      <c r="AO55765" s="7"/>
    </row>
    <row r="55766" spans="41:41" ht="12.75" x14ac:dyDescent="0.2">
      <c r="AO55766" s="7"/>
    </row>
    <row r="55767" spans="41:41" ht="12.75" x14ac:dyDescent="0.2">
      <c r="AO55767" s="7"/>
    </row>
    <row r="55768" spans="41:41" ht="12.75" x14ac:dyDescent="0.2">
      <c r="AO55768" s="7"/>
    </row>
    <row r="55769" spans="41:41" ht="12.75" x14ac:dyDescent="0.2">
      <c r="AO55769" s="7"/>
    </row>
    <row r="55770" spans="41:41" ht="12.75" x14ac:dyDescent="0.2">
      <c r="AO55770" s="7"/>
    </row>
    <row r="55771" spans="41:41" ht="12.75" x14ac:dyDescent="0.2">
      <c r="AO55771" s="7"/>
    </row>
    <row r="55772" spans="41:41" ht="12.75" x14ac:dyDescent="0.2">
      <c r="AO55772" s="7"/>
    </row>
    <row r="55773" spans="41:41" ht="12.75" x14ac:dyDescent="0.2">
      <c r="AO55773" s="7"/>
    </row>
    <row r="55774" spans="41:41" ht="12.75" x14ac:dyDescent="0.2">
      <c r="AO55774" s="7"/>
    </row>
    <row r="55775" spans="41:41" ht="12.75" x14ac:dyDescent="0.2">
      <c r="AO55775" s="7"/>
    </row>
    <row r="55776" spans="41:41" ht="12.75" x14ac:dyDescent="0.2">
      <c r="AO55776" s="7"/>
    </row>
    <row r="55777" spans="41:41" ht="12.75" x14ac:dyDescent="0.2">
      <c r="AO55777" s="7"/>
    </row>
    <row r="55778" spans="41:41" ht="12.75" x14ac:dyDescent="0.2">
      <c r="AO55778" s="7"/>
    </row>
    <row r="55779" spans="41:41" ht="12.75" x14ac:dyDescent="0.2">
      <c r="AO55779" s="7"/>
    </row>
    <row r="55780" spans="41:41" ht="12.75" x14ac:dyDescent="0.2">
      <c r="AO55780" s="7"/>
    </row>
    <row r="55781" spans="41:41" ht="12.75" x14ac:dyDescent="0.2">
      <c r="AO55781" s="7"/>
    </row>
    <row r="55782" spans="41:41" ht="12.75" x14ac:dyDescent="0.2">
      <c r="AO55782" s="7"/>
    </row>
    <row r="55783" spans="41:41" ht="12.75" x14ac:dyDescent="0.2">
      <c r="AO55783" s="7"/>
    </row>
    <row r="55784" spans="41:41" ht="12.75" x14ac:dyDescent="0.2">
      <c r="AO55784" s="7"/>
    </row>
    <row r="55785" spans="41:41" ht="12.75" x14ac:dyDescent="0.2">
      <c r="AO55785" s="7"/>
    </row>
    <row r="55786" spans="41:41" ht="12.75" x14ac:dyDescent="0.2">
      <c r="AO55786" s="7"/>
    </row>
    <row r="55787" spans="41:41" ht="12.75" x14ac:dyDescent="0.2">
      <c r="AO55787" s="7"/>
    </row>
    <row r="55788" spans="41:41" ht="12.75" x14ac:dyDescent="0.2">
      <c r="AO55788" s="7"/>
    </row>
    <row r="55789" spans="41:41" ht="12.75" x14ac:dyDescent="0.2">
      <c r="AO55789" s="7"/>
    </row>
    <row r="55790" spans="41:41" ht="12.75" x14ac:dyDescent="0.2">
      <c r="AO55790" s="7"/>
    </row>
    <row r="55791" spans="41:41" ht="12.75" x14ac:dyDescent="0.2">
      <c r="AO55791" s="7"/>
    </row>
    <row r="55792" spans="41:41" ht="12.75" x14ac:dyDescent="0.2">
      <c r="AO55792" s="7"/>
    </row>
    <row r="55793" spans="41:41" ht="12.75" x14ac:dyDescent="0.2">
      <c r="AO55793" s="7"/>
    </row>
    <row r="55794" spans="41:41" ht="12.75" x14ac:dyDescent="0.2">
      <c r="AO55794" s="7"/>
    </row>
    <row r="55795" spans="41:41" ht="12.75" x14ac:dyDescent="0.2">
      <c r="AO55795" s="7"/>
    </row>
    <row r="55796" spans="41:41" ht="12.75" x14ac:dyDescent="0.2">
      <c r="AO55796" s="7"/>
    </row>
    <row r="55797" spans="41:41" ht="12.75" x14ac:dyDescent="0.2">
      <c r="AO55797" s="7"/>
    </row>
    <row r="55798" spans="41:41" ht="12.75" x14ac:dyDescent="0.2">
      <c r="AO55798" s="7"/>
    </row>
    <row r="55799" spans="41:41" ht="12.75" x14ac:dyDescent="0.2">
      <c r="AO55799" s="7"/>
    </row>
    <row r="55800" spans="41:41" ht="12.75" x14ac:dyDescent="0.2">
      <c r="AO55800" s="7"/>
    </row>
    <row r="55801" spans="41:41" ht="12.75" x14ac:dyDescent="0.2">
      <c r="AO55801" s="7"/>
    </row>
    <row r="55802" spans="41:41" ht="12.75" x14ac:dyDescent="0.2">
      <c r="AO55802" s="7"/>
    </row>
    <row r="55803" spans="41:41" ht="12.75" x14ac:dyDescent="0.2">
      <c r="AO55803" s="7"/>
    </row>
    <row r="55804" spans="41:41" ht="12.75" x14ac:dyDescent="0.2">
      <c r="AO55804" s="7"/>
    </row>
    <row r="55805" spans="41:41" ht="12.75" x14ac:dyDescent="0.2">
      <c r="AO55805" s="7"/>
    </row>
    <row r="55806" spans="41:41" ht="12.75" x14ac:dyDescent="0.2">
      <c r="AO55806" s="7"/>
    </row>
    <row r="55807" spans="41:41" ht="12.75" x14ac:dyDescent="0.2">
      <c r="AO55807" s="7"/>
    </row>
    <row r="55808" spans="41:41" ht="12.75" x14ac:dyDescent="0.2">
      <c r="AO55808" s="7"/>
    </row>
    <row r="55809" spans="41:41" ht="12.75" x14ac:dyDescent="0.2">
      <c r="AO55809" s="7"/>
    </row>
    <row r="55810" spans="41:41" ht="12.75" x14ac:dyDescent="0.2">
      <c r="AO55810" s="7"/>
    </row>
    <row r="55811" spans="41:41" ht="12.75" x14ac:dyDescent="0.2">
      <c r="AO55811" s="7"/>
    </row>
    <row r="55812" spans="41:41" ht="12.75" x14ac:dyDescent="0.2">
      <c r="AO55812" s="7"/>
    </row>
    <row r="55813" spans="41:41" ht="12.75" x14ac:dyDescent="0.2">
      <c r="AO55813" s="7"/>
    </row>
    <row r="55814" spans="41:41" ht="12.75" x14ac:dyDescent="0.2">
      <c r="AO55814" s="7"/>
    </row>
    <row r="55815" spans="41:41" ht="12.75" x14ac:dyDescent="0.2">
      <c r="AO55815" s="7"/>
    </row>
    <row r="55816" spans="41:41" ht="12.75" x14ac:dyDescent="0.2">
      <c r="AO55816" s="7"/>
    </row>
    <row r="55817" spans="41:41" ht="12.75" x14ac:dyDescent="0.2">
      <c r="AO55817" s="7"/>
    </row>
    <row r="55818" spans="41:41" ht="12.75" x14ac:dyDescent="0.2">
      <c r="AO55818" s="7"/>
    </row>
    <row r="55819" spans="41:41" ht="12.75" x14ac:dyDescent="0.2">
      <c r="AO55819" s="7"/>
    </row>
    <row r="55820" spans="41:41" ht="12.75" x14ac:dyDescent="0.2">
      <c r="AO55820" s="7"/>
    </row>
    <row r="55821" spans="41:41" ht="12.75" x14ac:dyDescent="0.2">
      <c r="AO55821" s="7"/>
    </row>
    <row r="55822" spans="41:41" ht="12.75" x14ac:dyDescent="0.2">
      <c r="AO55822" s="7"/>
    </row>
    <row r="55823" spans="41:41" ht="12.75" x14ac:dyDescent="0.2">
      <c r="AO55823" s="7"/>
    </row>
    <row r="55824" spans="41:41" ht="12.75" x14ac:dyDescent="0.2">
      <c r="AO55824" s="7"/>
    </row>
    <row r="55825" spans="41:41" ht="12.75" x14ac:dyDescent="0.2">
      <c r="AO55825" s="7"/>
    </row>
    <row r="55826" spans="41:41" ht="12.75" x14ac:dyDescent="0.2">
      <c r="AO55826" s="7"/>
    </row>
    <row r="55827" spans="41:41" ht="12.75" x14ac:dyDescent="0.2">
      <c r="AO55827" s="7"/>
    </row>
    <row r="55828" spans="41:41" ht="12.75" x14ac:dyDescent="0.2">
      <c r="AO55828" s="7"/>
    </row>
    <row r="55829" spans="41:41" ht="12.75" x14ac:dyDescent="0.2">
      <c r="AO55829" s="7"/>
    </row>
    <row r="55830" spans="41:41" ht="12.75" x14ac:dyDescent="0.2">
      <c r="AO55830" s="7"/>
    </row>
    <row r="55831" spans="41:41" ht="12.75" x14ac:dyDescent="0.2">
      <c r="AO55831" s="7"/>
    </row>
    <row r="55832" spans="41:41" ht="12.75" x14ac:dyDescent="0.2">
      <c r="AO55832" s="7"/>
    </row>
    <row r="55833" spans="41:41" ht="12.75" x14ac:dyDescent="0.2">
      <c r="AO55833" s="7"/>
    </row>
    <row r="55834" spans="41:41" ht="12.75" x14ac:dyDescent="0.2">
      <c r="AO55834" s="7"/>
    </row>
    <row r="55835" spans="41:41" ht="12.75" x14ac:dyDescent="0.2">
      <c r="AO55835" s="7"/>
    </row>
    <row r="55836" spans="41:41" ht="12.75" x14ac:dyDescent="0.2">
      <c r="AO55836" s="7"/>
    </row>
    <row r="55837" spans="41:41" ht="12.75" x14ac:dyDescent="0.2">
      <c r="AO55837" s="7"/>
    </row>
    <row r="55838" spans="41:41" ht="12.75" x14ac:dyDescent="0.2">
      <c r="AO55838" s="7"/>
    </row>
    <row r="55839" spans="41:41" ht="12.75" x14ac:dyDescent="0.2">
      <c r="AO55839" s="7"/>
    </row>
    <row r="55840" spans="41:41" ht="12.75" x14ac:dyDescent="0.2">
      <c r="AO55840" s="7"/>
    </row>
    <row r="55841" spans="41:41" ht="12.75" x14ac:dyDescent="0.2">
      <c r="AO55841" s="7"/>
    </row>
    <row r="55842" spans="41:41" ht="12.75" x14ac:dyDescent="0.2">
      <c r="AO55842" s="7"/>
    </row>
    <row r="55843" spans="41:41" ht="12.75" x14ac:dyDescent="0.2">
      <c r="AO55843" s="7"/>
    </row>
    <row r="55844" spans="41:41" ht="12.75" x14ac:dyDescent="0.2">
      <c r="AO55844" s="7"/>
    </row>
    <row r="55845" spans="41:41" ht="12.75" x14ac:dyDescent="0.2">
      <c r="AO55845" s="7"/>
    </row>
    <row r="55846" spans="41:41" ht="12.75" x14ac:dyDescent="0.2">
      <c r="AO55846" s="7"/>
    </row>
    <row r="55847" spans="41:41" ht="12.75" x14ac:dyDescent="0.2">
      <c r="AO55847" s="7"/>
    </row>
    <row r="55848" spans="41:41" ht="12.75" x14ac:dyDescent="0.2">
      <c r="AO55848" s="7"/>
    </row>
    <row r="55849" spans="41:41" ht="12.75" x14ac:dyDescent="0.2">
      <c r="AO55849" s="7"/>
    </row>
    <row r="55850" spans="41:41" ht="12.75" x14ac:dyDescent="0.2">
      <c r="AO55850" s="7"/>
    </row>
    <row r="55851" spans="41:41" ht="12.75" x14ac:dyDescent="0.2">
      <c r="AO55851" s="7"/>
    </row>
    <row r="55852" spans="41:41" ht="12.75" x14ac:dyDescent="0.2">
      <c r="AO55852" s="7"/>
    </row>
    <row r="55853" spans="41:41" ht="12.75" x14ac:dyDescent="0.2">
      <c r="AO55853" s="7"/>
    </row>
    <row r="55854" spans="41:41" ht="12.75" x14ac:dyDescent="0.2">
      <c r="AO55854" s="7"/>
    </row>
    <row r="55855" spans="41:41" ht="12.75" x14ac:dyDescent="0.2">
      <c r="AO55855" s="7"/>
    </row>
    <row r="55856" spans="41:41" ht="12.75" x14ac:dyDescent="0.2">
      <c r="AO55856" s="7"/>
    </row>
    <row r="55857" spans="41:41" ht="12.75" x14ac:dyDescent="0.2">
      <c r="AO55857" s="7"/>
    </row>
    <row r="55858" spans="41:41" ht="12.75" x14ac:dyDescent="0.2">
      <c r="AO55858" s="7"/>
    </row>
    <row r="55859" spans="41:41" ht="12.75" x14ac:dyDescent="0.2">
      <c r="AO55859" s="7"/>
    </row>
    <row r="55860" spans="41:41" ht="12.75" x14ac:dyDescent="0.2">
      <c r="AO55860" s="7"/>
    </row>
    <row r="55861" spans="41:41" ht="12.75" x14ac:dyDescent="0.2">
      <c r="AO55861" s="7"/>
    </row>
    <row r="55862" spans="41:41" ht="12.75" x14ac:dyDescent="0.2">
      <c r="AO55862" s="7"/>
    </row>
    <row r="55863" spans="41:41" ht="12.75" x14ac:dyDescent="0.2">
      <c r="AO55863" s="7"/>
    </row>
    <row r="55864" spans="41:41" ht="12.75" x14ac:dyDescent="0.2">
      <c r="AO55864" s="7"/>
    </row>
    <row r="55865" spans="41:41" ht="12.75" x14ac:dyDescent="0.2">
      <c r="AO55865" s="7"/>
    </row>
    <row r="55866" spans="41:41" ht="12.75" x14ac:dyDescent="0.2">
      <c r="AO55866" s="7"/>
    </row>
    <row r="55867" spans="41:41" ht="12.75" x14ac:dyDescent="0.2">
      <c r="AO55867" s="7"/>
    </row>
    <row r="55868" spans="41:41" ht="12.75" x14ac:dyDescent="0.2">
      <c r="AO55868" s="7"/>
    </row>
    <row r="55869" spans="41:41" ht="12.75" x14ac:dyDescent="0.2">
      <c r="AO55869" s="7"/>
    </row>
    <row r="55870" spans="41:41" ht="12.75" x14ac:dyDescent="0.2">
      <c r="AO55870" s="7"/>
    </row>
    <row r="55871" spans="41:41" ht="12.75" x14ac:dyDescent="0.2">
      <c r="AO55871" s="7"/>
    </row>
    <row r="55872" spans="41:41" ht="12.75" x14ac:dyDescent="0.2">
      <c r="AO55872" s="7"/>
    </row>
    <row r="55873" spans="41:41" ht="12.75" x14ac:dyDescent="0.2">
      <c r="AO55873" s="7"/>
    </row>
    <row r="55874" spans="41:41" ht="12.75" x14ac:dyDescent="0.2">
      <c r="AO55874" s="7"/>
    </row>
    <row r="55875" spans="41:41" ht="12.75" x14ac:dyDescent="0.2">
      <c r="AO55875" s="7"/>
    </row>
    <row r="55876" spans="41:41" ht="12.75" x14ac:dyDescent="0.2">
      <c r="AO55876" s="7"/>
    </row>
    <row r="55877" spans="41:41" ht="12.75" x14ac:dyDescent="0.2">
      <c r="AO55877" s="7"/>
    </row>
    <row r="55878" spans="41:41" ht="12.75" x14ac:dyDescent="0.2">
      <c r="AO55878" s="7"/>
    </row>
    <row r="55879" spans="41:41" ht="12.75" x14ac:dyDescent="0.2">
      <c r="AO55879" s="7"/>
    </row>
    <row r="55880" spans="41:41" ht="12.75" x14ac:dyDescent="0.2">
      <c r="AO55880" s="7"/>
    </row>
    <row r="55881" spans="41:41" ht="12.75" x14ac:dyDescent="0.2">
      <c r="AO55881" s="7"/>
    </row>
    <row r="55882" spans="41:41" ht="12.75" x14ac:dyDescent="0.2">
      <c r="AO55882" s="7"/>
    </row>
    <row r="55883" spans="41:41" ht="12.75" x14ac:dyDescent="0.2">
      <c r="AO55883" s="7"/>
    </row>
    <row r="55884" spans="41:41" ht="12.75" x14ac:dyDescent="0.2">
      <c r="AO55884" s="7"/>
    </row>
    <row r="55885" spans="41:41" ht="12.75" x14ac:dyDescent="0.2">
      <c r="AO55885" s="7"/>
    </row>
    <row r="55886" spans="41:41" ht="12.75" x14ac:dyDescent="0.2">
      <c r="AO55886" s="7"/>
    </row>
    <row r="55887" spans="41:41" ht="12.75" x14ac:dyDescent="0.2">
      <c r="AO55887" s="7"/>
    </row>
    <row r="55888" spans="41:41" ht="12.75" x14ac:dyDescent="0.2">
      <c r="AO55888" s="7"/>
    </row>
    <row r="55889" spans="41:41" ht="12.75" x14ac:dyDescent="0.2">
      <c r="AO55889" s="7"/>
    </row>
    <row r="55890" spans="41:41" ht="12.75" x14ac:dyDescent="0.2">
      <c r="AO55890" s="7"/>
    </row>
    <row r="55891" spans="41:41" ht="12.75" x14ac:dyDescent="0.2">
      <c r="AO55891" s="7"/>
    </row>
    <row r="55892" spans="41:41" ht="12.75" x14ac:dyDescent="0.2">
      <c r="AO55892" s="7"/>
    </row>
    <row r="55893" spans="41:41" ht="12.75" x14ac:dyDescent="0.2">
      <c r="AO55893" s="7"/>
    </row>
    <row r="55894" spans="41:41" ht="12.75" x14ac:dyDescent="0.2">
      <c r="AO55894" s="7"/>
    </row>
    <row r="55895" spans="41:41" ht="12.75" x14ac:dyDescent="0.2">
      <c r="AO55895" s="7"/>
    </row>
    <row r="55896" spans="41:41" ht="12.75" x14ac:dyDescent="0.2">
      <c r="AO55896" s="7"/>
    </row>
    <row r="55897" spans="41:41" ht="12.75" x14ac:dyDescent="0.2">
      <c r="AO55897" s="7"/>
    </row>
    <row r="55898" spans="41:41" ht="12.75" x14ac:dyDescent="0.2">
      <c r="AO55898" s="7"/>
    </row>
    <row r="55899" spans="41:41" ht="12.75" x14ac:dyDescent="0.2">
      <c r="AO55899" s="7"/>
    </row>
    <row r="55900" spans="41:41" ht="12.75" x14ac:dyDescent="0.2">
      <c r="AO55900" s="7"/>
    </row>
    <row r="55901" spans="41:41" ht="12.75" x14ac:dyDescent="0.2">
      <c r="AO55901" s="7"/>
    </row>
    <row r="55902" spans="41:41" ht="12.75" x14ac:dyDescent="0.2">
      <c r="AO55902" s="7"/>
    </row>
    <row r="55903" spans="41:41" ht="12.75" x14ac:dyDescent="0.2">
      <c r="AO55903" s="7"/>
    </row>
    <row r="55904" spans="41:41" ht="12.75" x14ac:dyDescent="0.2">
      <c r="AO55904" s="7"/>
    </row>
    <row r="55905" spans="41:41" ht="12.75" x14ac:dyDescent="0.2">
      <c r="AO55905" s="7"/>
    </row>
    <row r="55906" spans="41:41" ht="12.75" x14ac:dyDescent="0.2">
      <c r="AO55906" s="7"/>
    </row>
    <row r="55907" spans="41:41" ht="12.75" x14ac:dyDescent="0.2">
      <c r="AO55907" s="7"/>
    </row>
    <row r="55908" spans="41:41" ht="12.75" x14ac:dyDescent="0.2">
      <c r="AO55908" s="7"/>
    </row>
    <row r="55909" spans="41:41" ht="12.75" x14ac:dyDescent="0.2">
      <c r="AO55909" s="7"/>
    </row>
    <row r="55910" spans="41:41" ht="12.75" x14ac:dyDescent="0.2">
      <c r="AO55910" s="7"/>
    </row>
    <row r="55911" spans="41:41" ht="12.75" x14ac:dyDescent="0.2">
      <c r="AO55911" s="7"/>
    </row>
    <row r="55912" spans="41:41" ht="12.75" x14ac:dyDescent="0.2">
      <c r="AO55912" s="7"/>
    </row>
    <row r="55913" spans="41:41" ht="12.75" x14ac:dyDescent="0.2">
      <c r="AO55913" s="7"/>
    </row>
    <row r="55914" spans="41:41" ht="12.75" x14ac:dyDescent="0.2">
      <c r="AO55914" s="7"/>
    </row>
    <row r="55915" spans="41:41" ht="12.75" x14ac:dyDescent="0.2">
      <c r="AO55915" s="7"/>
    </row>
    <row r="55916" spans="41:41" ht="12.75" x14ac:dyDescent="0.2">
      <c r="AO55916" s="7"/>
    </row>
    <row r="55917" spans="41:41" ht="12.75" x14ac:dyDescent="0.2">
      <c r="AO55917" s="7"/>
    </row>
    <row r="55918" spans="41:41" ht="12.75" x14ac:dyDescent="0.2">
      <c r="AO55918" s="7"/>
    </row>
    <row r="55919" spans="41:41" ht="12.75" x14ac:dyDescent="0.2">
      <c r="AO55919" s="7"/>
    </row>
    <row r="55920" spans="41:41" ht="12.75" x14ac:dyDescent="0.2">
      <c r="AO55920" s="7"/>
    </row>
    <row r="55921" spans="41:41" ht="12.75" x14ac:dyDescent="0.2">
      <c r="AO55921" s="7"/>
    </row>
    <row r="55922" spans="41:41" ht="12.75" x14ac:dyDescent="0.2">
      <c r="AO55922" s="7"/>
    </row>
    <row r="55923" spans="41:41" ht="12.75" x14ac:dyDescent="0.2">
      <c r="AO55923" s="7"/>
    </row>
    <row r="55924" spans="41:41" ht="12.75" x14ac:dyDescent="0.2">
      <c r="AO55924" s="7"/>
    </row>
    <row r="55925" spans="41:41" ht="12.75" x14ac:dyDescent="0.2">
      <c r="AO55925" s="7"/>
    </row>
    <row r="55926" spans="41:41" ht="12.75" x14ac:dyDescent="0.2">
      <c r="AO55926" s="7"/>
    </row>
    <row r="55927" spans="41:41" ht="12.75" x14ac:dyDescent="0.2">
      <c r="AO55927" s="7"/>
    </row>
    <row r="55928" spans="41:41" ht="12.75" x14ac:dyDescent="0.2">
      <c r="AO55928" s="7"/>
    </row>
    <row r="55929" spans="41:41" ht="12.75" x14ac:dyDescent="0.2">
      <c r="AO55929" s="7"/>
    </row>
    <row r="55930" spans="41:41" ht="12.75" x14ac:dyDescent="0.2">
      <c r="AO55930" s="7"/>
    </row>
    <row r="55931" spans="41:41" ht="12.75" x14ac:dyDescent="0.2">
      <c r="AO55931" s="7"/>
    </row>
    <row r="55932" spans="41:41" ht="12.75" x14ac:dyDescent="0.2">
      <c r="AO55932" s="7"/>
    </row>
    <row r="55933" spans="41:41" ht="12.75" x14ac:dyDescent="0.2">
      <c r="AO55933" s="7"/>
    </row>
    <row r="55934" spans="41:41" ht="12.75" x14ac:dyDescent="0.2">
      <c r="AO55934" s="7"/>
    </row>
    <row r="55935" spans="41:41" ht="12.75" x14ac:dyDescent="0.2">
      <c r="AO55935" s="7"/>
    </row>
    <row r="55936" spans="41:41" ht="12.75" x14ac:dyDescent="0.2">
      <c r="AO55936" s="7"/>
    </row>
    <row r="55937" spans="41:41" ht="12.75" x14ac:dyDescent="0.2">
      <c r="AO55937" s="7"/>
    </row>
    <row r="55938" spans="41:41" ht="12.75" x14ac:dyDescent="0.2">
      <c r="AO55938" s="7"/>
    </row>
    <row r="55939" spans="41:41" ht="12.75" x14ac:dyDescent="0.2">
      <c r="AO55939" s="7"/>
    </row>
    <row r="55940" spans="41:41" ht="12.75" x14ac:dyDescent="0.2">
      <c r="AO55940" s="7"/>
    </row>
    <row r="55941" spans="41:41" ht="12.75" x14ac:dyDescent="0.2">
      <c r="AO55941" s="7"/>
    </row>
    <row r="55942" spans="41:41" ht="12.75" x14ac:dyDescent="0.2">
      <c r="AO55942" s="7"/>
    </row>
    <row r="55943" spans="41:41" ht="12.75" x14ac:dyDescent="0.2">
      <c r="AO55943" s="7"/>
    </row>
    <row r="55944" spans="41:41" ht="12.75" x14ac:dyDescent="0.2">
      <c r="AO55944" s="7"/>
    </row>
    <row r="55945" spans="41:41" ht="12.75" x14ac:dyDescent="0.2">
      <c r="AO55945" s="7"/>
    </row>
    <row r="55946" spans="41:41" ht="12.75" x14ac:dyDescent="0.2">
      <c r="AO55946" s="7"/>
    </row>
    <row r="55947" spans="41:41" ht="12.75" x14ac:dyDescent="0.2">
      <c r="AO55947" s="7"/>
    </row>
    <row r="55948" spans="41:41" ht="12.75" x14ac:dyDescent="0.2">
      <c r="AO55948" s="7"/>
    </row>
    <row r="55949" spans="41:41" ht="12.75" x14ac:dyDescent="0.2">
      <c r="AO55949" s="7"/>
    </row>
    <row r="55950" spans="41:41" ht="12.75" x14ac:dyDescent="0.2">
      <c r="AO55950" s="7"/>
    </row>
    <row r="55951" spans="41:41" ht="12.75" x14ac:dyDescent="0.2">
      <c r="AO55951" s="7"/>
    </row>
    <row r="55952" spans="41:41" ht="12.75" x14ac:dyDescent="0.2">
      <c r="AO55952" s="7"/>
    </row>
    <row r="55953" spans="41:41" ht="12.75" x14ac:dyDescent="0.2">
      <c r="AO55953" s="7"/>
    </row>
    <row r="55954" spans="41:41" ht="12.75" x14ac:dyDescent="0.2">
      <c r="AO55954" s="7"/>
    </row>
    <row r="55955" spans="41:41" ht="12.75" x14ac:dyDescent="0.2">
      <c r="AO55955" s="7"/>
    </row>
    <row r="55956" spans="41:41" ht="12.75" x14ac:dyDescent="0.2">
      <c r="AO55956" s="7"/>
    </row>
    <row r="55957" spans="41:41" ht="12.75" x14ac:dyDescent="0.2">
      <c r="AO55957" s="7"/>
    </row>
    <row r="55958" spans="41:41" ht="12.75" x14ac:dyDescent="0.2">
      <c r="AO55958" s="7"/>
    </row>
    <row r="55959" spans="41:41" ht="12.75" x14ac:dyDescent="0.2">
      <c r="AO55959" s="7"/>
    </row>
    <row r="55960" spans="41:41" ht="12.75" x14ac:dyDescent="0.2">
      <c r="AO55960" s="7"/>
    </row>
    <row r="55961" spans="41:41" ht="12.75" x14ac:dyDescent="0.2">
      <c r="AO55961" s="7"/>
    </row>
    <row r="55962" spans="41:41" ht="12.75" x14ac:dyDescent="0.2">
      <c r="AO55962" s="7"/>
    </row>
    <row r="55963" spans="41:41" ht="12.75" x14ac:dyDescent="0.2">
      <c r="AO55963" s="7"/>
    </row>
    <row r="55964" spans="41:41" ht="12.75" x14ac:dyDescent="0.2">
      <c r="AO55964" s="7"/>
    </row>
    <row r="55965" spans="41:41" ht="12.75" x14ac:dyDescent="0.2">
      <c r="AO55965" s="7"/>
    </row>
    <row r="55966" spans="41:41" ht="12.75" x14ac:dyDescent="0.2">
      <c r="AO55966" s="7"/>
    </row>
    <row r="55967" spans="41:41" ht="12.75" x14ac:dyDescent="0.2">
      <c r="AO55967" s="7"/>
    </row>
    <row r="55968" spans="41:41" ht="12.75" x14ac:dyDescent="0.2">
      <c r="AO55968" s="7"/>
    </row>
    <row r="55969" spans="41:41" ht="12.75" x14ac:dyDescent="0.2">
      <c r="AO55969" s="7"/>
    </row>
    <row r="55970" spans="41:41" ht="12.75" x14ac:dyDescent="0.2">
      <c r="AO55970" s="7"/>
    </row>
    <row r="55971" spans="41:41" ht="12.75" x14ac:dyDescent="0.2">
      <c r="AO55971" s="7"/>
    </row>
    <row r="55972" spans="41:41" ht="12.75" x14ac:dyDescent="0.2">
      <c r="AO55972" s="7"/>
    </row>
    <row r="55973" spans="41:41" ht="12.75" x14ac:dyDescent="0.2">
      <c r="AO55973" s="7"/>
    </row>
    <row r="55974" spans="41:41" ht="12.75" x14ac:dyDescent="0.2">
      <c r="AO55974" s="7"/>
    </row>
    <row r="55975" spans="41:41" ht="12.75" x14ac:dyDescent="0.2">
      <c r="AO55975" s="7"/>
    </row>
    <row r="55976" spans="41:41" ht="12.75" x14ac:dyDescent="0.2">
      <c r="AO55976" s="7"/>
    </row>
    <row r="55977" spans="41:41" ht="12.75" x14ac:dyDescent="0.2">
      <c r="AO55977" s="7"/>
    </row>
    <row r="55978" spans="41:41" ht="12.75" x14ac:dyDescent="0.2">
      <c r="AO55978" s="7"/>
    </row>
    <row r="55979" spans="41:41" ht="12.75" x14ac:dyDescent="0.2">
      <c r="AO55979" s="7"/>
    </row>
    <row r="55980" spans="41:41" ht="12.75" x14ac:dyDescent="0.2">
      <c r="AO55980" s="7"/>
    </row>
    <row r="55981" spans="41:41" ht="12.75" x14ac:dyDescent="0.2">
      <c r="AO55981" s="7"/>
    </row>
    <row r="55982" spans="41:41" ht="12.75" x14ac:dyDescent="0.2">
      <c r="AO55982" s="7"/>
    </row>
    <row r="55983" spans="41:41" ht="12.75" x14ac:dyDescent="0.2">
      <c r="AO55983" s="7"/>
    </row>
    <row r="55984" spans="41:41" ht="12.75" x14ac:dyDescent="0.2">
      <c r="AO55984" s="7"/>
    </row>
    <row r="55985" spans="41:41" ht="12.75" x14ac:dyDescent="0.2">
      <c r="AO55985" s="7"/>
    </row>
    <row r="55986" spans="41:41" ht="12.75" x14ac:dyDescent="0.2">
      <c r="AO55986" s="7"/>
    </row>
    <row r="55987" spans="41:41" ht="12.75" x14ac:dyDescent="0.2">
      <c r="AO55987" s="7"/>
    </row>
    <row r="55988" spans="41:41" ht="12.75" x14ac:dyDescent="0.2">
      <c r="AO55988" s="7"/>
    </row>
    <row r="55989" spans="41:41" ht="12.75" x14ac:dyDescent="0.2">
      <c r="AO55989" s="7"/>
    </row>
    <row r="55990" spans="41:41" ht="12.75" x14ac:dyDescent="0.2">
      <c r="AO55990" s="7"/>
    </row>
    <row r="55991" spans="41:41" ht="12.75" x14ac:dyDescent="0.2">
      <c r="AO55991" s="7"/>
    </row>
    <row r="55992" spans="41:41" ht="12.75" x14ac:dyDescent="0.2">
      <c r="AO55992" s="7"/>
    </row>
    <row r="55993" spans="41:41" ht="12.75" x14ac:dyDescent="0.2">
      <c r="AO55993" s="7"/>
    </row>
    <row r="55994" spans="41:41" ht="12.75" x14ac:dyDescent="0.2">
      <c r="AO55994" s="7"/>
    </row>
    <row r="55995" spans="41:41" ht="12.75" x14ac:dyDescent="0.2">
      <c r="AO55995" s="7"/>
    </row>
    <row r="55996" spans="41:41" ht="12.75" x14ac:dyDescent="0.2">
      <c r="AO55996" s="7"/>
    </row>
    <row r="55997" spans="41:41" ht="12.75" x14ac:dyDescent="0.2">
      <c r="AO55997" s="7"/>
    </row>
    <row r="55998" spans="41:41" ht="12.75" x14ac:dyDescent="0.2">
      <c r="AO55998" s="7"/>
    </row>
    <row r="55999" spans="41:41" ht="12.75" x14ac:dyDescent="0.2">
      <c r="AO55999" s="7"/>
    </row>
    <row r="56000" spans="41:41" ht="12.75" x14ac:dyDescent="0.2">
      <c r="AO56000" s="7"/>
    </row>
    <row r="56001" spans="41:41" ht="12.75" x14ac:dyDescent="0.2">
      <c r="AO56001" s="7"/>
    </row>
    <row r="56002" spans="41:41" ht="12.75" x14ac:dyDescent="0.2">
      <c r="AO56002" s="7"/>
    </row>
    <row r="56003" spans="41:41" ht="12.75" x14ac:dyDescent="0.2">
      <c r="AO56003" s="7"/>
    </row>
    <row r="56004" spans="41:41" ht="12.75" x14ac:dyDescent="0.2">
      <c r="AO56004" s="7"/>
    </row>
    <row r="56005" spans="41:41" ht="12.75" x14ac:dyDescent="0.2">
      <c r="AO56005" s="7"/>
    </row>
    <row r="56006" spans="41:41" ht="12.75" x14ac:dyDescent="0.2">
      <c r="AO56006" s="7"/>
    </row>
    <row r="56007" spans="41:41" ht="12.75" x14ac:dyDescent="0.2">
      <c r="AO56007" s="7"/>
    </row>
    <row r="56008" spans="41:41" ht="12.75" x14ac:dyDescent="0.2">
      <c r="AO56008" s="7"/>
    </row>
    <row r="56009" spans="41:41" ht="12.75" x14ac:dyDescent="0.2">
      <c r="AO56009" s="7"/>
    </row>
    <row r="56010" spans="41:41" ht="12.75" x14ac:dyDescent="0.2">
      <c r="AO56010" s="7"/>
    </row>
    <row r="56011" spans="41:41" ht="12.75" x14ac:dyDescent="0.2">
      <c r="AO56011" s="7"/>
    </row>
    <row r="56012" spans="41:41" ht="12.75" x14ac:dyDescent="0.2">
      <c r="AO56012" s="7"/>
    </row>
    <row r="56013" spans="41:41" ht="12.75" x14ac:dyDescent="0.2">
      <c r="AO56013" s="7"/>
    </row>
    <row r="56014" spans="41:41" ht="12.75" x14ac:dyDescent="0.2">
      <c r="AO56014" s="7"/>
    </row>
    <row r="56015" spans="41:41" ht="12.75" x14ac:dyDescent="0.2">
      <c r="AO56015" s="7"/>
    </row>
    <row r="56016" spans="41:41" ht="12.75" x14ac:dyDescent="0.2">
      <c r="AO56016" s="7"/>
    </row>
    <row r="56017" spans="41:41" ht="12.75" x14ac:dyDescent="0.2">
      <c r="AO56017" s="7"/>
    </row>
    <row r="56018" spans="41:41" ht="12.75" x14ac:dyDescent="0.2">
      <c r="AO56018" s="7"/>
    </row>
    <row r="56019" spans="41:41" ht="12.75" x14ac:dyDescent="0.2">
      <c r="AO56019" s="7"/>
    </row>
    <row r="56020" spans="41:41" ht="12.75" x14ac:dyDescent="0.2">
      <c r="AO56020" s="7"/>
    </row>
    <row r="56021" spans="41:41" ht="12.75" x14ac:dyDescent="0.2">
      <c r="AO56021" s="7"/>
    </row>
    <row r="56022" spans="41:41" ht="12.75" x14ac:dyDescent="0.2">
      <c r="AO56022" s="7"/>
    </row>
    <row r="56023" spans="41:41" ht="12.75" x14ac:dyDescent="0.2">
      <c r="AO56023" s="7"/>
    </row>
    <row r="56024" spans="41:41" ht="12.75" x14ac:dyDescent="0.2">
      <c r="AO56024" s="7"/>
    </row>
    <row r="56025" spans="41:41" ht="12.75" x14ac:dyDescent="0.2">
      <c r="AO56025" s="7"/>
    </row>
    <row r="56026" spans="41:41" ht="12.75" x14ac:dyDescent="0.2">
      <c r="AO56026" s="7"/>
    </row>
    <row r="56027" spans="41:41" ht="12.75" x14ac:dyDescent="0.2">
      <c r="AO56027" s="7"/>
    </row>
    <row r="56028" spans="41:41" ht="12.75" x14ac:dyDescent="0.2">
      <c r="AO56028" s="7"/>
    </row>
    <row r="56029" spans="41:41" ht="12.75" x14ac:dyDescent="0.2">
      <c r="AO56029" s="7"/>
    </row>
    <row r="56030" spans="41:41" ht="12.75" x14ac:dyDescent="0.2">
      <c r="AO56030" s="7"/>
    </row>
    <row r="56031" spans="41:41" ht="12.75" x14ac:dyDescent="0.2">
      <c r="AO56031" s="7"/>
    </row>
    <row r="56032" spans="41:41" ht="12.75" x14ac:dyDescent="0.2">
      <c r="AO56032" s="7"/>
    </row>
    <row r="56033" spans="41:41" ht="12.75" x14ac:dyDescent="0.2">
      <c r="AO56033" s="7"/>
    </row>
    <row r="56034" spans="41:41" ht="12.75" x14ac:dyDescent="0.2">
      <c r="AO56034" s="7"/>
    </row>
    <row r="56035" spans="41:41" ht="12.75" x14ac:dyDescent="0.2">
      <c r="AO56035" s="7"/>
    </row>
    <row r="56036" spans="41:41" ht="12.75" x14ac:dyDescent="0.2">
      <c r="AO56036" s="7"/>
    </row>
    <row r="56037" spans="41:41" ht="12.75" x14ac:dyDescent="0.2">
      <c r="AO56037" s="7"/>
    </row>
    <row r="56038" spans="41:41" ht="12.75" x14ac:dyDescent="0.2">
      <c r="AO56038" s="7"/>
    </row>
    <row r="56039" spans="41:41" ht="12.75" x14ac:dyDescent="0.2">
      <c r="AO56039" s="7"/>
    </row>
    <row r="56040" spans="41:41" ht="12.75" x14ac:dyDescent="0.2">
      <c r="AO56040" s="7"/>
    </row>
    <row r="56041" spans="41:41" ht="12.75" x14ac:dyDescent="0.2">
      <c r="AO56041" s="7"/>
    </row>
    <row r="56042" spans="41:41" ht="12.75" x14ac:dyDescent="0.2">
      <c r="AO56042" s="7"/>
    </row>
    <row r="56043" spans="41:41" ht="12.75" x14ac:dyDescent="0.2">
      <c r="AO56043" s="7"/>
    </row>
    <row r="56044" spans="41:41" ht="12.75" x14ac:dyDescent="0.2">
      <c r="AO56044" s="7"/>
    </row>
    <row r="56045" spans="41:41" ht="12.75" x14ac:dyDescent="0.2">
      <c r="AO56045" s="7"/>
    </row>
    <row r="56046" spans="41:41" ht="12.75" x14ac:dyDescent="0.2">
      <c r="AO56046" s="7"/>
    </row>
    <row r="56047" spans="41:41" ht="12.75" x14ac:dyDescent="0.2">
      <c r="AO56047" s="7"/>
    </row>
    <row r="56048" spans="41:41" ht="12.75" x14ac:dyDescent="0.2">
      <c r="AO56048" s="7"/>
    </row>
    <row r="56049" spans="41:41" ht="12.75" x14ac:dyDescent="0.2">
      <c r="AO56049" s="7"/>
    </row>
    <row r="56050" spans="41:41" ht="12.75" x14ac:dyDescent="0.2">
      <c r="AO56050" s="7"/>
    </row>
    <row r="56051" spans="41:41" ht="12.75" x14ac:dyDescent="0.2">
      <c r="AO56051" s="7"/>
    </row>
    <row r="56052" spans="41:41" ht="12.75" x14ac:dyDescent="0.2">
      <c r="AO56052" s="7"/>
    </row>
    <row r="56053" spans="41:41" ht="12.75" x14ac:dyDescent="0.2">
      <c r="AO56053" s="7"/>
    </row>
    <row r="56054" spans="41:41" ht="12.75" x14ac:dyDescent="0.2">
      <c r="AO56054" s="7"/>
    </row>
    <row r="56055" spans="41:41" ht="12.75" x14ac:dyDescent="0.2">
      <c r="AO56055" s="7"/>
    </row>
    <row r="56056" spans="41:41" ht="12.75" x14ac:dyDescent="0.2">
      <c r="AO56056" s="7"/>
    </row>
    <row r="56057" spans="41:41" ht="12.75" x14ac:dyDescent="0.2">
      <c r="AO56057" s="7"/>
    </row>
    <row r="56058" spans="41:41" ht="12.75" x14ac:dyDescent="0.2">
      <c r="AO56058" s="7"/>
    </row>
    <row r="56059" spans="41:41" ht="12.75" x14ac:dyDescent="0.2">
      <c r="AO56059" s="7"/>
    </row>
    <row r="56060" spans="41:41" ht="12.75" x14ac:dyDescent="0.2">
      <c r="AO56060" s="7"/>
    </row>
    <row r="56061" spans="41:41" ht="12.75" x14ac:dyDescent="0.2">
      <c r="AO56061" s="7"/>
    </row>
    <row r="56062" spans="41:41" ht="12.75" x14ac:dyDescent="0.2">
      <c r="AO56062" s="7"/>
    </row>
    <row r="56063" spans="41:41" ht="12.75" x14ac:dyDescent="0.2">
      <c r="AO56063" s="7"/>
    </row>
    <row r="56064" spans="41:41" ht="12.75" x14ac:dyDescent="0.2">
      <c r="AO56064" s="7"/>
    </row>
    <row r="56065" spans="41:41" ht="12.75" x14ac:dyDescent="0.2">
      <c r="AO56065" s="7"/>
    </row>
    <row r="56066" spans="41:41" ht="12.75" x14ac:dyDescent="0.2">
      <c r="AO56066" s="7"/>
    </row>
    <row r="56067" spans="41:41" ht="12.75" x14ac:dyDescent="0.2">
      <c r="AO56067" s="7"/>
    </row>
    <row r="56068" spans="41:41" ht="12.75" x14ac:dyDescent="0.2">
      <c r="AO56068" s="7"/>
    </row>
    <row r="56069" spans="41:41" ht="12.75" x14ac:dyDescent="0.2">
      <c r="AO56069" s="7"/>
    </row>
    <row r="56070" spans="41:41" ht="12.75" x14ac:dyDescent="0.2">
      <c r="AO56070" s="7"/>
    </row>
    <row r="56071" spans="41:41" ht="12.75" x14ac:dyDescent="0.2">
      <c r="AO56071" s="7"/>
    </row>
    <row r="56072" spans="41:41" ht="12.75" x14ac:dyDescent="0.2">
      <c r="AO56072" s="7"/>
    </row>
    <row r="56073" spans="41:41" ht="12.75" x14ac:dyDescent="0.2">
      <c r="AO56073" s="7"/>
    </row>
    <row r="56074" spans="41:41" ht="12.75" x14ac:dyDescent="0.2">
      <c r="AO56074" s="7"/>
    </row>
    <row r="56075" spans="41:41" ht="12.75" x14ac:dyDescent="0.2">
      <c r="AO56075" s="7"/>
    </row>
    <row r="56076" spans="41:41" ht="12.75" x14ac:dyDescent="0.2">
      <c r="AO56076" s="7"/>
    </row>
    <row r="56077" spans="41:41" ht="12.75" x14ac:dyDescent="0.2">
      <c r="AO56077" s="7"/>
    </row>
    <row r="56078" spans="41:41" ht="12.75" x14ac:dyDescent="0.2">
      <c r="AO56078" s="7"/>
    </row>
    <row r="56079" spans="41:41" ht="12.75" x14ac:dyDescent="0.2">
      <c r="AO56079" s="7"/>
    </row>
    <row r="56080" spans="41:41" ht="12.75" x14ac:dyDescent="0.2">
      <c r="AO56080" s="7"/>
    </row>
    <row r="56081" spans="41:41" ht="12.75" x14ac:dyDescent="0.2">
      <c r="AO56081" s="7"/>
    </row>
    <row r="56082" spans="41:41" ht="12.75" x14ac:dyDescent="0.2">
      <c r="AO56082" s="7"/>
    </row>
    <row r="56083" spans="41:41" ht="12.75" x14ac:dyDescent="0.2">
      <c r="AO56083" s="7"/>
    </row>
    <row r="56084" spans="41:41" ht="12.75" x14ac:dyDescent="0.2">
      <c r="AO56084" s="7"/>
    </row>
    <row r="56085" spans="41:41" ht="12.75" x14ac:dyDescent="0.2">
      <c r="AO56085" s="7"/>
    </row>
    <row r="56086" spans="41:41" ht="12.75" x14ac:dyDescent="0.2">
      <c r="AO56086" s="7"/>
    </row>
    <row r="56087" spans="41:41" ht="12.75" x14ac:dyDescent="0.2">
      <c r="AO56087" s="7"/>
    </row>
    <row r="56088" spans="41:41" ht="12.75" x14ac:dyDescent="0.2">
      <c r="AO56088" s="7"/>
    </row>
    <row r="56089" spans="41:41" ht="12.75" x14ac:dyDescent="0.2">
      <c r="AO56089" s="7"/>
    </row>
    <row r="56090" spans="41:41" ht="12.75" x14ac:dyDescent="0.2">
      <c r="AO56090" s="7"/>
    </row>
    <row r="56091" spans="41:41" ht="12.75" x14ac:dyDescent="0.2">
      <c r="AO56091" s="7"/>
    </row>
    <row r="56092" spans="41:41" ht="12.75" x14ac:dyDescent="0.2">
      <c r="AO56092" s="7"/>
    </row>
    <row r="56093" spans="41:41" ht="12.75" x14ac:dyDescent="0.2">
      <c r="AO56093" s="7"/>
    </row>
    <row r="56094" spans="41:41" ht="12.75" x14ac:dyDescent="0.2">
      <c r="AO56094" s="7"/>
    </row>
    <row r="56095" spans="41:41" ht="12.75" x14ac:dyDescent="0.2">
      <c r="AO56095" s="7"/>
    </row>
    <row r="56096" spans="41:41" ht="12.75" x14ac:dyDescent="0.2">
      <c r="AO56096" s="7"/>
    </row>
    <row r="56097" spans="41:41" ht="12.75" x14ac:dyDescent="0.2">
      <c r="AO56097" s="7"/>
    </row>
    <row r="56098" spans="41:41" ht="12.75" x14ac:dyDescent="0.2">
      <c r="AO56098" s="7"/>
    </row>
    <row r="56099" spans="41:41" ht="12.75" x14ac:dyDescent="0.2">
      <c r="AO56099" s="7"/>
    </row>
    <row r="56100" spans="41:41" ht="12.75" x14ac:dyDescent="0.2">
      <c r="AO56100" s="7"/>
    </row>
    <row r="56101" spans="41:41" ht="12.75" x14ac:dyDescent="0.2">
      <c r="AO56101" s="7"/>
    </row>
    <row r="56102" spans="41:41" ht="12.75" x14ac:dyDescent="0.2">
      <c r="AO56102" s="7"/>
    </row>
    <row r="56103" spans="41:41" ht="12.75" x14ac:dyDescent="0.2">
      <c r="AO56103" s="7"/>
    </row>
    <row r="56104" spans="41:41" ht="12.75" x14ac:dyDescent="0.2">
      <c r="AO56104" s="7"/>
    </row>
    <row r="56105" spans="41:41" ht="12.75" x14ac:dyDescent="0.2">
      <c r="AO56105" s="7"/>
    </row>
    <row r="56106" spans="41:41" ht="12.75" x14ac:dyDescent="0.2">
      <c r="AO56106" s="7"/>
    </row>
    <row r="56107" spans="41:41" ht="12.75" x14ac:dyDescent="0.2">
      <c r="AO56107" s="7"/>
    </row>
    <row r="56108" spans="41:41" ht="12.75" x14ac:dyDescent="0.2">
      <c r="AO56108" s="7"/>
    </row>
    <row r="56109" spans="41:41" ht="12.75" x14ac:dyDescent="0.2">
      <c r="AO56109" s="7"/>
    </row>
    <row r="56110" spans="41:41" ht="12.75" x14ac:dyDescent="0.2">
      <c r="AO56110" s="7"/>
    </row>
    <row r="56111" spans="41:41" ht="12.75" x14ac:dyDescent="0.2">
      <c r="AO56111" s="7"/>
    </row>
    <row r="56112" spans="41:41" ht="12.75" x14ac:dyDescent="0.2">
      <c r="AO56112" s="7"/>
    </row>
    <row r="56113" spans="41:41" ht="12.75" x14ac:dyDescent="0.2">
      <c r="AO56113" s="7"/>
    </row>
    <row r="56114" spans="41:41" ht="12.75" x14ac:dyDescent="0.2">
      <c r="AO56114" s="7"/>
    </row>
    <row r="56115" spans="41:41" ht="12.75" x14ac:dyDescent="0.2">
      <c r="AO56115" s="7"/>
    </row>
    <row r="56116" spans="41:41" ht="12.75" x14ac:dyDescent="0.2">
      <c r="AO56116" s="7"/>
    </row>
    <row r="56117" spans="41:41" ht="12.75" x14ac:dyDescent="0.2">
      <c r="AO56117" s="7"/>
    </row>
    <row r="56118" spans="41:41" ht="12.75" x14ac:dyDescent="0.2">
      <c r="AO56118" s="7"/>
    </row>
    <row r="56119" spans="41:41" ht="12.75" x14ac:dyDescent="0.2">
      <c r="AO56119" s="7"/>
    </row>
    <row r="56120" spans="41:41" ht="12.75" x14ac:dyDescent="0.2">
      <c r="AO56120" s="7"/>
    </row>
    <row r="56121" spans="41:41" ht="12.75" x14ac:dyDescent="0.2">
      <c r="AO56121" s="7"/>
    </row>
    <row r="56122" spans="41:41" ht="12.75" x14ac:dyDescent="0.2">
      <c r="AO56122" s="7"/>
    </row>
    <row r="56123" spans="41:41" ht="12.75" x14ac:dyDescent="0.2">
      <c r="AO56123" s="7"/>
    </row>
    <row r="56124" spans="41:41" ht="12.75" x14ac:dyDescent="0.2">
      <c r="AO56124" s="7"/>
    </row>
    <row r="56125" spans="41:41" ht="12.75" x14ac:dyDescent="0.2">
      <c r="AO56125" s="7"/>
    </row>
    <row r="56126" spans="41:41" ht="12.75" x14ac:dyDescent="0.2">
      <c r="AO56126" s="7"/>
    </row>
    <row r="56127" spans="41:41" ht="12.75" x14ac:dyDescent="0.2">
      <c r="AO56127" s="7"/>
    </row>
    <row r="56128" spans="41:41" ht="12.75" x14ac:dyDescent="0.2">
      <c r="AO56128" s="7"/>
    </row>
    <row r="56129" spans="41:41" ht="12.75" x14ac:dyDescent="0.2">
      <c r="AO56129" s="7"/>
    </row>
    <row r="56130" spans="41:41" ht="12.75" x14ac:dyDescent="0.2">
      <c r="AO56130" s="7"/>
    </row>
    <row r="56131" spans="41:41" ht="12.75" x14ac:dyDescent="0.2">
      <c r="AO56131" s="7"/>
    </row>
    <row r="56132" spans="41:41" ht="12.75" x14ac:dyDescent="0.2">
      <c r="AO56132" s="7"/>
    </row>
    <row r="56133" spans="41:41" ht="12.75" x14ac:dyDescent="0.2">
      <c r="AO56133" s="7"/>
    </row>
    <row r="56134" spans="41:41" ht="12.75" x14ac:dyDescent="0.2">
      <c r="AO56134" s="7"/>
    </row>
    <row r="56135" spans="41:41" ht="12.75" x14ac:dyDescent="0.2">
      <c r="AO56135" s="7"/>
    </row>
    <row r="56136" spans="41:41" ht="12.75" x14ac:dyDescent="0.2">
      <c r="AO56136" s="7"/>
    </row>
    <row r="56137" spans="41:41" ht="12.75" x14ac:dyDescent="0.2">
      <c r="AO56137" s="7"/>
    </row>
    <row r="56138" spans="41:41" ht="12.75" x14ac:dyDescent="0.2">
      <c r="AO56138" s="7"/>
    </row>
    <row r="56139" spans="41:41" ht="12.75" x14ac:dyDescent="0.2">
      <c r="AO56139" s="7"/>
    </row>
    <row r="56140" spans="41:41" ht="12.75" x14ac:dyDescent="0.2">
      <c r="AO56140" s="7"/>
    </row>
    <row r="56141" spans="41:41" ht="12.75" x14ac:dyDescent="0.2">
      <c r="AO56141" s="7"/>
    </row>
    <row r="56142" spans="41:41" ht="12.75" x14ac:dyDescent="0.2">
      <c r="AO56142" s="7"/>
    </row>
    <row r="56143" spans="41:41" ht="12.75" x14ac:dyDescent="0.2">
      <c r="AO56143" s="7"/>
    </row>
    <row r="56144" spans="41:41" ht="12.75" x14ac:dyDescent="0.2">
      <c r="AO56144" s="7"/>
    </row>
    <row r="56145" spans="41:41" ht="12.75" x14ac:dyDescent="0.2">
      <c r="AO56145" s="7"/>
    </row>
    <row r="56146" spans="41:41" ht="12.75" x14ac:dyDescent="0.2">
      <c r="AO56146" s="7"/>
    </row>
    <row r="56147" spans="41:41" ht="12.75" x14ac:dyDescent="0.2">
      <c r="AO56147" s="7"/>
    </row>
    <row r="56148" spans="41:41" ht="12.75" x14ac:dyDescent="0.2">
      <c r="AO56148" s="7"/>
    </row>
    <row r="56149" spans="41:41" ht="12.75" x14ac:dyDescent="0.2">
      <c r="AO56149" s="7"/>
    </row>
    <row r="56150" spans="41:41" ht="12.75" x14ac:dyDescent="0.2">
      <c r="AO56150" s="7"/>
    </row>
    <row r="56151" spans="41:41" ht="12.75" x14ac:dyDescent="0.2">
      <c r="AO56151" s="7"/>
    </row>
    <row r="56152" spans="41:41" ht="12.75" x14ac:dyDescent="0.2">
      <c r="AO56152" s="7"/>
    </row>
    <row r="56153" spans="41:41" ht="12.75" x14ac:dyDescent="0.2">
      <c r="AO56153" s="7"/>
    </row>
    <row r="56154" spans="41:41" ht="12.75" x14ac:dyDescent="0.2">
      <c r="AO56154" s="7"/>
    </row>
    <row r="56155" spans="41:41" ht="12.75" x14ac:dyDescent="0.2">
      <c r="AO56155" s="7"/>
    </row>
    <row r="56156" spans="41:41" ht="12.75" x14ac:dyDescent="0.2">
      <c r="AO56156" s="7"/>
    </row>
    <row r="56157" spans="41:41" ht="12.75" x14ac:dyDescent="0.2">
      <c r="AO56157" s="7"/>
    </row>
    <row r="56158" spans="41:41" ht="12.75" x14ac:dyDescent="0.2">
      <c r="AO56158" s="7"/>
    </row>
    <row r="56159" spans="41:41" ht="12.75" x14ac:dyDescent="0.2">
      <c r="AO56159" s="7"/>
    </row>
    <row r="56160" spans="41:41" ht="12.75" x14ac:dyDescent="0.2">
      <c r="AO56160" s="7"/>
    </row>
    <row r="56161" spans="41:41" ht="12.75" x14ac:dyDescent="0.2">
      <c r="AO56161" s="7"/>
    </row>
    <row r="56162" spans="41:41" ht="12.75" x14ac:dyDescent="0.2">
      <c r="AO56162" s="7"/>
    </row>
    <row r="56163" spans="41:41" ht="12.75" x14ac:dyDescent="0.2">
      <c r="AO56163" s="7"/>
    </row>
    <row r="56164" spans="41:41" ht="12.75" x14ac:dyDescent="0.2">
      <c r="AO56164" s="7"/>
    </row>
    <row r="56165" spans="41:41" ht="12.75" x14ac:dyDescent="0.2">
      <c r="AO56165" s="7"/>
    </row>
    <row r="56166" spans="41:41" ht="12.75" x14ac:dyDescent="0.2">
      <c r="AO56166" s="7"/>
    </row>
    <row r="56167" spans="41:41" ht="12.75" x14ac:dyDescent="0.2">
      <c r="AO56167" s="7"/>
    </row>
    <row r="56168" spans="41:41" ht="12.75" x14ac:dyDescent="0.2">
      <c r="AO56168" s="7"/>
    </row>
    <row r="56169" spans="41:41" ht="12.75" x14ac:dyDescent="0.2">
      <c r="AO56169" s="7"/>
    </row>
    <row r="56170" spans="41:41" ht="12.75" x14ac:dyDescent="0.2">
      <c r="AO56170" s="7"/>
    </row>
    <row r="56171" spans="41:41" ht="12.75" x14ac:dyDescent="0.2">
      <c r="AO56171" s="7"/>
    </row>
    <row r="56172" spans="41:41" ht="12.75" x14ac:dyDescent="0.2">
      <c r="AO56172" s="7"/>
    </row>
    <row r="56173" spans="41:41" ht="12.75" x14ac:dyDescent="0.2">
      <c r="AO56173" s="7"/>
    </row>
    <row r="56174" spans="41:41" ht="12.75" x14ac:dyDescent="0.2">
      <c r="AO56174" s="7"/>
    </row>
    <row r="56175" spans="41:41" ht="12.75" x14ac:dyDescent="0.2">
      <c r="AO56175" s="7"/>
    </row>
    <row r="56176" spans="41:41" ht="12.75" x14ac:dyDescent="0.2">
      <c r="AO56176" s="7"/>
    </row>
    <row r="56177" spans="41:41" ht="12.75" x14ac:dyDescent="0.2">
      <c r="AO56177" s="7"/>
    </row>
    <row r="56178" spans="41:41" ht="12.75" x14ac:dyDescent="0.2">
      <c r="AO56178" s="7"/>
    </row>
    <row r="56179" spans="41:41" ht="12.75" x14ac:dyDescent="0.2">
      <c r="AO56179" s="7"/>
    </row>
    <row r="56180" spans="41:41" ht="12.75" x14ac:dyDescent="0.2">
      <c r="AO56180" s="7"/>
    </row>
    <row r="56181" spans="41:41" ht="12.75" x14ac:dyDescent="0.2">
      <c r="AO56181" s="7"/>
    </row>
    <row r="56182" spans="41:41" ht="12.75" x14ac:dyDescent="0.2">
      <c r="AO56182" s="7"/>
    </row>
    <row r="56183" spans="41:41" ht="12.75" x14ac:dyDescent="0.2">
      <c r="AO56183" s="7"/>
    </row>
    <row r="56184" spans="41:41" ht="12.75" x14ac:dyDescent="0.2">
      <c r="AO56184" s="7"/>
    </row>
    <row r="56185" spans="41:41" ht="12.75" x14ac:dyDescent="0.2">
      <c r="AO56185" s="7"/>
    </row>
    <row r="56186" spans="41:41" ht="12.75" x14ac:dyDescent="0.2">
      <c r="AO56186" s="7"/>
    </row>
    <row r="56187" spans="41:41" ht="12.75" x14ac:dyDescent="0.2">
      <c r="AO56187" s="7"/>
    </row>
    <row r="56188" spans="41:41" ht="12.75" x14ac:dyDescent="0.2">
      <c r="AO56188" s="7"/>
    </row>
    <row r="56189" spans="41:41" ht="12.75" x14ac:dyDescent="0.2">
      <c r="AO56189" s="7"/>
    </row>
    <row r="56190" spans="41:41" ht="12.75" x14ac:dyDescent="0.2">
      <c r="AO56190" s="7"/>
    </row>
    <row r="56191" spans="41:41" ht="12.75" x14ac:dyDescent="0.2">
      <c r="AO56191" s="7"/>
    </row>
    <row r="56192" spans="41:41" ht="12.75" x14ac:dyDescent="0.2">
      <c r="AO56192" s="7"/>
    </row>
    <row r="56193" spans="41:41" ht="12.75" x14ac:dyDescent="0.2">
      <c r="AO56193" s="7"/>
    </row>
    <row r="56194" spans="41:41" ht="12.75" x14ac:dyDescent="0.2">
      <c r="AO56194" s="7"/>
    </row>
    <row r="56195" spans="41:41" ht="12.75" x14ac:dyDescent="0.2">
      <c r="AO56195" s="7"/>
    </row>
    <row r="56196" spans="41:41" ht="12.75" x14ac:dyDescent="0.2">
      <c r="AO56196" s="7"/>
    </row>
    <row r="56197" spans="41:41" ht="12.75" x14ac:dyDescent="0.2">
      <c r="AO56197" s="7"/>
    </row>
    <row r="56198" spans="41:41" ht="12.75" x14ac:dyDescent="0.2">
      <c r="AO56198" s="7"/>
    </row>
    <row r="56199" spans="41:41" ht="12.75" x14ac:dyDescent="0.2">
      <c r="AO56199" s="7"/>
    </row>
    <row r="56200" spans="41:41" ht="12.75" x14ac:dyDescent="0.2">
      <c r="AO56200" s="7"/>
    </row>
    <row r="56201" spans="41:41" ht="12.75" x14ac:dyDescent="0.2">
      <c r="AO56201" s="7"/>
    </row>
    <row r="56202" spans="41:41" ht="12.75" x14ac:dyDescent="0.2">
      <c r="AO56202" s="7"/>
    </row>
    <row r="56203" spans="41:41" ht="12.75" x14ac:dyDescent="0.2">
      <c r="AO56203" s="7"/>
    </row>
    <row r="56204" spans="41:41" ht="12.75" x14ac:dyDescent="0.2">
      <c r="AO56204" s="7"/>
    </row>
    <row r="56205" spans="41:41" ht="12.75" x14ac:dyDescent="0.2">
      <c r="AO56205" s="7"/>
    </row>
    <row r="56206" spans="41:41" ht="12.75" x14ac:dyDescent="0.2">
      <c r="AO56206" s="7"/>
    </row>
    <row r="56207" spans="41:41" ht="12.75" x14ac:dyDescent="0.2">
      <c r="AO56207" s="7"/>
    </row>
    <row r="56208" spans="41:41" ht="12.75" x14ac:dyDescent="0.2">
      <c r="AO56208" s="7"/>
    </row>
    <row r="56209" spans="41:41" ht="12.75" x14ac:dyDescent="0.2">
      <c r="AO56209" s="7"/>
    </row>
    <row r="56210" spans="41:41" ht="12.75" x14ac:dyDescent="0.2">
      <c r="AO56210" s="7"/>
    </row>
    <row r="56211" spans="41:41" ht="12.75" x14ac:dyDescent="0.2">
      <c r="AO56211" s="7"/>
    </row>
    <row r="56212" spans="41:41" ht="12.75" x14ac:dyDescent="0.2">
      <c r="AO56212" s="7"/>
    </row>
    <row r="56213" spans="41:41" ht="12.75" x14ac:dyDescent="0.2">
      <c r="AO56213" s="7"/>
    </row>
    <row r="56214" spans="41:41" ht="12.75" x14ac:dyDescent="0.2">
      <c r="AO56214" s="7"/>
    </row>
    <row r="56215" spans="41:41" ht="12.75" x14ac:dyDescent="0.2">
      <c r="AO56215" s="7"/>
    </row>
    <row r="56216" spans="41:41" ht="12.75" x14ac:dyDescent="0.2">
      <c r="AO56216" s="7"/>
    </row>
    <row r="56217" spans="41:41" ht="12.75" x14ac:dyDescent="0.2">
      <c r="AO56217" s="7"/>
    </row>
    <row r="56218" spans="41:41" ht="12.75" x14ac:dyDescent="0.2">
      <c r="AO56218" s="7"/>
    </row>
    <row r="56219" spans="41:41" ht="12.75" x14ac:dyDescent="0.2">
      <c r="AO56219" s="7"/>
    </row>
    <row r="56220" spans="41:41" ht="12.75" x14ac:dyDescent="0.2">
      <c r="AO56220" s="7"/>
    </row>
    <row r="56221" spans="41:41" ht="12.75" x14ac:dyDescent="0.2">
      <c r="AO56221" s="7"/>
    </row>
    <row r="56222" spans="41:41" ht="12.75" x14ac:dyDescent="0.2">
      <c r="AO56222" s="7"/>
    </row>
    <row r="56223" spans="41:41" ht="12.75" x14ac:dyDescent="0.2">
      <c r="AO56223" s="7"/>
    </row>
    <row r="56224" spans="41:41" ht="12.75" x14ac:dyDescent="0.2">
      <c r="AO56224" s="7"/>
    </row>
    <row r="56225" spans="41:41" ht="12.75" x14ac:dyDescent="0.2">
      <c r="AO56225" s="7"/>
    </row>
    <row r="56226" spans="41:41" ht="12.75" x14ac:dyDescent="0.2">
      <c r="AO56226" s="7"/>
    </row>
    <row r="56227" spans="41:41" ht="12.75" x14ac:dyDescent="0.2">
      <c r="AO56227" s="7"/>
    </row>
    <row r="56228" spans="41:41" ht="12.75" x14ac:dyDescent="0.2">
      <c r="AO56228" s="7"/>
    </row>
    <row r="56229" spans="41:41" ht="12.75" x14ac:dyDescent="0.2">
      <c r="AO56229" s="7"/>
    </row>
    <row r="56230" spans="41:41" ht="12.75" x14ac:dyDescent="0.2">
      <c r="AO56230" s="7"/>
    </row>
    <row r="56231" spans="41:41" ht="12.75" x14ac:dyDescent="0.2">
      <c r="AO56231" s="7"/>
    </row>
    <row r="56232" spans="41:41" ht="12.75" x14ac:dyDescent="0.2">
      <c r="AO56232" s="7"/>
    </row>
    <row r="56233" spans="41:41" ht="12.75" x14ac:dyDescent="0.2">
      <c r="AO56233" s="7"/>
    </row>
    <row r="56234" spans="41:41" ht="12.75" x14ac:dyDescent="0.2">
      <c r="AO56234" s="7"/>
    </row>
    <row r="56235" spans="41:41" ht="12.75" x14ac:dyDescent="0.2">
      <c r="AO56235" s="7"/>
    </row>
    <row r="56236" spans="41:41" ht="12.75" x14ac:dyDescent="0.2">
      <c r="AO56236" s="7"/>
    </row>
    <row r="56237" spans="41:41" ht="12.75" x14ac:dyDescent="0.2">
      <c r="AO56237" s="7"/>
    </row>
    <row r="56238" spans="41:41" ht="12.75" x14ac:dyDescent="0.2">
      <c r="AO56238" s="7"/>
    </row>
    <row r="56239" spans="41:41" ht="12.75" x14ac:dyDescent="0.2">
      <c r="AO56239" s="7"/>
    </row>
    <row r="56240" spans="41:41" ht="12.75" x14ac:dyDescent="0.2">
      <c r="AO56240" s="7"/>
    </row>
    <row r="56241" spans="41:41" ht="12.75" x14ac:dyDescent="0.2">
      <c r="AO56241" s="7"/>
    </row>
    <row r="56242" spans="41:41" ht="12.75" x14ac:dyDescent="0.2">
      <c r="AO56242" s="7"/>
    </row>
    <row r="56243" spans="41:41" ht="12.75" x14ac:dyDescent="0.2">
      <c r="AO56243" s="7"/>
    </row>
    <row r="56244" spans="41:41" ht="12.75" x14ac:dyDescent="0.2">
      <c r="AO56244" s="7"/>
    </row>
    <row r="56245" spans="41:41" ht="12.75" x14ac:dyDescent="0.2">
      <c r="AO56245" s="7"/>
    </row>
    <row r="56246" spans="41:41" ht="12.75" x14ac:dyDescent="0.2">
      <c r="AO56246" s="7"/>
    </row>
    <row r="56247" spans="41:41" ht="12.75" x14ac:dyDescent="0.2">
      <c r="AO56247" s="7"/>
    </row>
    <row r="56248" spans="41:41" ht="12.75" x14ac:dyDescent="0.2">
      <c r="AO56248" s="7"/>
    </row>
    <row r="56249" spans="41:41" ht="12.75" x14ac:dyDescent="0.2">
      <c r="AO56249" s="7"/>
    </row>
    <row r="56250" spans="41:41" ht="12.75" x14ac:dyDescent="0.2">
      <c r="AO56250" s="7"/>
    </row>
    <row r="56251" spans="41:41" ht="12.75" x14ac:dyDescent="0.2">
      <c r="AO56251" s="7"/>
    </row>
    <row r="56252" spans="41:41" ht="12.75" x14ac:dyDescent="0.2">
      <c r="AO56252" s="7"/>
    </row>
    <row r="56253" spans="41:41" ht="12.75" x14ac:dyDescent="0.2">
      <c r="AO56253" s="7"/>
    </row>
    <row r="56254" spans="41:41" ht="12.75" x14ac:dyDescent="0.2">
      <c r="AO56254" s="7"/>
    </row>
    <row r="56255" spans="41:41" ht="12.75" x14ac:dyDescent="0.2">
      <c r="AO56255" s="7"/>
    </row>
    <row r="56256" spans="41:41" ht="12.75" x14ac:dyDescent="0.2">
      <c r="AO56256" s="7"/>
    </row>
    <row r="56257" spans="41:41" ht="12.75" x14ac:dyDescent="0.2">
      <c r="AO56257" s="7"/>
    </row>
    <row r="56258" spans="41:41" ht="12.75" x14ac:dyDescent="0.2">
      <c r="AO56258" s="7"/>
    </row>
    <row r="56259" spans="41:41" ht="12.75" x14ac:dyDescent="0.2">
      <c r="AO56259" s="7"/>
    </row>
    <row r="56260" spans="41:41" ht="12.75" x14ac:dyDescent="0.2">
      <c r="AO56260" s="7"/>
    </row>
    <row r="56261" spans="41:41" ht="12.75" x14ac:dyDescent="0.2">
      <c r="AO56261" s="7"/>
    </row>
    <row r="56262" spans="41:41" ht="12.75" x14ac:dyDescent="0.2">
      <c r="AO56262" s="7"/>
    </row>
    <row r="56263" spans="41:41" ht="12.75" x14ac:dyDescent="0.2">
      <c r="AO56263" s="7"/>
    </row>
    <row r="56264" spans="41:41" ht="12.75" x14ac:dyDescent="0.2">
      <c r="AO56264" s="7"/>
    </row>
    <row r="56265" spans="41:41" ht="12.75" x14ac:dyDescent="0.2">
      <c r="AO56265" s="7"/>
    </row>
    <row r="56266" spans="41:41" ht="12.75" x14ac:dyDescent="0.2">
      <c r="AO56266" s="7"/>
    </row>
    <row r="56267" spans="41:41" ht="12.75" x14ac:dyDescent="0.2">
      <c r="AO56267" s="7"/>
    </row>
    <row r="56268" spans="41:41" ht="12.75" x14ac:dyDescent="0.2">
      <c r="AO56268" s="7"/>
    </row>
    <row r="56269" spans="41:41" ht="12.75" x14ac:dyDescent="0.2">
      <c r="AO56269" s="7"/>
    </row>
    <row r="56270" spans="41:41" ht="12.75" x14ac:dyDescent="0.2">
      <c r="AO56270" s="7"/>
    </row>
    <row r="56271" spans="41:41" ht="12.75" x14ac:dyDescent="0.2">
      <c r="AO56271" s="7"/>
    </row>
    <row r="56272" spans="41:41" ht="12.75" x14ac:dyDescent="0.2">
      <c r="AO56272" s="7"/>
    </row>
    <row r="56273" spans="41:41" ht="12.75" x14ac:dyDescent="0.2">
      <c r="AO56273" s="7"/>
    </row>
    <row r="56274" spans="41:41" ht="12.75" x14ac:dyDescent="0.2">
      <c r="AO56274" s="7"/>
    </row>
    <row r="56275" spans="41:41" ht="12.75" x14ac:dyDescent="0.2">
      <c r="AO56275" s="7"/>
    </row>
    <row r="56276" spans="41:41" ht="12.75" x14ac:dyDescent="0.2">
      <c r="AO56276" s="7"/>
    </row>
    <row r="56277" spans="41:41" ht="12.75" x14ac:dyDescent="0.2">
      <c r="AO56277" s="7"/>
    </row>
    <row r="56278" spans="41:41" ht="12.75" x14ac:dyDescent="0.2">
      <c r="AO56278" s="7"/>
    </row>
    <row r="56279" spans="41:41" ht="12.75" x14ac:dyDescent="0.2">
      <c r="AO56279" s="7"/>
    </row>
    <row r="56280" spans="41:41" ht="12.75" x14ac:dyDescent="0.2">
      <c r="AO56280" s="7"/>
    </row>
    <row r="56281" spans="41:41" ht="12.75" x14ac:dyDescent="0.2">
      <c r="AO56281" s="7"/>
    </row>
    <row r="56282" spans="41:41" ht="12.75" x14ac:dyDescent="0.2">
      <c r="AO56282" s="7"/>
    </row>
    <row r="56283" spans="41:41" ht="12.75" x14ac:dyDescent="0.2">
      <c r="AO56283" s="7"/>
    </row>
    <row r="56284" spans="41:41" ht="12.75" x14ac:dyDescent="0.2">
      <c r="AO56284" s="7"/>
    </row>
    <row r="56285" spans="41:41" ht="12.75" x14ac:dyDescent="0.2">
      <c r="AO56285" s="7"/>
    </row>
    <row r="56286" spans="41:41" ht="12.75" x14ac:dyDescent="0.2">
      <c r="AO56286" s="7"/>
    </row>
    <row r="56287" spans="41:41" ht="12.75" x14ac:dyDescent="0.2">
      <c r="AO56287" s="7"/>
    </row>
    <row r="56288" spans="41:41" ht="12.75" x14ac:dyDescent="0.2">
      <c r="AO56288" s="7"/>
    </row>
    <row r="56289" spans="41:41" ht="12.75" x14ac:dyDescent="0.2">
      <c r="AO56289" s="7"/>
    </row>
    <row r="56290" spans="41:41" ht="12.75" x14ac:dyDescent="0.2">
      <c r="AO56290" s="7"/>
    </row>
    <row r="56291" spans="41:41" ht="12.75" x14ac:dyDescent="0.2">
      <c r="AO56291" s="7"/>
    </row>
    <row r="56292" spans="41:41" ht="12.75" x14ac:dyDescent="0.2">
      <c r="AO56292" s="7"/>
    </row>
    <row r="56293" spans="41:41" ht="12.75" x14ac:dyDescent="0.2">
      <c r="AO56293" s="7"/>
    </row>
    <row r="56294" spans="41:41" ht="12.75" x14ac:dyDescent="0.2">
      <c r="AO56294" s="7"/>
    </row>
    <row r="56295" spans="41:41" ht="12.75" x14ac:dyDescent="0.2">
      <c r="AO56295" s="7"/>
    </row>
    <row r="56296" spans="41:41" ht="12.75" x14ac:dyDescent="0.2">
      <c r="AO56296" s="7"/>
    </row>
    <row r="56297" spans="41:41" ht="12.75" x14ac:dyDescent="0.2">
      <c r="AO56297" s="7"/>
    </row>
    <row r="56298" spans="41:41" ht="12.75" x14ac:dyDescent="0.2">
      <c r="AO56298" s="7"/>
    </row>
    <row r="56299" spans="41:41" ht="12.75" x14ac:dyDescent="0.2">
      <c r="AO56299" s="7"/>
    </row>
    <row r="56300" spans="41:41" ht="12.75" x14ac:dyDescent="0.2">
      <c r="AO56300" s="7"/>
    </row>
    <row r="56301" spans="41:41" ht="12.75" x14ac:dyDescent="0.2">
      <c r="AO56301" s="7"/>
    </row>
    <row r="56302" spans="41:41" ht="12.75" x14ac:dyDescent="0.2">
      <c r="AO56302" s="7"/>
    </row>
    <row r="56303" spans="41:41" ht="12.75" x14ac:dyDescent="0.2">
      <c r="AO56303" s="7"/>
    </row>
    <row r="56304" spans="41:41" ht="12.75" x14ac:dyDescent="0.2">
      <c r="AO56304" s="7"/>
    </row>
    <row r="56305" spans="41:41" ht="12.75" x14ac:dyDescent="0.2">
      <c r="AO56305" s="7"/>
    </row>
    <row r="56306" spans="41:41" ht="12.75" x14ac:dyDescent="0.2">
      <c r="AO56306" s="7"/>
    </row>
    <row r="56307" spans="41:41" ht="12.75" x14ac:dyDescent="0.2">
      <c r="AO56307" s="7"/>
    </row>
    <row r="56308" spans="41:41" ht="12.75" x14ac:dyDescent="0.2">
      <c r="AO56308" s="7"/>
    </row>
    <row r="56309" spans="41:41" ht="12.75" x14ac:dyDescent="0.2">
      <c r="AO56309" s="7"/>
    </row>
    <row r="56310" spans="41:41" ht="12.75" x14ac:dyDescent="0.2">
      <c r="AO56310" s="7"/>
    </row>
    <row r="56311" spans="41:41" ht="12.75" x14ac:dyDescent="0.2">
      <c r="AO56311" s="7"/>
    </row>
    <row r="56312" spans="41:41" ht="12.75" x14ac:dyDescent="0.2">
      <c r="AO56312" s="7"/>
    </row>
    <row r="56313" spans="41:41" ht="12.75" x14ac:dyDescent="0.2">
      <c r="AO56313" s="7"/>
    </row>
    <row r="56314" spans="41:41" ht="12.75" x14ac:dyDescent="0.2">
      <c r="AO56314" s="7"/>
    </row>
    <row r="56315" spans="41:41" ht="12.75" x14ac:dyDescent="0.2">
      <c r="AO56315" s="7"/>
    </row>
    <row r="56316" spans="41:41" ht="12.75" x14ac:dyDescent="0.2">
      <c r="AO56316" s="7"/>
    </row>
    <row r="56317" spans="41:41" ht="12.75" x14ac:dyDescent="0.2">
      <c r="AO56317" s="7"/>
    </row>
    <row r="56318" spans="41:41" ht="12.75" x14ac:dyDescent="0.2">
      <c r="AO56318" s="7"/>
    </row>
    <row r="56319" spans="41:41" ht="12.75" x14ac:dyDescent="0.2">
      <c r="AO56319" s="7"/>
    </row>
    <row r="56320" spans="41:41" ht="12.75" x14ac:dyDescent="0.2">
      <c r="AO56320" s="7"/>
    </row>
    <row r="56321" spans="41:41" ht="12.75" x14ac:dyDescent="0.2">
      <c r="AO56321" s="7"/>
    </row>
    <row r="56322" spans="41:41" ht="12.75" x14ac:dyDescent="0.2">
      <c r="AO56322" s="7"/>
    </row>
    <row r="56323" spans="41:41" ht="12.75" x14ac:dyDescent="0.2">
      <c r="AO56323" s="7"/>
    </row>
    <row r="56324" spans="41:41" ht="12.75" x14ac:dyDescent="0.2">
      <c r="AO56324" s="7"/>
    </row>
    <row r="56325" spans="41:41" ht="12.75" x14ac:dyDescent="0.2">
      <c r="AO56325" s="7"/>
    </row>
    <row r="56326" spans="41:41" ht="12.75" x14ac:dyDescent="0.2">
      <c r="AO56326" s="7"/>
    </row>
    <row r="56327" spans="41:41" ht="12.75" x14ac:dyDescent="0.2">
      <c r="AO56327" s="7"/>
    </row>
    <row r="56328" spans="41:41" ht="12.75" x14ac:dyDescent="0.2">
      <c r="AO56328" s="7"/>
    </row>
    <row r="56329" spans="41:41" ht="12.75" x14ac:dyDescent="0.2">
      <c r="AO56329" s="7"/>
    </row>
    <row r="56330" spans="41:41" ht="12.75" x14ac:dyDescent="0.2">
      <c r="AO56330" s="7"/>
    </row>
    <row r="56331" spans="41:41" ht="12.75" x14ac:dyDescent="0.2">
      <c r="AO56331" s="7"/>
    </row>
    <row r="56332" spans="41:41" ht="12.75" x14ac:dyDescent="0.2">
      <c r="AO56332" s="7"/>
    </row>
    <row r="56333" spans="41:41" ht="12.75" x14ac:dyDescent="0.2">
      <c r="AO56333" s="7"/>
    </row>
    <row r="56334" spans="41:41" ht="12.75" x14ac:dyDescent="0.2">
      <c r="AO56334" s="7"/>
    </row>
    <row r="56335" spans="41:41" ht="12.75" x14ac:dyDescent="0.2">
      <c r="AO56335" s="7"/>
    </row>
    <row r="56336" spans="41:41" ht="12.75" x14ac:dyDescent="0.2">
      <c r="AO56336" s="7"/>
    </row>
    <row r="56337" spans="41:41" ht="12.75" x14ac:dyDescent="0.2">
      <c r="AO56337" s="7"/>
    </row>
    <row r="56338" spans="41:41" ht="12.75" x14ac:dyDescent="0.2">
      <c r="AO56338" s="7"/>
    </row>
    <row r="56339" spans="41:41" ht="12.75" x14ac:dyDescent="0.2">
      <c r="AO56339" s="7"/>
    </row>
    <row r="56340" spans="41:41" ht="12.75" x14ac:dyDescent="0.2">
      <c r="AO56340" s="7"/>
    </row>
    <row r="56341" spans="41:41" ht="12.75" x14ac:dyDescent="0.2">
      <c r="AO56341" s="7"/>
    </row>
    <row r="56342" spans="41:41" ht="12.75" x14ac:dyDescent="0.2">
      <c r="AO56342" s="7"/>
    </row>
    <row r="56343" spans="41:41" ht="12.75" x14ac:dyDescent="0.2">
      <c r="AO56343" s="7"/>
    </row>
    <row r="56344" spans="41:41" ht="12.75" x14ac:dyDescent="0.2">
      <c r="AO56344" s="7"/>
    </row>
    <row r="56345" spans="41:41" ht="12.75" x14ac:dyDescent="0.2">
      <c r="AO56345" s="7"/>
    </row>
    <row r="56346" spans="41:41" ht="12.75" x14ac:dyDescent="0.2">
      <c r="AO56346" s="7"/>
    </row>
    <row r="56347" spans="41:41" ht="12.75" x14ac:dyDescent="0.2">
      <c r="AO56347" s="7"/>
    </row>
    <row r="56348" spans="41:41" ht="12.75" x14ac:dyDescent="0.2">
      <c r="AO56348" s="7"/>
    </row>
    <row r="56349" spans="41:41" ht="12.75" x14ac:dyDescent="0.2">
      <c r="AO56349" s="7"/>
    </row>
    <row r="56350" spans="41:41" ht="12.75" x14ac:dyDescent="0.2">
      <c r="AO56350" s="7"/>
    </row>
    <row r="56351" spans="41:41" ht="12.75" x14ac:dyDescent="0.2">
      <c r="AO56351" s="7"/>
    </row>
    <row r="56352" spans="41:41" ht="12.75" x14ac:dyDescent="0.2">
      <c r="AO56352" s="7"/>
    </row>
    <row r="56353" spans="41:41" ht="12.75" x14ac:dyDescent="0.2">
      <c r="AO56353" s="7"/>
    </row>
    <row r="56354" spans="41:41" ht="12.75" x14ac:dyDescent="0.2">
      <c r="AO56354" s="7"/>
    </row>
    <row r="56355" spans="41:41" ht="12.75" x14ac:dyDescent="0.2">
      <c r="AO56355" s="7"/>
    </row>
    <row r="56356" spans="41:41" ht="12.75" x14ac:dyDescent="0.2">
      <c r="AO56356" s="7"/>
    </row>
    <row r="56357" spans="41:41" ht="12.75" x14ac:dyDescent="0.2">
      <c r="AO56357" s="7"/>
    </row>
    <row r="56358" spans="41:41" ht="12.75" x14ac:dyDescent="0.2">
      <c r="AO56358" s="7"/>
    </row>
    <row r="56359" spans="41:41" ht="12.75" x14ac:dyDescent="0.2">
      <c r="AO56359" s="7"/>
    </row>
    <row r="56360" spans="41:41" ht="12.75" x14ac:dyDescent="0.2">
      <c r="AO56360" s="7"/>
    </row>
    <row r="56361" spans="41:41" ht="12.75" x14ac:dyDescent="0.2">
      <c r="AO56361" s="7"/>
    </row>
    <row r="56362" spans="41:41" ht="12.75" x14ac:dyDescent="0.2">
      <c r="AO56362" s="7"/>
    </row>
    <row r="56363" spans="41:41" ht="12.75" x14ac:dyDescent="0.2">
      <c r="AO56363" s="7"/>
    </row>
    <row r="56364" spans="41:41" ht="12.75" x14ac:dyDescent="0.2">
      <c r="AO56364" s="7"/>
    </row>
    <row r="56365" spans="41:41" ht="12.75" x14ac:dyDescent="0.2">
      <c r="AO56365" s="7"/>
    </row>
    <row r="56366" spans="41:41" ht="12.75" x14ac:dyDescent="0.2">
      <c r="AO56366" s="7"/>
    </row>
    <row r="56367" spans="41:41" ht="12.75" x14ac:dyDescent="0.2">
      <c r="AO56367" s="7"/>
    </row>
    <row r="56368" spans="41:41" ht="12.75" x14ac:dyDescent="0.2">
      <c r="AO56368" s="7"/>
    </row>
    <row r="56369" spans="41:41" ht="12.75" x14ac:dyDescent="0.2">
      <c r="AO56369" s="7"/>
    </row>
    <row r="56370" spans="41:41" ht="12.75" x14ac:dyDescent="0.2">
      <c r="AO56370" s="7"/>
    </row>
    <row r="56371" spans="41:41" ht="12.75" x14ac:dyDescent="0.2">
      <c r="AO56371" s="7"/>
    </row>
    <row r="56372" spans="41:41" ht="12.75" x14ac:dyDescent="0.2">
      <c r="AO56372" s="7"/>
    </row>
    <row r="56373" spans="41:41" ht="12.75" x14ac:dyDescent="0.2">
      <c r="AO56373" s="7"/>
    </row>
    <row r="56374" spans="41:41" ht="12.75" x14ac:dyDescent="0.2">
      <c r="AO56374" s="7"/>
    </row>
    <row r="56375" spans="41:41" ht="12.75" x14ac:dyDescent="0.2">
      <c r="AO56375" s="7"/>
    </row>
    <row r="56376" spans="41:41" ht="12.75" x14ac:dyDescent="0.2">
      <c r="AO56376" s="7"/>
    </row>
    <row r="56377" spans="41:41" ht="12.75" x14ac:dyDescent="0.2">
      <c r="AO56377" s="7"/>
    </row>
    <row r="56378" spans="41:41" ht="12.75" x14ac:dyDescent="0.2">
      <c r="AO56378" s="7"/>
    </row>
    <row r="56379" spans="41:41" ht="12.75" x14ac:dyDescent="0.2">
      <c r="AO56379" s="7"/>
    </row>
    <row r="56380" spans="41:41" ht="12.75" x14ac:dyDescent="0.2">
      <c r="AO56380" s="7"/>
    </row>
    <row r="56381" spans="41:41" ht="12.75" x14ac:dyDescent="0.2">
      <c r="AO56381" s="7"/>
    </row>
    <row r="56382" spans="41:41" ht="12.75" x14ac:dyDescent="0.2">
      <c r="AO56382" s="7"/>
    </row>
    <row r="56383" spans="41:41" ht="12.75" x14ac:dyDescent="0.2">
      <c r="AO56383" s="7"/>
    </row>
    <row r="56384" spans="41:41" ht="12.75" x14ac:dyDescent="0.2">
      <c r="AO56384" s="7"/>
    </row>
    <row r="56385" spans="41:41" ht="12.75" x14ac:dyDescent="0.2">
      <c r="AO56385" s="7"/>
    </row>
    <row r="56386" spans="41:41" ht="12.75" x14ac:dyDescent="0.2">
      <c r="AO56386" s="7"/>
    </row>
    <row r="56387" spans="41:41" ht="12.75" x14ac:dyDescent="0.2">
      <c r="AO56387" s="7"/>
    </row>
    <row r="56388" spans="41:41" ht="12.75" x14ac:dyDescent="0.2">
      <c r="AO56388" s="7"/>
    </row>
    <row r="56389" spans="41:41" ht="12.75" x14ac:dyDescent="0.2">
      <c r="AO56389" s="7"/>
    </row>
    <row r="56390" spans="41:41" ht="12.75" x14ac:dyDescent="0.2">
      <c r="AO56390" s="7"/>
    </row>
    <row r="56391" spans="41:41" ht="12.75" x14ac:dyDescent="0.2">
      <c r="AO56391" s="7"/>
    </row>
    <row r="56392" spans="41:41" ht="12.75" x14ac:dyDescent="0.2">
      <c r="AO56392" s="7"/>
    </row>
    <row r="56393" spans="41:41" ht="12.75" x14ac:dyDescent="0.2">
      <c r="AO56393" s="7"/>
    </row>
    <row r="56394" spans="41:41" ht="12.75" x14ac:dyDescent="0.2">
      <c r="AO56394" s="7"/>
    </row>
    <row r="56395" spans="41:41" ht="12.75" x14ac:dyDescent="0.2">
      <c r="AO56395" s="7"/>
    </row>
    <row r="56396" spans="41:41" ht="12.75" x14ac:dyDescent="0.2">
      <c r="AO56396" s="7"/>
    </row>
    <row r="56397" spans="41:41" ht="12.75" x14ac:dyDescent="0.2">
      <c r="AO56397" s="7"/>
    </row>
    <row r="56398" spans="41:41" ht="12.75" x14ac:dyDescent="0.2">
      <c r="AO56398" s="7"/>
    </row>
    <row r="56399" spans="41:41" ht="12.75" x14ac:dyDescent="0.2">
      <c r="AO56399" s="7"/>
    </row>
    <row r="56400" spans="41:41" ht="12.75" x14ac:dyDescent="0.2">
      <c r="AO56400" s="7"/>
    </row>
    <row r="56401" spans="41:41" ht="12.75" x14ac:dyDescent="0.2">
      <c r="AO56401" s="7"/>
    </row>
    <row r="56402" spans="41:41" ht="12.75" x14ac:dyDescent="0.2">
      <c r="AO56402" s="7"/>
    </row>
    <row r="56403" spans="41:41" ht="12.75" x14ac:dyDescent="0.2">
      <c r="AO56403" s="7"/>
    </row>
    <row r="56404" spans="41:41" ht="12.75" x14ac:dyDescent="0.2">
      <c r="AO56404" s="7"/>
    </row>
    <row r="56405" spans="41:41" ht="12.75" x14ac:dyDescent="0.2">
      <c r="AO56405" s="7"/>
    </row>
    <row r="56406" spans="41:41" ht="12.75" x14ac:dyDescent="0.2">
      <c r="AO56406" s="7"/>
    </row>
    <row r="56407" spans="41:41" ht="12.75" x14ac:dyDescent="0.2">
      <c r="AO56407" s="7"/>
    </row>
    <row r="56408" spans="41:41" ht="12.75" x14ac:dyDescent="0.2">
      <c r="AO56408" s="7"/>
    </row>
    <row r="56409" spans="41:41" ht="12.75" x14ac:dyDescent="0.2">
      <c r="AO56409" s="7"/>
    </row>
    <row r="56410" spans="41:41" ht="12.75" x14ac:dyDescent="0.2">
      <c r="AO56410" s="7"/>
    </row>
    <row r="56411" spans="41:41" ht="12.75" x14ac:dyDescent="0.2">
      <c r="AO56411" s="7"/>
    </row>
    <row r="56412" spans="41:41" ht="12.75" x14ac:dyDescent="0.2">
      <c r="AO56412" s="7"/>
    </row>
    <row r="56413" spans="41:41" ht="12.75" x14ac:dyDescent="0.2">
      <c r="AO56413" s="7"/>
    </row>
    <row r="56414" spans="41:41" ht="12.75" x14ac:dyDescent="0.2">
      <c r="AO56414" s="7"/>
    </row>
    <row r="56415" spans="41:41" ht="12.75" x14ac:dyDescent="0.2">
      <c r="AO56415" s="7"/>
    </row>
    <row r="56416" spans="41:41" ht="12.75" x14ac:dyDescent="0.2">
      <c r="AO56416" s="7"/>
    </row>
    <row r="56417" spans="41:41" ht="12.75" x14ac:dyDescent="0.2">
      <c r="AO56417" s="7"/>
    </row>
    <row r="56418" spans="41:41" ht="12.75" x14ac:dyDescent="0.2">
      <c r="AO56418" s="7"/>
    </row>
    <row r="56419" spans="41:41" ht="12.75" x14ac:dyDescent="0.2">
      <c r="AO56419" s="7"/>
    </row>
    <row r="56420" spans="41:41" ht="12.75" x14ac:dyDescent="0.2">
      <c r="AO56420" s="7"/>
    </row>
    <row r="56421" spans="41:41" ht="12.75" x14ac:dyDescent="0.2">
      <c r="AO56421" s="7"/>
    </row>
    <row r="56422" spans="41:41" ht="12.75" x14ac:dyDescent="0.2">
      <c r="AO56422" s="7"/>
    </row>
    <row r="56423" spans="41:41" ht="12.75" x14ac:dyDescent="0.2">
      <c r="AO56423" s="7"/>
    </row>
    <row r="56424" spans="41:41" ht="12.75" x14ac:dyDescent="0.2">
      <c r="AO56424" s="7"/>
    </row>
    <row r="56425" spans="41:41" ht="12.75" x14ac:dyDescent="0.2">
      <c r="AO56425" s="7"/>
    </row>
    <row r="56426" spans="41:41" ht="12.75" x14ac:dyDescent="0.2">
      <c r="AO56426" s="7"/>
    </row>
    <row r="56427" spans="41:41" ht="12.75" x14ac:dyDescent="0.2">
      <c r="AO56427" s="7"/>
    </row>
    <row r="56428" spans="41:41" ht="12.75" x14ac:dyDescent="0.2">
      <c r="AO56428" s="7"/>
    </row>
    <row r="56429" spans="41:41" ht="12.75" x14ac:dyDescent="0.2">
      <c r="AO56429" s="7"/>
    </row>
    <row r="56430" spans="41:41" ht="12.75" x14ac:dyDescent="0.2">
      <c r="AO56430" s="7"/>
    </row>
    <row r="56431" spans="41:41" ht="12.75" x14ac:dyDescent="0.2">
      <c r="AO56431" s="7"/>
    </row>
    <row r="56432" spans="41:41" ht="12.75" x14ac:dyDescent="0.2">
      <c r="AO56432" s="7"/>
    </row>
    <row r="56433" spans="41:41" ht="12.75" x14ac:dyDescent="0.2">
      <c r="AO56433" s="7"/>
    </row>
    <row r="56434" spans="41:41" ht="12.75" x14ac:dyDescent="0.2">
      <c r="AO56434" s="7"/>
    </row>
    <row r="56435" spans="41:41" ht="12.75" x14ac:dyDescent="0.2">
      <c r="AO56435" s="7"/>
    </row>
    <row r="56436" spans="41:41" ht="12.75" x14ac:dyDescent="0.2">
      <c r="AO56436" s="7"/>
    </row>
    <row r="56437" spans="41:41" ht="12.75" x14ac:dyDescent="0.2">
      <c r="AO56437" s="7"/>
    </row>
    <row r="56438" spans="41:41" ht="12.75" x14ac:dyDescent="0.2">
      <c r="AO56438" s="7"/>
    </row>
    <row r="56439" spans="41:41" ht="12.75" x14ac:dyDescent="0.2">
      <c r="AO56439" s="7"/>
    </row>
    <row r="56440" spans="41:41" ht="12.75" x14ac:dyDescent="0.2">
      <c r="AO56440" s="7"/>
    </row>
    <row r="56441" spans="41:41" ht="12.75" x14ac:dyDescent="0.2">
      <c r="AO56441" s="7"/>
    </row>
    <row r="56442" spans="41:41" ht="12.75" x14ac:dyDescent="0.2">
      <c r="AO56442" s="7"/>
    </row>
    <row r="56443" spans="41:41" ht="12.75" x14ac:dyDescent="0.2">
      <c r="AO56443" s="7"/>
    </row>
    <row r="56444" spans="41:41" ht="12.75" x14ac:dyDescent="0.2">
      <c r="AO56444" s="7"/>
    </row>
    <row r="56445" spans="41:41" ht="12.75" x14ac:dyDescent="0.2">
      <c r="AO56445" s="7"/>
    </row>
    <row r="56446" spans="41:41" ht="12.75" x14ac:dyDescent="0.2">
      <c r="AO56446" s="7"/>
    </row>
    <row r="56447" spans="41:41" ht="12.75" x14ac:dyDescent="0.2">
      <c r="AO56447" s="7"/>
    </row>
    <row r="56448" spans="41:41" ht="12.75" x14ac:dyDescent="0.2">
      <c r="AO56448" s="7"/>
    </row>
    <row r="56449" spans="41:41" ht="12.75" x14ac:dyDescent="0.2">
      <c r="AO56449" s="7"/>
    </row>
    <row r="56450" spans="41:41" ht="12.75" x14ac:dyDescent="0.2">
      <c r="AO56450" s="7"/>
    </row>
    <row r="56451" spans="41:41" ht="12.75" x14ac:dyDescent="0.2">
      <c r="AO56451" s="7"/>
    </row>
    <row r="56452" spans="41:41" ht="12.75" x14ac:dyDescent="0.2">
      <c r="AO56452" s="7"/>
    </row>
    <row r="56453" spans="41:41" ht="12.75" x14ac:dyDescent="0.2">
      <c r="AO56453" s="7"/>
    </row>
    <row r="56454" spans="41:41" ht="12.75" x14ac:dyDescent="0.2">
      <c r="AO56454" s="7"/>
    </row>
    <row r="56455" spans="41:41" ht="12.75" x14ac:dyDescent="0.2">
      <c r="AO56455" s="7"/>
    </row>
    <row r="56456" spans="41:41" ht="12.75" x14ac:dyDescent="0.2">
      <c r="AO56456" s="7"/>
    </row>
    <row r="56457" spans="41:41" ht="12.75" x14ac:dyDescent="0.2">
      <c r="AO56457" s="7"/>
    </row>
    <row r="56458" spans="41:41" ht="12.75" x14ac:dyDescent="0.2">
      <c r="AO56458" s="7"/>
    </row>
    <row r="56459" spans="41:41" ht="12.75" x14ac:dyDescent="0.2">
      <c r="AO56459" s="7"/>
    </row>
    <row r="56460" spans="41:41" ht="12.75" x14ac:dyDescent="0.2">
      <c r="AO56460" s="7"/>
    </row>
    <row r="56461" spans="41:41" ht="12.75" x14ac:dyDescent="0.2">
      <c r="AO56461" s="7"/>
    </row>
    <row r="56462" spans="41:41" ht="12.75" x14ac:dyDescent="0.2">
      <c r="AO56462" s="7"/>
    </row>
    <row r="56463" spans="41:41" ht="12.75" x14ac:dyDescent="0.2">
      <c r="AO56463" s="7"/>
    </row>
    <row r="56464" spans="41:41" ht="12.75" x14ac:dyDescent="0.2">
      <c r="AO56464" s="7"/>
    </row>
    <row r="56465" spans="41:41" ht="12.75" x14ac:dyDescent="0.2">
      <c r="AO56465" s="7"/>
    </row>
    <row r="56466" spans="41:41" ht="12.75" x14ac:dyDescent="0.2">
      <c r="AO56466" s="7"/>
    </row>
    <row r="56467" spans="41:41" ht="12.75" x14ac:dyDescent="0.2">
      <c r="AO56467" s="7"/>
    </row>
    <row r="56468" spans="41:41" ht="12.75" x14ac:dyDescent="0.2">
      <c r="AO56468" s="7"/>
    </row>
    <row r="56469" spans="41:41" ht="12.75" x14ac:dyDescent="0.2">
      <c r="AO56469" s="7"/>
    </row>
    <row r="56470" spans="41:41" ht="12.75" x14ac:dyDescent="0.2">
      <c r="AO56470" s="7"/>
    </row>
    <row r="56471" spans="41:41" ht="12.75" x14ac:dyDescent="0.2">
      <c r="AO56471" s="7"/>
    </row>
    <row r="56472" spans="41:41" ht="12.75" x14ac:dyDescent="0.2">
      <c r="AO56472" s="7"/>
    </row>
    <row r="56473" spans="41:41" ht="12.75" x14ac:dyDescent="0.2">
      <c r="AO56473" s="7"/>
    </row>
    <row r="56474" spans="41:41" ht="12.75" x14ac:dyDescent="0.2">
      <c r="AO56474" s="7"/>
    </row>
    <row r="56475" spans="41:41" ht="12.75" x14ac:dyDescent="0.2">
      <c r="AO56475" s="7"/>
    </row>
    <row r="56476" spans="41:41" ht="12.75" x14ac:dyDescent="0.2">
      <c r="AO56476" s="7"/>
    </row>
    <row r="56477" spans="41:41" ht="12.75" x14ac:dyDescent="0.2">
      <c r="AO56477" s="7"/>
    </row>
    <row r="56478" spans="41:41" ht="12.75" x14ac:dyDescent="0.2">
      <c r="AO56478" s="7"/>
    </row>
    <row r="56479" spans="41:41" ht="12.75" x14ac:dyDescent="0.2">
      <c r="AO56479" s="7"/>
    </row>
    <row r="56480" spans="41:41" ht="12.75" x14ac:dyDescent="0.2">
      <c r="AO56480" s="7"/>
    </row>
    <row r="56481" spans="41:41" ht="12.75" x14ac:dyDescent="0.2">
      <c r="AO56481" s="7"/>
    </row>
    <row r="56482" spans="41:41" ht="12.75" x14ac:dyDescent="0.2">
      <c r="AO56482" s="7"/>
    </row>
    <row r="56483" spans="41:41" ht="12.75" x14ac:dyDescent="0.2">
      <c r="AO56483" s="7"/>
    </row>
    <row r="56484" spans="41:41" ht="12.75" x14ac:dyDescent="0.2">
      <c r="AO56484" s="7"/>
    </row>
    <row r="56485" spans="41:41" ht="12.75" x14ac:dyDescent="0.2">
      <c r="AO56485" s="7"/>
    </row>
    <row r="56486" spans="41:41" ht="12.75" x14ac:dyDescent="0.2">
      <c r="AO56486" s="7"/>
    </row>
    <row r="56487" spans="41:41" ht="12.75" x14ac:dyDescent="0.2">
      <c r="AO56487" s="7"/>
    </row>
    <row r="56488" spans="41:41" ht="12.75" x14ac:dyDescent="0.2">
      <c r="AO56488" s="7"/>
    </row>
    <row r="56489" spans="41:41" ht="12.75" x14ac:dyDescent="0.2">
      <c r="AO56489" s="7"/>
    </row>
    <row r="56490" spans="41:41" ht="12.75" x14ac:dyDescent="0.2">
      <c r="AO56490" s="7"/>
    </row>
    <row r="56491" spans="41:41" ht="12.75" x14ac:dyDescent="0.2">
      <c r="AO56491" s="7"/>
    </row>
    <row r="56492" spans="41:41" ht="12.75" x14ac:dyDescent="0.2">
      <c r="AO56492" s="7"/>
    </row>
    <row r="56493" spans="41:41" ht="12.75" x14ac:dyDescent="0.2">
      <c r="AO56493" s="7"/>
    </row>
    <row r="56494" spans="41:41" ht="12.75" x14ac:dyDescent="0.2">
      <c r="AO56494" s="7"/>
    </row>
    <row r="56495" spans="41:41" ht="12.75" x14ac:dyDescent="0.2">
      <c r="AO56495" s="7"/>
    </row>
    <row r="56496" spans="41:41" ht="12.75" x14ac:dyDescent="0.2">
      <c r="AO56496" s="7"/>
    </row>
    <row r="56497" spans="41:41" ht="12.75" x14ac:dyDescent="0.2">
      <c r="AO56497" s="7"/>
    </row>
    <row r="56498" spans="41:41" ht="12.75" x14ac:dyDescent="0.2">
      <c r="AO56498" s="7"/>
    </row>
    <row r="56499" spans="41:41" ht="12.75" x14ac:dyDescent="0.2">
      <c r="AO56499" s="7"/>
    </row>
    <row r="56500" spans="41:41" ht="12.75" x14ac:dyDescent="0.2">
      <c r="AO56500" s="7"/>
    </row>
    <row r="56501" spans="41:41" ht="12.75" x14ac:dyDescent="0.2">
      <c r="AO56501" s="7"/>
    </row>
    <row r="56502" spans="41:41" ht="12.75" x14ac:dyDescent="0.2">
      <c r="AO56502" s="7"/>
    </row>
    <row r="56503" spans="41:41" ht="12.75" x14ac:dyDescent="0.2">
      <c r="AO56503" s="7"/>
    </row>
    <row r="56504" spans="41:41" ht="12.75" x14ac:dyDescent="0.2">
      <c r="AO56504" s="7"/>
    </row>
    <row r="56505" spans="41:41" ht="12.75" x14ac:dyDescent="0.2">
      <c r="AO56505" s="7"/>
    </row>
    <row r="56506" spans="41:41" ht="12.75" x14ac:dyDescent="0.2">
      <c r="AO56506" s="7"/>
    </row>
    <row r="56507" spans="41:41" ht="12.75" x14ac:dyDescent="0.2">
      <c r="AO56507" s="7"/>
    </row>
    <row r="56508" spans="41:41" ht="12.75" x14ac:dyDescent="0.2">
      <c r="AO56508" s="7"/>
    </row>
    <row r="56509" spans="41:41" ht="12.75" x14ac:dyDescent="0.2">
      <c r="AO56509" s="7"/>
    </row>
    <row r="56510" spans="41:41" ht="12.75" x14ac:dyDescent="0.2">
      <c r="AO56510" s="7"/>
    </row>
    <row r="56511" spans="41:41" ht="12.75" x14ac:dyDescent="0.2">
      <c r="AO56511" s="7"/>
    </row>
    <row r="56512" spans="41:41" ht="12.75" x14ac:dyDescent="0.2">
      <c r="AO56512" s="7"/>
    </row>
    <row r="56513" spans="41:41" ht="12.75" x14ac:dyDescent="0.2">
      <c r="AO56513" s="7"/>
    </row>
    <row r="56514" spans="41:41" ht="12.75" x14ac:dyDescent="0.2">
      <c r="AO56514" s="7"/>
    </row>
    <row r="56515" spans="41:41" ht="12.75" x14ac:dyDescent="0.2">
      <c r="AO56515" s="7"/>
    </row>
    <row r="56516" spans="41:41" ht="12.75" x14ac:dyDescent="0.2">
      <c r="AO56516" s="7"/>
    </row>
    <row r="56517" spans="41:41" ht="12.75" x14ac:dyDescent="0.2">
      <c r="AO56517" s="7"/>
    </row>
    <row r="56518" spans="41:41" ht="12.75" x14ac:dyDescent="0.2">
      <c r="AO56518" s="7"/>
    </row>
    <row r="56519" spans="41:41" ht="12.75" x14ac:dyDescent="0.2">
      <c r="AO56519" s="7"/>
    </row>
    <row r="56520" spans="41:41" ht="12.75" x14ac:dyDescent="0.2">
      <c r="AO56520" s="7"/>
    </row>
    <row r="56521" spans="41:41" ht="12.75" x14ac:dyDescent="0.2">
      <c r="AO56521" s="7"/>
    </row>
    <row r="56522" spans="41:41" ht="12.75" x14ac:dyDescent="0.2">
      <c r="AO56522" s="7"/>
    </row>
    <row r="56523" spans="41:41" ht="12.75" x14ac:dyDescent="0.2">
      <c r="AO56523" s="7"/>
    </row>
    <row r="56524" spans="41:41" ht="12.75" x14ac:dyDescent="0.2">
      <c r="AO56524" s="7"/>
    </row>
    <row r="56525" spans="41:41" ht="12.75" x14ac:dyDescent="0.2">
      <c r="AO56525" s="7"/>
    </row>
    <row r="56526" spans="41:41" ht="12.75" x14ac:dyDescent="0.2">
      <c r="AO56526" s="7"/>
    </row>
    <row r="56527" spans="41:41" ht="12.75" x14ac:dyDescent="0.2">
      <c r="AO56527" s="7"/>
    </row>
    <row r="56528" spans="41:41" ht="12.75" x14ac:dyDescent="0.2">
      <c r="AO56528" s="7"/>
    </row>
    <row r="56529" spans="41:41" ht="12.75" x14ac:dyDescent="0.2">
      <c r="AO56529" s="7"/>
    </row>
    <row r="56530" spans="41:41" ht="12.75" x14ac:dyDescent="0.2">
      <c r="AO56530" s="7"/>
    </row>
    <row r="56531" spans="41:41" ht="12.75" x14ac:dyDescent="0.2">
      <c r="AO56531" s="7"/>
    </row>
    <row r="56532" spans="41:41" ht="12.75" x14ac:dyDescent="0.2">
      <c r="AO56532" s="7"/>
    </row>
    <row r="56533" spans="41:41" ht="12.75" x14ac:dyDescent="0.2">
      <c r="AO56533" s="7"/>
    </row>
    <row r="56534" spans="41:41" ht="12.75" x14ac:dyDescent="0.2">
      <c r="AO56534" s="7"/>
    </row>
    <row r="56535" spans="41:41" ht="12.75" x14ac:dyDescent="0.2">
      <c r="AO56535" s="7"/>
    </row>
    <row r="56536" spans="41:41" ht="12.75" x14ac:dyDescent="0.2">
      <c r="AO56536" s="7"/>
    </row>
    <row r="56537" spans="41:41" ht="12.75" x14ac:dyDescent="0.2">
      <c r="AO56537" s="7"/>
    </row>
    <row r="56538" spans="41:41" ht="12.75" x14ac:dyDescent="0.2">
      <c r="AO56538" s="7"/>
    </row>
    <row r="56539" spans="41:41" ht="12.75" x14ac:dyDescent="0.2">
      <c r="AO56539" s="7"/>
    </row>
    <row r="56540" spans="41:41" ht="12.75" x14ac:dyDescent="0.2">
      <c r="AO56540" s="7"/>
    </row>
    <row r="56541" spans="41:41" ht="12.75" x14ac:dyDescent="0.2">
      <c r="AO56541" s="7"/>
    </row>
    <row r="56542" spans="41:41" ht="12.75" x14ac:dyDescent="0.2">
      <c r="AO56542" s="7"/>
    </row>
    <row r="56543" spans="41:41" ht="12.75" x14ac:dyDescent="0.2">
      <c r="AO56543" s="7"/>
    </row>
    <row r="56544" spans="41:41" ht="12.75" x14ac:dyDescent="0.2">
      <c r="AO56544" s="7"/>
    </row>
    <row r="56545" spans="41:41" ht="12.75" x14ac:dyDescent="0.2">
      <c r="AO56545" s="7"/>
    </row>
    <row r="56546" spans="41:41" ht="12.75" x14ac:dyDescent="0.2">
      <c r="AO56546" s="7"/>
    </row>
    <row r="56547" spans="41:41" ht="12.75" x14ac:dyDescent="0.2">
      <c r="AO56547" s="7"/>
    </row>
    <row r="56548" spans="41:41" ht="12.75" x14ac:dyDescent="0.2">
      <c r="AO56548" s="7"/>
    </row>
    <row r="56549" spans="41:41" ht="12.75" x14ac:dyDescent="0.2">
      <c r="AO56549" s="7"/>
    </row>
    <row r="56550" spans="41:41" ht="12.75" x14ac:dyDescent="0.2">
      <c r="AO56550" s="7"/>
    </row>
    <row r="56551" spans="41:41" ht="12.75" x14ac:dyDescent="0.2">
      <c r="AO56551" s="7"/>
    </row>
    <row r="56552" spans="41:41" ht="12.75" x14ac:dyDescent="0.2">
      <c r="AO56552" s="7"/>
    </row>
    <row r="56553" spans="41:41" ht="12.75" x14ac:dyDescent="0.2">
      <c r="AO56553" s="7"/>
    </row>
    <row r="56554" spans="41:41" ht="12.75" x14ac:dyDescent="0.2">
      <c r="AO56554" s="7"/>
    </row>
    <row r="56555" spans="41:41" ht="12.75" x14ac:dyDescent="0.2">
      <c r="AO56555" s="7"/>
    </row>
    <row r="56556" spans="41:41" ht="12.75" x14ac:dyDescent="0.2">
      <c r="AO56556" s="7"/>
    </row>
    <row r="56557" spans="41:41" ht="12.75" x14ac:dyDescent="0.2">
      <c r="AO56557" s="7"/>
    </row>
    <row r="56558" spans="41:41" ht="12.75" x14ac:dyDescent="0.2">
      <c r="AO56558" s="7"/>
    </row>
    <row r="56559" spans="41:41" ht="12.75" x14ac:dyDescent="0.2">
      <c r="AO56559" s="7"/>
    </row>
    <row r="56560" spans="41:41" ht="12.75" x14ac:dyDescent="0.2">
      <c r="AO56560" s="7"/>
    </row>
    <row r="56561" spans="41:41" ht="12.75" x14ac:dyDescent="0.2">
      <c r="AO56561" s="7"/>
    </row>
    <row r="56562" spans="41:41" ht="12.75" x14ac:dyDescent="0.2">
      <c r="AO56562" s="7"/>
    </row>
    <row r="56563" spans="41:41" ht="12.75" x14ac:dyDescent="0.2">
      <c r="AO56563" s="7"/>
    </row>
    <row r="56564" spans="41:41" ht="12.75" x14ac:dyDescent="0.2">
      <c r="AO56564" s="7"/>
    </row>
    <row r="56565" spans="41:41" ht="12.75" x14ac:dyDescent="0.2">
      <c r="AO56565" s="7"/>
    </row>
    <row r="56566" spans="41:41" ht="12.75" x14ac:dyDescent="0.2">
      <c r="AO56566" s="7"/>
    </row>
    <row r="56567" spans="41:41" ht="12.75" x14ac:dyDescent="0.2">
      <c r="AO56567" s="7"/>
    </row>
    <row r="56568" spans="41:41" ht="12.75" x14ac:dyDescent="0.2">
      <c r="AO56568" s="7"/>
    </row>
    <row r="56569" spans="41:41" ht="12.75" x14ac:dyDescent="0.2">
      <c r="AO56569" s="7"/>
    </row>
    <row r="56570" spans="41:41" ht="12.75" x14ac:dyDescent="0.2">
      <c r="AO56570" s="7"/>
    </row>
    <row r="56571" spans="41:41" ht="12.75" x14ac:dyDescent="0.2">
      <c r="AO56571" s="7"/>
    </row>
    <row r="56572" spans="41:41" ht="12.75" x14ac:dyDescent="0.2">
      <c r="AO56572" s="7"/>
    </row>
    <row r="56573" spans="41:41" ht="12.75" x14ac:dyDescent="0.2">
      <c r="AO56573" s="7"/>
    </row>
    <row r="56574" spans="41:41" ht="12.75" x14ac:dyDescent="0.2">
      <c r="AO56574" s="7"/>
    </row>
    <row r="56575" spans="41:41" ht="12.75" x14ac:dyDescent="0.2">
      <c r="AO56575" s="7"/>
    </row>
    <row r="56576" spans="41:41" ht="12.75" x14ac:dyDescent="0.2">
      <c r="AO56576" s="7"/>
    </row>
    <row r="56577" spans="41:41" ht="12.75" x14ac:dyDescent="0.2">
      <c r="AO56577" s="7"/>
    </row>
    <row r="56578" spans="41:41" ht="12.75" x14ac:dyDescent="0.2">
      <c r="AO56578" s="7"/>
    </row>
    <row r="56579" spans="41:41" ht="12.75" x14ac:dyDescent="0.2">
      <c r="AO56579" s="7"/>
    </row>
    <row r="56580" spans="41:41" ht="12.75" x14ac:dyDescent="0.2">
      <c r="AO56580" s="7"/>
    </row>
    <row r="56581" spans="41:41" ht="12.75" x14ac:dyDescent="0.2">
      <c r="AO56581" s="7"/>
    </row>
    <row r="56582" spans="41:41" ht="12.75" x14ac:dyDescent="0.2">
      <c r="AO56582" s="7"/>
    </row>
    <row r="56583" spans="41:41" ht="12.75" x14ac:dyDescent="0.2">
      <c r="AO56583" s="7"/>
    </row>
    <row r="56584" spans="41:41" ht="12.75" x14ac:dyDescent="0.2">
      <c r="AO56584" s="7"/>
    </row>
    <row r="56585" spans="41:41" ht="12.75" x14ac:dyDescent="0.2">
      <c r="AO56585" s="7"/>
    </row>
    <row r="56586" spans="41:41" ht="12.75" x14ac:dyDescent="0.2">
      <c r="AO56586" s="7"/>
    </row>
    <row r="56587" spans="41:41" ht="12.75" x14ac:dyDescent="0.2">
      <c r="AO56587" s="7"/>
    </row>
    <row r="56588" spans="41:41" ht="12.75" x14ac:dyDescent="0.2">
      <c r="AO56588" s="7"/>
    </row>
    <row r="56589" spans="41:41" ht="12.75" x14ac:dyDescent="0.2">
      <c r="AO56589" s="7"/>
    </row>
    <row r="56590" spans="41:41" ht="12.75" x14ac:dyDescent="0.2">
      <c r="AO56590" s="7"/>
    </row>
    <row r="56591" spans="41:41" ht="12.75" x14ac:dyDescent="0.2">
      <c r="AO56591" s="7"/>
    </row>
    <row r="56592" spans="41:41" ht="12.75" x14ac:dyDescent="0.2">
      <c r="AO56592" s="7"/>
    </row>
    <row r="56593" spans="41:41" ht="12.75" x14ac:dyDescent="0.2">
      <c r="AO56593" s="7"/>
    </row>
    <row r="56594" spans="41:41" ht="12.75" x14ac:dyDescent="0.2">
      <c r="AO56594" s="7"/>
    </row>
    <row r="56595" spans="41:41" ht="12.75" x14ac:dyDescent="0.2">
      <c r="AO56595" s="7"/>
    </row>
    <row r="56596" spans="41:41" ht="12.75" x14ac:dyDescent="0.2">
      <c r="AO56596" s="7"/>
    </row>
    <row r="56597" spans="41:41" ht="12.75" x14ac:dyDescent="0.2">
      <c r="AO56597" s="7"/>
    </row>
    <row r="56598" spans="41:41" ht="12.75" x14ac:dyDescent="0.2">
      <c r="AO56598" s="7"/>
    </row>
    <row r="56599" spans="41:41" ht="12.75" x14ac:dyDescent="0.2">
      <c r="AO56599" s="7"/>
    </row>
    <row r="56600" spans="41:41" ht="12.75" x14ac:dyDescent="0.2">
      <c r="AO56600" s="7"/>
    </row>
    <row r="56601" spans="41:41" ht="12.75" x14ac:dyDescent="0.2">
      <c r="AO56601" s="7"/>
    </row>
    <row r="56602" spans="41:41" ht="12.75" x14ac:dyDescent="0.2">
      <c r="AO56602" s="7"/>
    </row>
    <row r="56603" spans="41:41" ht="12.75" x14ac:dyDescent="0.2">
      <c r="AO56603" s="7"/>
    </row>
    <row r="56604" spans="41:41" ht="12.75" x14ac:dyDescent="0.2">
      <c r="AO56604" s="7"/>
    </row>
    <row r="56605" spans="41:41" ht="12.75" x14ac:dyDescent="0.2">
      <c r="AO56605" s="7"/>
    </row>
    <row r="56606" spans="41:41" ht="12.75" x14ac:dyDescent="0.2">
      <c r="AO56606" s="7"/>
    </row>
    <row r="56607" spans="41:41" ht="12.75" x14ac:dyDescent="0.2">
      <c r="AO56607" s="7"/>
    </row>
    <row r="56608" spans="41:41" ht="12.75" x14ac:dyDescent="0.2">
      <c r="AO56608" s="7"/>
    </row>
    <row r="56609" spans="41:41" ht="12.75" x14ac:dyDescent="0.2">
      <c r="AO56609" s="7"/>
    </row>
    <row r="56610" spans="41:41" ht="12.75" x14ac:dyDescent="0.2">
      <c r="AO56610" s="7"/>
    </row>
    <row r="56611" spans="41:41" ht="12.75" x14ac:dyDescent="0.2">
      <c r="AO56611" s="7"/>
    </row>
    <row r="56612" spans="41:41" ht="12.75" x14ac:dyDescent="0.2">
      <c r="AO56612" s="7"/>
    </row>
    <row r="56613" spans="41:41" ht="12.75" x14ac:dyDescent="0.2">
      <c r="AO56613" s="7"/>
    </row>
    <row r="56614" spans="41:41" ht="12.75" x14ac:dyDescent="0.2">
      <c r="AO56614" s="7"/>
    </row>
    <row r="56615" spans="41:41" ht="12.75" x14ac:dyDescent="0.2">
      <c r="AO56615" s="7"/>
    </row>
    <row r="56616" spans="41:41" ht="12.75" x14ac:dyDescent="0.2">
      <c r="AO56616" s="7"/>
    </row>
    <row r="56617" spans="41:41" ht="12.75" x14ac:dyDescent="0.2">
      <c r="AO56617" s="7"/>
    </row>
    <row r="56618" spans="41:41" ht="12.75" x14ac:dyDescent="0.2">
      <c r="AO56618" s="7"/>
    </row>
    <row r="56619" spans="41:41" ht="12.75" x14ac:dyDescent="0.2">
      <c r="AO56619" s="7"/>
    </row>
    <row r="56620" spans="41:41" ht="12.75" x14ac:dyDescent="0.2">
      <c r="AO56620" s="7"/>
    </row>
    <row r="56621" spans="41:41" ht="12.75" x14ac:dyDescent="0.2">
      <c r="AO56621" s="7"/>
    </row>
    <row r="56622" spans="41:41" ht="12.75" x14ac:dyDescent="0.2">
      <c r="AO56622" s="7"/>
    </row>
    <row r="56623" spans="41:41" ht="12.75" x14ac:dyDescent="0.2">
      <c r="AO56623" s="7"/>
    </row>
    <row r="56624" spans="41:41" ht="12.75" x14ac:dyDescent="0.2">
      <c r="AO56624" s="7"/>
    </row>
    <row r="56625" spans="41:41" ht="12.75" x14ac:dyDescent="0.2">
      <c r="AO56625" s="7"/>
    </row>
    <row r="56626" spans="41:41" ht="12.75" x14ac:dyDescent="0.2">
      <c r="AO56626" s="7"/>
    </row>
    <row r="56627" spans="41:41" ht="12.75" x14ac:dyDescent="0.2">
      <c r="AO56627" s="7"/>
    </row>
    <row r="56628" spans="41:41" ht="12.75" x14ac:dyDescent="0.2">
      <c r="AO56628" s="7"/>
    </row>
    <row r="56629" spans="41:41" ht="12.75" x14ac:dyDescent="0.2">
      <c r="AO56629" s="7"/>
    </row>
    <row r="56630" spans="41:41" ht="12.75" x14ac:dyDescent="0.2">
      <c r="AO56630" s="7"/>
    </row>
    <row r="56631" spans="41:41" ht="12.75" x14ac:dyDescent="0.2">
      <c r="AO56631" s="7"/>
    </row>
    <row r="56632" spans="41:41" ht="12.75" x14ac:dyDescent="0.2">
      <c r="AO56632" s="7"/>
    </row>
    <row r="56633" spans="41:41" ht="12.75" x14ac:dyDescent="0.2">
      <c r="AO56633" s="7"/>
    </row>
    <row r="56634" spans="41:41" ht="12.75" x14ac:dyDescent="0.2">
      <c r="AO56634" s="7"/>
    </row>
    <row r="56635" spans="41:41" ht="12.75" x14ac:dyDescent="0.2">
      <c r="AO56635" s="7"/>
    </row>
    <row r="56636" spans="41:41" ht="12.75" x14ac:dyDescent="0.2">
      <c r="AO56636" s="7"/>
    </row>
    <row r="56637" spans="41:41" ht="12.75" x14ac:dyDescent="0.2">
      <c r="AO56637" s="7"/>
    </row>
    <row r="56638" spans="41:41" ht="12.75" x14ac:dyDescent="0.2">
      <c r="AO56638" s="7"/>
    </row>
    <row r="56639" spans="41:41" ht="12.75" x14ac:dyDescent="0.2">
      <c r="AO56639" s="7"/>
    </row>
    <row r="56640" spans="41:41" ht="12.75" x14ac:dyDescent="0.2">
      <c r="AO56640" s="7"/>
    </row>
    <row r="56641" spans="41:41" ht="12.75" x14ac:dyDescent="0.2">
      <c r="AO56641" s="7"/>
    </row>
    <row r="56642" spans="41:41" ht="12.75" x14ac:dyDescent="0.2">
      <c r="AO56642" s="7"/>
    </row>
    <row r="56643" spans="41:41" ht="12.75" x14ac:dyDescent="0.2">
      <c r="AO56643" s="7"/>
    </row>
    <row r="56644" spans="41:41" ht="12.75" x14ac:dyDescent="0.2">
      <c r="AO56644" s="7"/>
    </row>
    <row r="56645" spans="41:41" ht="12.75" x14ac:dyDescent="0.2">
      <c r="AO56645" s="7"/>
    </row>
    <row r="56646" spans="41:41" ht="12.75" x14ac:dyDescent="0.2">
      <c r="AO56646" s="7"/>
    </row>
    <row r="56647" spans="41:41" ht="12.75" x14ac:dyDescent="0.2">
      <c r="AO56647" s="7"/>
    </row>
    <row r="56648" spans="41:41" ht="12.75" x14ac:dyDescent="0.2">
      <c r="AO56648" s="7"/>
    </row>
    <row r="56649" spans="41:41" ht="12.75" x14ac:dyDescent="0.2">
      <c r="AO56649" s="7"/>
    </row>
    <row r="56650" spans="41:41" ht="12.75" x14ac:dyDescent="0.2">
      <c r="AO56650" s="7"/>
    </row>
    <row r="56651" spans="41:41" ht="12.75" x14ac:dyDescent="0.2">
      <c r="AO56651" s="7"/>
    </row>
    <row r="56652" spans="41:41" ht="12.75" x14ac:dyDescent="0.2">
      <c r="AO56652" s="7"/>
    </row>
    <row r="56653" spans="41:41" ht="12.75" x14ac:dyDescent="0.2">
      <c r="AO56653" s="7"/>
    </row>
    <row r="56654" spans="41:41" ht="12.75" x14ac:dyDescent="0.2">
      <c r="AO56654" s="7"/>
    </row>
    <row r="56655" spans="41:41" ht="12.75" x14ac:dyDescent="0.2">
      <c r="AO56655" s="7"/>
    </row>
    <row r="56656" spans="41:41" ht="12.75" x14ac:dyDescent="0.2">
      <c r="AO56656" s="7"/>
    </row>
    <row r="56657" spans="41:41" ht="12.75" x14ac:dyDescent="0.2">
      <c r="AO56657" s="7"/>
    </row>
    <row r="56658" spans="41:41" ht="12.75" x14ac:dyDescent="0.2">
      <c r="AO56658" s="7"/>
    </row>
    <row r="56659" spans="41:41" ht="12.75" x14ac:dyDescent="0.2">
      <c r="AO56659" s="7"/>
    </row>
    <row r="56660" spans="41:41" ht="12.75" x14ac:dyDescent="0.2">
      <c r="AO56660" s="7"/>
    </row>
    <row r="56661" spans="41:41" ht="12.75" x14ac:dyDescent="0.2">
      <c r="AO56661" s="7"/>
    </row>
    <row r="56662" spans="41:41" ht="12.75" x14ac:dyDescent="0.2">
      <c r="AO56662" s="7"/>
    </row>
    <row r="56663" spans="41:41" ht="12.75" x14ac:dyDescent="0.2">
      <c r="AO56663" s="7"/>
    </row>
    <row r="56664" spans="41:41" ht="12.75" x14ac:dyDescent="0.2">
      <c r="AO56664" s="7"/>
    </row>
    <row r="56665" spans="41:41" ht="12.75" x14ac:dyDescent="0.2">
      <c r="AO56665" s="7"/>
    </row>
    <row r="56666" spans="41:41" ht="12.75" x14ac:dyDescent="0.2">
      <c r="AO56666" s="7"/>
    </row>
    <row r="56667" spans="41:41" ht="12.75" x14ac:dyDescent="0.2">
      <c r="AO56667" s="7"/>
    </row>
    <row r="56668" spans="41:41" ht="12.75" x14ac:dyDescent="0.2">
      <c r="AO56668" s="7"/>
    </row>
    <row r="56669" spans="41:41" ht="12.75" x14ac:dyDescent="0.2">
      <c r="AO56669" s="7"/>
    </row>
    <row r="56670" spans="41:41" ht="12.75" x14ac:dyDescent="0.2">
      <c r="AO56670" s="7"/>
    </row>
    <row r="56671" spans="41:41" ht="12.75" x14ac:dyDescent="0.2">
      <c r="AO56671" s="7"/>
    </row>
    <row r="56672" spans="41:41" ht="12.75" x14ac:dyDescent="0.2">
      <c r="AO56672" s="7"/>
    </row>
    <row r="56673" spans="41:41" ht="12.75" x14ac:dyDescent="0.2">
      <c r="AO56673" s="7"/>
    </row>
    <row r="56674" spans="41:41" ht="12.75" x14ac:dyDescent="0.2">
      <c r="AO56674" s="7"/>
    </row>
    <row r="56675" spans="41:41" ht="12.75" x14ac:dyDescent="0.2">
      <c r="AO56675" s="7"/>
    </row>
    <row r="56676" spans="41:41" ht="12.75" x14ac:dyDescent="0.2">
      <c r="AO56676" s="7"/>
    </row>
    <row r="56677" spans="41:41" ht="12.75" x14ac:dyDescent="0.2">
      <c r="AO56677" s="7"/>
    </row>
    <row r="56678" spans="41:41" ht="12.75" x14ac:dyDescent="0.2">
      <c r="AO56678" s="7"/>
    </row>
    <row r="56679" spans="41:41" ht="12.75" x14ac:dyDescent="0.2">
      <c r="AO56679" s="7"/>
    </row>
    <row r="56680" spans="41:41" ht="12.75" x14ac:dyDescent="0.2">
      <c r="AO56680" s="7"/>
    </row>
    <row r="56681" spans="41:41" ht="12.75" x14ac:dyDescent="0.2">
      <c r="AO56681" s="7"/>
    </row>
    <row r="56682" spans="41:41" ht="12.75" x14ac:dyDescent="0.2">
      <c r="AO56682" s="7"/>
    </row>
    <row r="56683" spans="41:41" ht="12.75" x14ac:dyDescent="0.2">
      <c r="AO56683" s="7"/>
    </row>
    <row r="56684" spans="41:41" ht="12.75" x14ac:dyDescent="0.2">
      <c r="AO56684" s="7"/>
    </row>
    <row r="56685" spans="41:41" ht="12.75" x14ac:dyDescent="0.2">
      <c r="AO56685" s="7"/>
    </row>
    <row r="56686" spans="41:41" ht="12.75" x14ac:dyDescent="0.2">
      <c r="AO56686" s="7"/>
    </row>
    <row r="56687" spans="41:41" ht="12.75" x14ac:dyDescent="0.2">
      <c r="AO56687" s="7"/>
    </row>
    <row r="56688" spans="41:41" ht="12.75" x14ac:dyDescent="0.2">
      <c r="AO56688" s="7"/>
    </row>
    <row r="56689" spans="41:41" ht="12.75" x14ac:dyDescent="0.2">
      <c r="AO56689" s="7"/>
    </row>
    <row r="56690" spans="41:41" ht="12.75" x14ac:dyDescent="0.2">
      <c r="AO56690" s="7"/>
    </row>
    <row r="56691" spans="41:41" ht="12.75" x14ac:dyDescent="0.2">
      <c r="AO56691" s="7"/>
    </row>
    <row r="56692" spans="41:41" ht="12.75" x14ac:dyDescent="0.2">
      <c r="AO56692" s="7"/>
    </row>
    <row r="56693" spans="41:41" ht="12.75" x14ac:dyDescent="0.2">
      <c r="AO56693" s="7"/>
    </row>
    <row r="56694" spans="41:41" ht="12.75" x14ac:dyDescent="0.2">
      <c r="AO56694" s="7"/>
    </row>
    <row r="56695" spans="41:41" ht="12.75" x14ac:dyDescent="0.2">
      <c r="AO56695" s="7"/>
    </row>
    <row r="56696" spans="41:41" ht="12.75" x14ac:dyDescent="0.2">
      <c r="AO56696" s="7"/>
    </row>
    <row r="56697" spans="41:41" ht="12.75" x14ac:dyDescent="0.2">
      <c r="AO56697" s="7"/>
    </row>
    <row r="56698" spans="41:41" ht="12.75" x14ac:dyDescent="0.2">
      <c r="AO56698" s="7"/>
    </row>
    <row r="56699" spans="41:41" ht="12.75" x14ac:dyDescent="0.2">
      <c r="AO56699" s="7"/>
    </row>
    <row r="56700" spans="41:41" ht="12.75" x14ac:dyDescent="0.2">
      <c r="AO56700" s="7"/>
    </row>
    <row r="56701" spans="41:41" ht="12.75" x14ac:dyDescent="0.2">
      <c r="AO56701" s="7"/>
    </row>
    <row r="56702" spans="41:41" ht="12.75" x14ac:dyDescent="0.2">
      <c r="AO56702" s="7"/>
    </row>
    <row r="56703" spans="41:41" ht="12.75" x14ac:dyDescent="0.2">
      <c r="AO56703" s="7"/>
    </row>
    <row r="56704" spans="41:41" ht="12.75" x14ac:dyDescent="0.2">
      <c r="AO56704" s="7"/>
    </row>
    <row r="56705" spans="41:41" ht="12.75" x14ac:dyDescent="0.2">
      <c r="AO56705" s="7"/>
    </row>
    <row r="56706" spans="41:41" ht="12.75" x14ac:dyDescent="0.2">
      <c r="AO56706" s="7"/>
    </row>
    <row r="56707" spans="41:41" ht="12.75" x14ac:dyDescent="0.2">
      <c r="AO56707" s="7"/>
    </row>
    <row r="56708" spans="41:41" ht="12.75" x14ac:dyDescent="0.2">
      <c r="AO56708" s="7"/>
    </row>
    <row r="56709" spans="41:41" ht="12.75" x14ac:dyDescent="0.2">
      <c r="AO56709" s="7"/>
    </row>
    <row r="56710" spans="41:41" ht="12.75" x14ac:dyDescent="0.2">
      <c r="AO56710" s="7"/>
    </row>
    <row r="56711" spans="41:41" ht="12.75" x14ac:dyDescent="0.2">
      <c r="AO56711" s="7"/>
    </row>
    <row r="56712" spans="41:41" ht="12.75" x14ac:dyDescent="0.2">
      <c r="AO56712" s="7"/>
    </row>
    <row r="56713" spans="41:41" ht="12.75" x14ac:dyDescent="0.2">
      <c r="AO56713" s="7"/>
    </row>
    <row r="56714" spans="41:41" ht="12.75" x14ac:dyDescent="0.2">
      <c r="AO56714" s="7"/>
    </row>
    <row r="56715" spans="41:41" ht="12.75" x14ac:dyDescent="0.2">
      <c r="AO56715" s="7"/>
    </row>
    <row r="56716" spans="41:41" ht="12.75" x14ac:dyDescent="0.2">
      <c r="AO56716" s="7"/>
    </row>
    <row r="56717" spans="41:41" ht="12.75" x14ac:dyDescent="0.2">
      <c r="AO56717" s="7"/>
    </row>
    <row r="56718" spans="41:41" ht="12.75" x14ac:dyDescent="0.2">
      <c r="AO56718" s="7"/>
    </row>
    <row r="56719" spans="41:41" ht="12.75" x14ac:dyDescent="0.2">
      <c r="AO56719" s="7"/>
    </row>
    <row r="56720" spans="41:41" ht="12.75" x14ac:dyDescent="0.2">
      <c r="AO56720" s="7"/>
    </row>
    <row r="56721" spans="41:41" ht="12.75" x14ac:dyDescent="0.2">
      <c r="AO56721" s="7"/>
    </row>
    <row r="56722" spans="41:41" ht="12.75" x14ac:dyDescent="0.2">
      <c r="AO56722" s="7"/>
    </row>
    <row r="56723" spans="41:41" ht="12.75" x14ac:dyDescent="0.2">
      <c r="AO56723" s="7"/>
    </row>
    <row r="56724" spans="41:41" ht="12.75" x14ac:dyDescent="0.2">
      <c r="AO56724" s="7"/>
    </row>
    <row r="56725" spans="41:41" ht="12.75" x14ac:dyDescent="0.2">
      <c r="AO56725" s="7"/>
    </row>
    <row r="56726" spans="41:41" ht="12.75" x14ac:dyDescent="0.2">
      <c r="AO56726" s="7"/>
    </row>
    <row r="56727" spans="41:41" ht="12.75" x14ac:dyDescent="0.2">
      <c r="AO56727" s="7"/>
    </row>
    <row r="56728" spans="41:41" ht="12.75" x14ac:dyDescent="0.2">
      <c r="AO56728" s="7"/>
    </row>
    <row r="56729" spans="41:41" ht="12.75" x14ac:dyDescent="0.2">
      <c r="AO56729" s="7"/>
    </row>
    <row r="56730" spans="41:41" ht="12.75" x14ac:dyDescent="0.2">
      <c r="AO56730" s="7"/>
    </row>
    <row r="56731" spans="41:41" ht="12.75" x14ac:dyDescent="0.2">
      <c r="AO56731" s="7"/>
    </row>
    <row r="56732" spans="41:41" ht="12.75" x14ac:dyDescent="0.2">
      <c r="AO56732" s="7"/>
    </row>
    <row r="56733" spans="41:41" ht="12.75" x14ac:dyDescent="0.2">
      <c r="AO56733" s="7"/>
    </row>
    <row r="56734" spans="41:41" ht="12.75" x14ac:dyDescent="0.2">
      <c r="AO56734" s="7"/>
    </row>
    <row r="56735" spans="41:41" ht="12.75" x14ac:dyDescent="0.2">
      <c r="AO56735" s="7"/>
    </row>
    <row r="56736" spans="41:41" ht="12.75" x14ac:dyDescent="0.2">
      <c r="AO56736" s="7"/>
    </row>
    <row r="56737" spans="41:41" ht="12.75" x14ac:dyDescent="0.2">
      <c r="AO56737" s="7"/>
    </row>
    <row r="56738" spans="41:41" ht="12.75" x14ac:dyDescent="0.2">
      <c r="AO56738" s="7"/>
    </row>
    <row r="56739" spans="41:41" ht="12.75" x14ac:dyDescent="0.2">
      <c r="AO56739" s="7"/>
    </row>
    <row r="56740" spans="41:41" ht="12.75" x14ac:dyDescent="0.2">
      <c r="AO56740" s="7"/>
    </row>
    <row r="56741" spans="41:41" ht="12.75" x14ac:dyDescent="0.2">
      <c r="AO56741" s="7"/>
    </row>
    <row r="56742" spans="41:41" ht="12.75" x14ac:dyDescent="0.2">
      <c r="AO56742" s="7"/>
    </row>
    <row r="56743" spans="41:41" ht="12.75" x14ac:dyDescent="0.2">
      <c r="AO56743" s="7"/>
    </row>
    <row r="56744" spans="41:41" ht="12.75" x14ac:dyDescent="0.2">
      <c r="AO56744" s="7"/>
    </row>
    <row r="56745" spans="41:41" ht="12.75" x14ac:dyDescent="0.2">
      <c r="AO56745" s="7"/>
    </row>
    <row r="56746" spans="41:41" ht="12.75" x14ac:dyDescent="0.2">
      <c r="AO56746" s="7"/>
    </row>
    <row r="56747" spans="41:41" ht="12.75" x14ac:dyDescent="0.2">
      <c r="AO56747" s="7"/>
    </row>
    <row r="56748" spans="41:41" ht="12.75" x14ac:dyDescent="0.2">
      <c r="AO56748" s="7"/>
    </row>
    <row r="56749" spans="41:41" ht="12.75" x14ac:dyDescent="0.2">
      <c r="AO56749" s="7"/>
    </row>
    <row r="56750" spans="41:41" ht="12.75" x14ac:dyDescent="0.2">
      <c r="AO56750" s="7"/>
    </row>
    <row r="56751" spans="41:41" ht="12.75" x14ac:dyDescent="0.2">
      <c r="AO56751" s="7"/>
    </row>
    <row r="56752" spans="41:41" ht="12.75" x14ac:dyDescent="0.2">
      <c r="AO56752" s="7"/>
    </row>
    <row r="56753" spans="41:41" ht="12.75" x14ac:dyDescent="0.2">
      <c r="AO56753" s="7"/>
    </row>
    <row r="56754" spans="41:41" ht="12.75" x14ac:dyDescent="0.2">
      <c r="AO56754" s="7"/>
    </row>
    <row r="56755" spans="41:41" ht="12.75" x14ac:dyDescent="0.2">
      <c r="AO56755" s="7"/>
    </row>
    <row r="56756" spans="41:41" ht="12.75" x14ac:dyDescent="0.2">
      <c r="AO56756" s="7"/>
    </row>
    <row r="56757" spans="41:41" ht="12.75" x14ac:dyDescent="0.2">
      <c r="AO56757" s="7"/>
    </row>
    <row r="56758" spans="41:41" ht="12.75" x14ac:dyDescent="0.2">
      <c r="AO56758" s="7"/>
    </row>
    <row r="56759" spans="41:41" ht="12.75" x14ac:dyDescent="0.2">
      <c r="AO56759" s="7"/>
    </row>
    <row r="56760" spans="41:41" ht="12.75" x14ac:dyDescent="0.2">
      <c r="AO56760" s="7"/>
    </row>
    <row r="56761" spans="41:41" ht="12.75" x14ac:dyDescent="0.2">
      <c r="AO56761" s="7"/>
    </row>
    <row r="56762" spans="41:41" ht="12.75" x14ac:dyDescent="0.2">
      <c r="AO56762" s="7"/>
    </row>
    <row r="56763" spans="41:41" ht="12.75" x14ac:dyDescent="0.2">
      <c r="AO56763" s="7"/>
    </row>
    <row r="56764" spans="41:41" ht="12.75" x14ac:dyDescent="0.2">
      <c r="AO56764" s="7"/>
    </row>
    <row r="56765" spans="41:41" ht="12.75" x14ac:dyDescent="0.2">
      <c r="AO56765" s="7"/>
    </row>
    <row r="56766" spans="41:41" ht="12.75" x14ac:dyDescent="0.2">
      <c r="AO56766" s="7"/>
    </row>
    <row r="56767" spans="41:41" ht="12.75" x14ac:dyDescent="0.2">
      <c r="AO56767" s="7"/>
    </row>
    <row r="56768" spans="41:41" ht="12.75" x14ac:dyDescent="0.2">
      <c r="AO56768" s="7"/>
    </row>
    <row r="56769" spans="41:41" ht="12.75" x14ac:dyDescent="0.2">
      <c r="AO56769" s="7"/>
    </row>
    <row r="56770" spans="41:41" ht="12.75" x14ac:dyDescent="0.2">
      <c r="AO56770" s="7"/>
    </row>
    <row r="56771" spans="41:41" ht="12.75" x14ac:dyDescent="0.2">
      <c r="AO56771" s="7"/>
    </row>
    <row r="56772" spans="41:41" ht="12.75" x14ac:dyDescent="0.2">
      <c r="AO56772" s="7"/>
    </row>
    <row r="56773" spans="41:41" ht="12.75" x14ac:dyDescent="0.2">
      <c r="AO56773" s="7"/>
    </row>
    <row r="56774" spans="41:41" ht="12.75" x14ac:dyDescent="0.2">
      <c r="AO56774" s="7"/>
    </row>
    <row r="56775" spans="41:41" ht="12.75" x14ac:dyDescent="0.2">
      <c r="AO56775" s="7"/>
    </row>
    <row r="56776" spans="41:41" ht="12.75" x14ac:dyDescent="0.2">
      <c r="AO56776" s="7"/>
    </row>
    <row r="56777" spans="41:41" ht="12.75" x14ac:dyDescent="0.2">
      <c r="AO56777" s="7"/>
    </row>
    <row r="56778" spans="41:41" ht="12.75" x14ac:dyDescent="0.2">
      <c r="AO56778" s="7"/>
    </row>
    <row r="56779" spans="41:41" ht="12.75" x14ac:dyDescent="0.2">
      <c r="AO56779" s="7"/>
    </row>
    <row r="56780" spans="41:41" ht="12.75" x14ac:dyDescent="0.2">
      <c r="AO56780" s="7"/>
    </row>
    <row r="56781" spans="41:41" ht="12.75" x14ac:dyDescent="0.2">
      <c r="AO56781" s="7"/>
    </row>
    <row r="56782" spans="41:41" ht="12.75" x14ac:dyDescent="0.2">
      <c r="AO56782" s="7"/>
    </row>
    <row r="56783" spans="41:41" ht="12.75" x14ac:dyDescent="0.2">
      <c r="AO56783" s="7"/>
    </row>
    <row r="56784" spans="41:41" ht="12.75" x14ac:dyDescent="0.2">
      <c r="AO56784" s="7"/>
    </row>
    <row r="56785" spans="41:41" ht="12.75" x14ac:dyDescent="0.2">
      <c r="AO56785" s="7"/>
    </row>
    <row r="56786" spans="41:41" ht="12.75" x14ac:dyDescent="0.2">
      <c r="AO56786" s="7"/>
    </row>
    <row r="56787" spans="41:41" ht="12.75" x14ac:dyDescent="0.2">
      <c r="AO56787" s="7"/>
    </row>
    <row r="56788" spans="41:41" ht="12.75" x14ac:dyDescent="0.2">
      <c r="AO56788" s="7"/>
    </row>
    <row r="56789" spans="41:41" ht="12.75" x14ac:dyDescent="0.2">
      <c r="AO56789" s="7"/>
    </row>
    <row r="56790" spans="41:41" ht="12.75" x14ac:dyDescent="0.2">
      <c r="AO56790" s="7"/>
    </row>
    <row r="56791" spans="41:41" ht="12.75" x14ac:dyDescent="0.2">
      <c r="AO56791" s="7"/>
    </row>
    <row r="56792" spans="41:41" ht="12.75" x14ac:dyDescent="0.2">
      <c r="AO56792" s="7"/>
    </row>
    <row r="56793" spans="41:41" ht="12.75" x14ac:dyDescent="0.2">
      <c r="AO56793" s="7"/>
    </row>
    <row r="56794" spans="41:41" ht="12.75" x14ac:dyDescent="0.2">
      <c r="AO56794" s="7"/>
    </row>
    <row r="56795" spans="41:41" ht="12.75" x14ac:dyDescent="0.2">
      <c r="AO56795" s="7"/>
    </row>
    <row r="56796" spans="41:41" ht="12.75" x14ac:dyDescent="0.2">
      <c r="AO56796" s="7"/>
    </row>
    <row r="56797" spans="41:41" ht="12.75" x14ac:dyDescent="0.2">
      <c r="AO56797" s="7"/>
    </row>
    <row r="56798" spans="41:41" ht="12.75" x14ac:dyDescent="0.2">
      <c r="AO56798" s="7"/>
    </row>
    <row r="56799" spans="41:41" ht="12.75" x14ac:dyDescent="0.2">
      <c r="AO56799" s="7"/>
    </row>
    <row r="56800" spans="41:41" ht="12.75" x14ac:dyDescent="0.2">
      <c r="AO56800" s="7"/>
    </row>
    <row r="56801" spans="41:41" ht="12.75" x14ac:dyDescent="0.2">
      <c r="AO56801" s="7"/>
    </row>
    <row r="56802" spans="41:41" ht="12.75" x14ac:dyDescent="0.2">
      <c r="AO56802" s="7"/>
    </row>
    <row r="56803" spans="41:41" ht="12.75" x14ac:dyDescent="0.2">
      <c r="AO56803" s="7"/>
    </row>
    <row r="56804" spans="41:41" ht="12.75" x14ac:dyDescent="0.2">
      <c r="AO56804" s="7"/>
    </row>
    <row r="56805" spans="41:41" ht="12.75" x14ac:dyDescent="0.2">
      <c r="AO56805" s="7"/>
    </row>
    <row r="56806" spans="41:41" ht="12.75" x14ac:dyDescent="0.2">
      <c r="AO56806" s="7"/>
    </row>
    <row r="56807" spans="41:41" ht="12.75" x14ac:dyDescent="0.2">
      <c r="AO56807" s="7"/>
    </row>
    <row r="56808" spans="41:41" ht="12.75" x14ac:dyDescent="0.2">
      <c r="AO56808" s="7"/>
    </row>
    <row r="56809" spans="41:41" ht="12.75" x14ac:dyDescent="0.2">
      <c r="AO56809" s="7"/>
    </row>
    <row r="56810" spans="41:41" ht="12.75" x14ac:dyDescent="0.2">
      <c r="AO56810" s="7"/>
    </row>
    <row r="56811" spans="41:41" ht="12.75" x14ac:dyDescent="0.2">
      <c r="AO56811" s="7"/>
    </row>
    <row r="56812" spans="41:41" ht="12.75" x14ac:dyDescent="0.2">
      <c r="AO56812" s="7"/>
    </row>
    <row r="56813" spans="41:41" ht="12.75" x14ac:dyDescent="0.2">
      <c r="AO56813" s="7"/>
    </row>
    <row r="56814" spans="41:41" ht="12.75" x14ac:dyDescent="0.2">
      <c r="AO56814" s="7"/>
    </row>
    <row r="56815" spans="41:41" ht="12.75" x14ac:dyDescent="0.2">
      <c r="AO56815" s="7"/>
    </row>
    <row r="56816" spans="41:41" ht="12.75" x14ac:dyDescent="0.2">
      <c r="AO56816" s="7"/>
    </row>
    <row r="56817" spans="41:41" ht="12.75" x14ac:dyDescent="0.2">
      <c r="AO56817" s="7"/>
    </row>
    <row r="56818" spans="41:41" ht="12.75" x14ac:dyDescent="0.2">
      <c r="AO56818" s="7"/>
    </row>
    <row r="56819" spans="41:41" ht="12.75" x14ac:dyDescent="0.2">
      <c r="AO56819" s="7"/>
    </row>
    <row r="56820" spans="41:41" ht="12.75" x14ac:dyDescent="0.2">
      <c r="AO56820" s="7"/>
    </row>
    <row r="56821" spans="41:41" ht="12.75" x14ac:dyDescent="0.2">
      <c r="AO56821" s="7"/>
    </row>
    <row r="56822" spans="41:41" ht="12.75" x14ac:dyDescent="0.2">
      <c r="AO56822" s="7"/>
    </row>
    <row r="56823" spans="41:41" ht="12.75" x14ac:dyDescent="0.2">
      <c r="AO56823" s="7"/>
    </row>
    <row r="56824" spans="41:41" ht="12.75" x14ac:dyDescent="0.2">
      <c r="AO56824" s="7"/>
    </row>
    <row r="56825" spans="41:41" ht="12.75" x14ac:dyDescent="0.2">
      <c r="AO56825" s="7"/>
    </row>
    <row r="56826" spans="41:41" ht="12.75" x14ac:dyDescent="0.2">
      <c r="AO56826" s="7"/>
    </row>
    <row r="56827" spans="41:41" ht="12.75" x14ac:dyDescent="0.2">
      <c r="AO56827" s="7"/>
    </row>
    <row r="56828" spans="41:41" ht="12.75" x14ac:dyDescent="0.2">
      <c r="AO56828" s="7"/>
    </row>
    <row r="56829" spans="41:41" ht="12.75" x14ac:dyDescent="0.2">
      <c r="AO56829" s="7"/>
    </row>
    <row r="56830" spans="41:41" ht="12.75" x14ac:dyDescent="0.2">
      <c r="AO56830" s="7"/>
    </row>
    <row r="56831" spans="41:41" ht="12.75" x14ac:dyDescent="0.2">
      <c r="AO56831" s="7"/>
    </row>
    <row r="56832" spans="41:41" ht="12.75" x14ac:dyDescent="0.2">
      <c r="AO56832" s="7"/>
    </row>
    <row r="56833" spans="41:41" ht="12.75" x14ac:dyDescent="0.2">
      <c r="AO56833" s="7"/>
    </row>
    <row r="56834" spans="41:41" ht="12.75" x14ac:dyDescent="0.2">
      <c r="AO56834" s="7"/>
    </row>
    <row r="56835" spans="41:41" ht="12.75" x14ac:dyDescent="0.2">
      <c r="AO56835" s="7"/>
    </row>
    <row r="56836" spans="41:41" ht="12.75" x14ac:dyDescent="0.2">
      <c r="AO56836" s="7"/>
    </row>
    <row r="56837" spans="41:41" ht="12.75" x14ac:dyDescent="0.2">
      <c r="AO56837" s="7"/>
    </row>
    <row r="56838" spans="41:41" ht="12.75" x14ac:dyDescent="0.2">
      <c r="AO56838" s="7"/>
    </row>
    <row r="56839" spans="41:41" ht="12.75" x14ac:dyDescent="0.2">
      <c r="AO56839" s="7"/>
    </row>
    <row r="56840" spans="41:41" ht="12.75" x14ac:dyDescent="0.2">
      <c r="AO56840" s="7"/>
    </row>
    <row r="56841" spans="41:41" ht="12.75" x14ac:dyDescent="0.2">
      <c r="AO56841" s="7"/>
    </row>
    <row r="56842" spans="41:41" ht="12.75" x14ac:dyDescent="0.2">
      <c r="AO56842" s="7"/>
    </row>
    <row r="56843" spans="41:41" ht="12.75" x14ac:dyDescent="0.2">
      <c r="AO56843" s="7"/>
    </row>
    <row r="56844" spans="41:41" ht="12.75" x14ac:dyDescent="0.2">
      <c r="AO56844" s="7"/>
    </row>
    <row r="56845" spans="41:41" ht="12.75" x14ac:dyDescent="0.2">
      <c r="AO56845" s="7"/>
    </row>
    <row r="56846" spans="41:41" ht="12.75" x14ac:dyDescent="0.2">
      <c r="AO56846" s="7"/>
    </row>
    <row r="56847" spans="41:41" ht="12.75" x14ac:dyDescent="0.2">
      <c r="AO56847" s="7"/>
    </row>
    <row r="56848" spans="41:41" ht="12.75" x14ac:dyDescent="0.2">
      <c r="AO56848" s="7"/>
    </row>
    <row r="56849" spans="41:41" ht="12.75" x14ac:dyDescent="0.2">
      <c r="AO56849" s="7"/>
    </row>
    <row r="56850" spans="41:41" ht="12.75" x14ac:dyDescent="0.2">
      <c r="AO56850" s="7"/>
    </row>
    <row r="56851" spans="41:41" ht="12.75" x14ac:dyDescent="0.2">
      <c r="AO56851" s="7"/>
    </row>
    <row r="56852" spans="41:41" ht="12.75" x14ac:dyDescent="0.2">
      <c r="AO56852" s="7"/>
    </row>
    <row r="56853" spans="41:41" ht="12.75" x14ac:dyDescent="0.2">
      <c r="AO56853" s="7"/>
    </row>
    <row r="56854" spans="41:41" ht="12.75" x14ac:dyDescent="0.2">
      <c r="AO56854" s="7"/>
    </row>
    <row r="56855" spans="41:41" ht="12.75" x14ac:dyDescent="0.2">
      <c r="AO56855" s="7"/>
    </row>
    <row r="56856" spans="41:41" ht="12.75" x14ac:dyDescent="0.2">
      <c r="AO56856" s="7"/>
    </row>
    <row r="56857" spans="41:41" ht="12.75" x14ac:dyDescent="0.2">
      <c r="AO56857" s="7"/>
    </row>
    <row r="56858" spans="41:41" ht="12.75" x14ac:dyDescent="0.2">
      <c r="AO56858" s="7"/>
    </row>
    <row r="56859" spans="41:41" ht="12.75" x14ac:dyDescent="0.2">
      <c r="AO56859" s="7"/>
    </row>
    <row r="56860" spans="41:41" ht="12.75" x14ac:dyDescent="0.2">
      <c r="AO56860" s="7"/>
    </row>
    <row r="56861" spans="41:41" ht="12.75" x14ac:dyDescent="0.2">
      <c r="AO56861" s="7"/>
    </row>
    <row r="56862" spans="41:41" ht="12.75" x14ac:dyDescent="0.2">
      <c r="AO56862" s="7"/>
    </row>
    <row r="56863" spans="41:41" ht="12.75" x14ac:dyDescent="0.2">
      <c r="AO56863" s="7"/>
    </row>
    <row r="56864" spans="41:41" ht="12.75" x14ac:dyDescent="0.2">
      <c r="AO56864" s="7"/>
    </row>
    <row r="56865" spans="41:41" ht="12.75" x14ac:dyDescent="0.2">
      <c r="AO56865" s="7"/>
    </row>
    <row r="56866" spans="41:41" ht="12.75" x14ac:dyDescent="0.2">
      <c r="AO56866" s="7"/>
    </row>
    <row r="56867" spans="41:41" ht="12.75" x14ac:dyDescent="0.2">
      <c r="AO56867" s="7"/>
    </row>
    <row r="56868" spans="41:41" ht="12.75" x14ac:dyDescent="0.2">
      <c r="AO56868" s="7"/>
    </row>
    <row r="56869" spans="41:41" ht="12.75" x14ac:dyDescent="0.2">
      <c r="AO56869" s="7"/>
    </row>
    <row r="56870" spans="41:41" ht="12.75" x14ac:dyDescent="0.2">
      <c r="AO56870" s="7"/>
    </row>
    <row r="56871" spans="41:41" ht="12.75" x14ac:dyDescent="0.2">
      <c r="AO56871" s="7"/>
    </row>
    <row r="56872" spans="41:41" ht="12.75" x14ac:dyDescent="0.2">
      <c r="AO56872" s="7"/>
    </row>
    <row r="56873" spans="41:41" ht="12.75" x14ac:dyDescent="0.2">
      <c r="AO56873" s="7"/>
    </row>
    <row r="56874" spans="41:41" ht="12.75" x14ac:dyDescent="0.2">
      <c r="AO56874" s="7"/>
    </row>
    <row r="56875" spans="41:41" ht="12.75" x14ac:dyDescent="0.2">
      <c r="AO56875" s="7"/>
    </row>
    <row r="56876" spans="41:41" ht="12.75" x14ac:dyDescent="0.2">
      <c r="AO56876" s="7"/>
    </row>
    <row r="56877" spans="41:41" ht="12.75" x14ac:dyDescent="0.2">
      <c r="AO56877" s="7"/>
    </row>
    <row r="56878" spans="41:41" ht="12.75" x14ac:dyDescent="0.2">
      <c r="AO56878" s="7"/>
    </row>
    <row r="56879" spans="41:41" ht="12.75" x14ac:dyDescent="0.2">
      <c r="AO56879" s="7"/>
    </row>
    <row r="56880" spans="41:41" ht="12.75" x14ac:dyDescent="0.2">
      <c r="AO56880" s="7"/>
    </row>
    <row r="56881" spans="41:41" ht="12.75" x14ac:dyDescent="0.2">
      <c r="AO56881" s="7"/>
    </row>
    <row r="56882" spans="41:41" ht="12.75" x14ac:dyDescent="0.2">
      <c r="AO56882" s="7"/>
    </row>
    <row r="56883" spans="41:41" ht="12.75" x14ac:dyDescent="0.2">
      <c r="AO56883" s="7"/>
    </row>
    <row r="56884" spans="41:41" ht="12.75" x14ac:dyDescent="0.2">
      <c r="AO56884" s="7"/>
    </row>
    <row r="56885" spans="41:41" ht="12.75" x14ac:dyDescent="0.2">
      <c r="AO56885" s="7"/>
    </row>
    <row r="56886" spans="41:41" ht="12.75" x14ac:dyDescent="0.2">
      <c r="AO56886" s="7"/>
    </row>
    <row r="56887" spans="41:41" ht="12.75" x14ac:dyDescent="0.2">
      <c r="AO56887" s="7"/>
    </row>
    <row r="56888" spans="41:41" ht="12.75" x14ac:dyDescent="0.2">
      <c r="AO56888" s="7"/>
    </row>
    <row r="56889" spans="41:41" ht="12.75" x14ac:dyDescent="0.2">
      <c r="AO56889" s="7"/>
    </row>
    <row r="56890" spans="41:41" ht="12.75" x14ac:dyDescent="0.2">
      <c r="AO56890" s="7"/>
    </row>
    <row r="56891" spans="41:41" ht="12.75" x14ac:dyDescent="0.2">
      <c r="AO56891" s="7"/>
    </row>
    <row r="56892" spans="41:41" ht="12.75" x14ac:dyDescent="0.2">
      <c r="AO56892" s="7"/>
    </row>
    <row r="56893" spans="41:41" ht="12.75" x14ac:dyDescent="0.2">
      <c r="AO56893" s="7"/>
    </row>
    <row r="56894" spans="41:41" ht="12.75" x14ac:dyDescent="0.2">
      <c r="AO56894" s="7"/>
    </row>
    <row r="56895" spans="41:41" ht="12.75" x14ac:dyDescent="0.2">
      <c r="AO56895" s="7"/>
    </row>
    <row r="56896" spans="41:41" ht="12.75" x14ac:dyDescent="0.2">
      <c r="AO56896" s="7"/>
    </row>
    <row r="56897" spans="41:41" ht="12.75" x14ac:dyDescent="0.2">
      <c r="AO56897" s="7"/>
    </row>
    <row r="56898" spans="41:41" ht="12.75" x14ac:dyDescent="0.2">
      <c r="AO56898" s="7"/>
    </row>
    <row r="56899" spans="41:41" ht="12.75" x14ac:dyDescent="0.2">
      <c r="AO56899" s="7"/>
    </row>
    <row r="56900" spans="41:41" ht="12.75" x14ac:dyDescent="0.2">
      <c r="AO56900" s="7"/>
    </row>
    <row r="56901" spans="41:41" ht="12.75" x14ac:dyDescent="0.2">
      <c r="AO56901" s="7"/>
    </row>
    <row r="56902" spans="41:41" ht="12.75" x14ac:dyDescent="0.2">
      <c r="AO56902" s="7"/>
    </row>
    <row r="56903" spans="41:41" ht="12.75" x14ac:dyDescent="0.2">
      <c r="AO56903" s="7"/>
    </row>
    <row r="56904" spans="41:41" ht="12.75" x14ac:dyDescent="0.2">
      <c r="AO56904" s="7"/>
    </row>
    <row r="56905" spans="41:41" ht="12.75" x14ac:dyDescent="0.2">
      <c r="AO56905" s="7"/>
    </row>
    <row r="56906" spans="41:41" ht="12.75" x14ac:dyDescent="0.2">
      <c r="AO56906" s="7"/>
    </row>
    <row r="56907" spans="41:41" ht="12.75" x14ac:dyDescent="0.2">
      <c r="AO56907" s="7"/>
    </row>
    <row r="56908" spans="41:41" ht="12.75" x14ac:dyDescent="0.2">
      <c r="AO56908" s="7"/>
    </row>
    <row r="56909" spans="41:41" ht="12.75" x14ac:dyDescent="0.2">
      <c r="AO56909" s="7"/>
    </row>
    <row r="56910" spans="41:41" ht="12.75" x14ac:dyDescent="0.2">
      <c r="AO56910" s="7"/>
    </row>
    <row r="56911" spans="41:41" ht="12.75" x14ac:dyDescent="0.2">
      <c r="AO56911" s="7"/>
    </row>
    <row r="56912" spans="41:41" ht="12.75" x14ac:dyDescent="0.2">
      <c r="AO56912" s="7"/>
    </row>
    <row r="56913" spans="41:41" ht="12.75" x14ac:dyDescent="0.2">
      <c r="AO56913" s="7"/>
    </row>
    <row r="56914" spans="41:41" ht="12.75" x14ac:dyDescent="0.2">
      <c r="AO56914" s="7"/>
    </row>
    <row r="56915" spans="41:41" ht="12.75" x14ac:dyDescent="0.2">
      <c r="AO56915" s="7"/>
    </row>
    <row r="56916" spans="41:41" ht="12.75" x14ac:dyDescent="0.2">
      <c r="AO56916" s="7"/>
    </row>
    <row r="56917" spans="41:41" ht="12.75" x14ac:dyDescent="0.2">
      <c r="AO56917" s="7"/>
    </row>
    <row r="56918" spans="41:41" ht="12.75" x14ac:dyDescent="0.2">
      <c r="AO56918" s="7"/>
    </row>
    <row r="56919" spans="41:41" ht="12.75" x14ac:dyDescent="0.2">
      <c r="AO56919" s="7"/>
    </row>
    <row r="56920" spans="41:41" ht="12.75" x14ac:dyDescent="0.2">
      <c r="AO56920" s="7"/>
    </row>
    <row r="56921" spans="41:41" ht="12.75" x14ac:dyDescent="0.2">
      <c r="AO56921" s="7"/>
    </row>
    <row r="56922" spans="41:41" ht="12.75" x14ac:dyDescent="0.2">
      <c r="AO56922" s="7"/>
    </row>
    <row r="56923" spans="41:41" ht="12.75" x14ac:dyDescent="0.2">
      <c r="AO56923" s="7"/>
    </row>
    <row r="56924" spans="41:41" ht="12.75" x14ac:dyDescent="0.2">
      <c r="AO56924" s="7"/>
    </row>
    <row r="56925" spans="41:41" ht="12.75" x14ac:dyDescent="0.2">
      <c r="AO56925" s="7"/>
    </row>
    <row r="56926" spans="41:41" ht="12.75" x14ac:dyDescent="0.2">
      <c r="AO56926" s="7"/>
    </row>
    <row r="56927" spans="41:41" ht="12.75" x14ac:dyDescent="0.2">
      <c r="AO56927" s="7"/>
    </row>
    <row r="56928" spans="41:41" ht="12.75" x14ac:dyDescent="0.2">
      <c r="AO56928" s="7"/>
    </row>
    <row r="56929" spans="41:41" ht="12.75" x14ac:dyDescent="0.2">
      <c r="AO56929" s="7"/>
    </row>
    <row r="56930" spans="41:41" ht="12.75" x14ac:dyDescent="0.2">
      <c r="AO56930" s="7"/>
    </row>
    <row r="56931" spans="41:41" ht="12.75" x14ac:dyDescent="0.2">
      <c r="AO56931" s="7"/>
    </row>
    <row r="56932" spans="41:41" ht="12.75" x14ac:dyDescent="0.2">
      <c r="AO56932" s="7"/>
    </row>
    <row r="56933" spans="41:41" ht="12.75" x14ac:dyDescent="0.2">
      <c r="AO56933" s="7"/>
    </row>
    <row r="56934" spans="41:41" ht="12.75" x14ac:dyDescent="0.2">
      <c r="AO56934" s="7"/>
    </row>
    <row r="56935" spans="41:41" ht="12.75" x14ac:dyDescent="0.2">
      <c r="AO56935" s="7"/>
    </row>
    <row r="56936" spans="41:41" ht="12.75" x14ac:dyDescent="0.2">
      <c r="AO56936" s="7"/>
    </row>
    <row r="56937" spans="41:41" ht="12.75" x14ac:dyDescent="0.2">
      <c r="AO56937" s="7"/>
    </row>
    <row r="56938" spans="41:41" ht="12.75" x14ac:dyDescent="0.2">
      <c r="AO56938" s="7"/>
    </row>
    <row r="56939" spans="41:41" ht="12.75" x14ac:dyDescent="0.2">
      <c r="AO56939" s="7"/>
    </row>
    <row r="56940" spans="41:41" ht="12.75" x14ac:dyDescent="0.2">
      <c r="AO56940" s="7"/>
    </row>
    <row r="56941" spans="41:41" ht="12.75" x14ac:dyDescent="0.2">
      <c r="AO56941" s="7"/>
    </row>
    <row r="56942" spans="41:41" ht="12.75" x14ac:dyDescent="0.2">
      <c r="AO56942" s="7"/>
    </row>
    <row r="56943" spans="41:41" ht="12.75" x14ac:dyDescent="0.2">
      <c r="AO56943" s="7"/>
    </row>
    <row r="56944" spans="41:41" ht="12.75" x14ac:dyDescent="0.2">
      <c r="AO56944" s="7"/>
    </row>
    <row r="56945" spans="41:41" ht="12.75" x14ac:dyDescent="0.2">
      <c r="AO56945" s="7"/>
    </row>
    <row r="56946" spans="41:41" ht="12.75" x14ac:dyDescent="0.2">
      <c r="AO56946" s="7"/>
    </row>
    <row r="56947" spans="41:41" ht="12.75" x14ac:dyDescent="0.2">
      <c r="AO56947" s="7"/>
    </row>
    <row r="56948" spans="41:41" ht="12.75" x14ac:dyDescent="0.2">
      <c r="AO56948" s="7"/>
    </row>
    <row r="56949" spans="41:41" ht="12.75" x14ac:dyDescent="0.2">
      <c r="AO56949" s="7"/>
    </row>
    <row r="56950" spans="41:41" ht="12.75" x14ac:dyDescent="0.2">
      <c r="AO56950" s="7"/>
    </row>
    <row r="56951" spans="41:41" ht="12.75" x14ac:dyDescent="0.2">
      <c r="AO56951" s="7"/>
    </row>
    <row r="56952" spans="41:41" ht="12.75" x14ac:dyDescent="0.2">
      <c r="AO56952" s="7"/>
    </row>
    <row r="56953" spans="41:41" ht="12.75" x14ac:dyDescent="0.2">
      <c r="AO56953" s="7"/>
    </row>
    <row r="56954" spans="41:41" ht="12.75" x14ac:dyDescent="0.2">
      <c r="AO56954" s="7"/>
    </row>
    <row r="56955" spans="41:41" ht="12.75" x14ac:dyDescent="0.2">
      <c r="AO56955" s="7"/>
    </row>
    <row r="56956" spans="41:41" ht="12.75" x14ac:dyDescent="0.2">
      <c r="AO56956" s="7"/>
    </row>
    <row r="56957" spans="41:41" ht="12.75" x14ac:dyDescent="0.2">
      <c r="AO56957" s="7"/>
    </row>
    <row r="56958" spans="41:41" ht="12.75" x14ac:dyDescent="0.2">
      <c r="AO56958" s="7"/>
    </row>
    <row r="56959" spans="41:41" ht="12.75" x14ac:dyDescent="0.2">
      <c r="AO56959" s="7"/>
    </row>
    <row r="56960" spans="41:41" ht="12.75" x14ac:dyDescent="0.2">
      <c r="AO56960" s="7"/>
    </row>
    <row r="56961" spans="41:41" ht="12.75" x14ac:dyDescent="0.2">
      <c r="AO56961" s="7"/>
    </row>
    <row r="56962" spans="41:41" ht="12.75" x14ac:dyDescent="0.2">
      <c r="AO56962" s="7"/>
    </row>
    <row r="56963" spans="41:41" ht="12.75" x14ac:dyDescent="0.2">
      <c r="AO56963" s="7"/>
    </row>
    <row r="56964" spans="41:41" ht="12.75" x14ac:dyDescent="0.2">
      <c r="AO56964" s="7"/>
    </row>
    <row r="56965" spans="41:41" ht="12.75" x14ac:dyDescent="0.2">
      <c r="AO56965" s="7"/>
    </row>
    <row r="56966" spans="41:41" ht="12.75" x14ac:dyDescent="0.2">
      <c r="AO56966" s="7"/>
    </row>
    <row r="56967" spans="41:41" ht="12.75" x14ac:dyDescent="0.2">
      <c r="AO56967" s="7"/>
    </row>
    <row r="56968" spans="41:41" ht="12.75" x14ac:dyDescent="0.2">
      <c r="AO56968" s="7"/>
    </row>
    <row r="56969" spans="41:41" ht="12.75" x14ac:dyDescent="0.2">
      <c r="AO56969" s="7"/>
    </row>
    <row r="56970" spans="41:41" ht="12.75" x14ac:dyDescent="0.2">
      <c r="AO56970" s="7"/>
    </row>
    <row r="56971" spans="41:41" ht="12.75" x14ac:dyDescent="0.2">
      <c r="AO56971" s="7"/>
    </row>
    <row r="56972" spans="41:41" ht="12.75" x14ac:dyDescent="0.2">
      <c r="AO56972" s="7"/>
    </row>
    <row r="56973" spans="41:41" ht="12.75" x14ac:dyDescent="0.2">
      <c r="AO56973" s="7"/>
    </row>
    <row r="56974" spans="41:41" ht="12.75" x14ac:dyDescent="0.2">
      <c r="AO56974" s="7"/>
    </row>
    <row r="56975" spans="41:41" ht="12.75" x14ac:dyDescent="0.2">
      <c r="AO56975" s="7"/>
    </row>
    <row r="56976" spans="41:41" ht="12.75" x14ac:dyDescent="0.2">
      <c r="AO56976" s="7"/>
    </row>
    <row r="56977" spans="41:41" ht="12.75" x14ac:dyDescent="0.2">
      <c r="AO56977" s="7"/>
    </row>
    <row r="56978" spans="41:41" ht="12.75" x14ac:dyDescent="0.2">
      <c r="AO56978" s="7"/>
    </row>
    <row r="56979" spans="41:41" ht="12.75" x14ac:dyDescent="0.2">
      <c r="AO56979" s="7"/>
    </row>
    <row r="56980" spans="41:41" ht="12.75" x14ac:dyDescent="0.2">
      <c r="AO56980" s="7"/>
    </row>
    <row r="56981" spans="41:41" ht="12.75" x14ac:dyDescent="0.2">
      <c r="AO56981" s="7"/>
    </row>
    <row r="56982" spans="41:41" ht="12.75" x14ac:dyDescent="0.2">
      <c r="AO56982" s="7"/>
    </row>
    <row r="56983" spans="41:41" ht="12.75" x14ac:dyDescent="0.2">
      <c r="AO56983" s="7"/>
    </row>
    <row r="56984" spans="41:41" ht="12.75" x14ac:dyDescent="0.2">
      <c r="AO56984" s="7"/>
    </row>
    <row r="56985" spans="41:41" ht="12.75" x14ac:dyDescent="0.2">
      <c r="AO56985" s="7"/>
    </row>
    <row r="56986" spans="41:41" ht="12.75" x14ac:dyDescent="0.2">
      <c r="AO56986" s="7"/>
    </row>
    <row r="56987" spans="41:41" ht="12.75" x14ac:dyDescent="0.2">
      <c r="AO56987" s="7"/>
    </row>
    <row r="56988" spans="41:41" ht="12.75" x14ac:dyDescent="0.2">
      <c r="AO56988" s="7"/>
    </row>
    <row r="56989" spans="41:41" ht="12.75" x14ac:dyDescent="0.2">
      <c r="AO56989" s="7"/>
    </row>
    <row r="56990" spans="41:41" ht="12.75" x14ac:dyDescent="0.2">
      <c r="AO56990" s="7"/>
    </row>
    <row r="56991" spans="41:41" ht="12.75" x14ac:dyDescent="0.2">
      <c r="AO56991" s="7"/>
    </row>
    <row r="56992" spans="41:41" ht="12.75" x14ac:dyDescent="0.2">
      <c r="AO56992" s="7"/>
    </row>
    <row r="56993" spans="41:41" ht="12.75" x14ac:dyDescent="0.2">
      <c r="AO56993" s="7"/>
    </row>
    <row r="56994" spans="41:41" ht="12.75" x14ac:dyDescent="0.2">
      <c r="AO56994" s="7"/>
    </row>
    <row r="56995" spans="41:41" ht="12.75" x14ac:dyDescent="0.2">
      <c r="AO56995" s="7"/>
    </row>
    <row r="56996" spans="41:41" ht="12.75" x14ac:dyDescent="0.2">
      <c r="AO56996" s="7"/>
    </row>
    <row r="56997" spans="41:41" ht="12.75" x14ac:dyDescent="0.2">
      <c r="AO56997" s="7"/>
    </row>
    <row r="56998" spans="41:41" ht="12.75" x14ac:dyDescent="0.2">
      <c r="AO56998" s="7"/>
    </row>
    <row r="56999" spans="41:41" ht="12.75" x14ac:dyDescent="0.2">
      <c r="AO56999" s="7"/>
    </row>
    <row r="57000" spans="41:41" ht="12.75" x14ac:dyDescent="0.2">
      <c r="AO57000" s="7"/>
    </row>
    <row r="57001" spans="41:41" ht="12.75" x14ac:dyDescent="0.2">
      <c r="AO57001" s="7"/>
    </row>
    <row r="57002" spans="41:41" ht="12.75" x14ac:dyDescent="0.2">
      <c r="AO57002" s="7"/>
    </row>
    <row r="57003" spans="41:41" ht="12.75" x14ac:dyDescent="0.2">
      <c r="AO57003" s="7"/>
    </row>
    <row r="57004" spans="41:41" ht="12.75" x14ac:dyDescent="0.2">
      <c r="AO57004" s="7"/>
    </row>
    <row r="57005" spans="41:41" ht="12.75" x14ac:dyDescent="0.2">
      <c r="AO57005" s="7"/>
    </row>
    <row r="57006" spans="41:41" ht="12.75" x14ac:dyDescent="0.2">
      <c r="AO57006" s="7"/>
    </row>
    <row r="57007" spans="41:41" ht="12.75" x14ac:dyDescent="0.2">
      <c r="AO57007" s="7"/>
    </row>
    <row r="57008" spans="41:41" ht="12.75" x14ac:dyDescent="0.2">
      <c r="AO57008" s="7"/>
    </row>
    <row r="57009" spans="41:41" ht="12.75" x14ac:dyDescent="0.2">
      <c r="AO57009" s="7"/>
    </row>
    <row r="57010" spans="41:41" ht="12.75" x14ac:dyDescent="0.2">
      <c r="AO57010" s="7"/>
    </row>
    <row r="57011" spans="41:41" ht="12.75" x14ac:dyDescent="0.2">
      <c r="AO57011" s="7"/>
    </row>
    <row r="57012" spans="41:41" ht="12.75" x14ac:dyDescent="0.2">
      <c r="AO57012" s="7"/>
    </row>
    <row r="57013" spans="41:41" ht="12.75" x14ac:dyDescent="0.2">
      <c r="AO57013" s="7"/>
    </row>
    <row r="57014" spans="41:41" ht="12.75" x14ac:dyDescent="0.2">
      <c r="AO57014" s="7"/>
    </row>
    <row r="57015" spans="41:41" ht="12.75" x14ac:dyDescent="0.2">
      <c r="AO57015" s="7"/>
    </row>
    <row r="57016" spans="41:41" ht="12.75" x14ac:dyDescent="0.2">
      <c r="AO57016" s="7"/>
    </row>
    <row r="57017" spans="41:41" ht="12.75" x14ac:dyDescent="0.2">
      <c r="AO57017" s="7"/>
    </row>
    <row r="57018" spans="41:41" ht="12.75" x14ac:dyDescent="0.2">
      <c r="AO57018" s="7"/>
    </row>
    <row r="57019" spans="41:41" ht="12.75" x14ac:dyDescent="0.2">
      <c r="AO57019" s="7"/>
    </row>
    <row r="57020" spans="41:41" ht="12.75" x14ac:dyDescent="0.2">
      <c r="AO57020" s="7"/>
    </row>
    <row r="57021" spans="41:41" ht="12.75" x14ac:dyDescent="0.2">
      <c r="AO57021" s="7"/>
    </row>
    <row r="57022" spans="41:41" ht="12.75" x14ac:dyDescent="0.2">
      <c r="AO57022" s="7"/>
    </row>
    <row r="57023" spans="41:41" ht="12.75" x14ac:dyDescent="0.2">
      <c r="AO57023" s="7"/>
    </row>
    <row r="57024" spans="41:41" ht="12.75" x14ac:dyDescent="0.2">
      <c r="AO57024" s="7"/>
    </row>
    <row r="57025" spans="41:41" ht="12.75" x14ac:dyDescent="0.2">
      <c r="AO57025" s="7"/>
    </row>
    <row r="57026" spans="41:41" ht="12.75" x14ac:dyDescent="0.2">
      <c r="AO57026" s="7"/>
    </row>
    <row r="57027" spans="41:41" ht="12.75" x14ac:dyDescent="0.2">
      <c r="AO57027" s="7"/>
    </row>
    <row r="57028" spans="41:41" ht="12.75" x14ac:dyDescent="0.2">
      <c r="AO57028" s="7"/>
    </row>
    <row r="57029" spans="41:41" ht="12.75" x14ac:dyDescent="0.2">
      <c r="AO57029" s="7"/>
    </row>
    <row r="57030" spans="41:41" ht="12.75" x14ac:dyDescent="0.2">
      <c r="AO57030" s="7"/>
    </row>
    <row r="57031" spans="41:41" ht="12.75" x14ac:dyDescent="0.2">
      <c r="AO57031" s="7"/>
    </row>
    <row r="57032" spans="41:41" ht="12.75" x14ac:dyDescent="0.2">
      <c r="AO57032" s="7"/>
    </row>
    <row r="57033" spans="41:41" ht="12.75" x14ac:dyDescent="0.2">
      <c r="AO57033" s="7"/>
    </row>
    <row r="57034" spans="41:41" ht="12.75" x14ac:dyDescent="0.2">
      <c r="AO57034" s="7"/>
    </row>
    <row r="57035" spans="41:41" ht="12.75" x14ac:dyDescent="0.2">
      <c r="AO57035" s="7"/>
    </row>
    <row r="57036" spans="41:41" ht="12.75" x14ac:dyDescent="0.2">
      <c r="AO57036" s="7"/>
    </row>
    <row r="57037" spans="41:41" ht="12.75" x14ac:dyDescent="0.2">
      <c r="AO57037" s="7"/>
    </row>
    <row r="57038" spans="41:41" ht="12.75" x14ac:dyDescent="0.2">
      <c r="AO57038" s="7"/>
    </row>
    <row r="57039" spans="41:41" ht="12.75" x14ac:dyDescent="0.2">
      <c r="AO57039" s="7"/>
    </row>
    <row r="57040" spans="41:41" ht="12.75" x14ac:dyDescent="0.2">
      <c r="AO57040" s="7"/>
    </row>
    <row r="57041" spans="41:41" ht="12.75" x14ac:dyDescent="0.2">
      <c r="AO57041" s="7"/>
    </row>
    <row r="57042" spans="41:41" ht="12.75" x14ac:dyDescent="0.2">
      <c r="AO57042" s="7"/>
    </row>
    <row r="57043" spans="41:41" ht="12.75" x14ac:dyDescent="0.2">
      <c r="AO57043" s="7"/>
    </row>
    <row r="57044" spans="41:41" ht="12.75" x14ac:dyDescent="0.2">
      <c r="AO57044" s="7"/>
    </row>
    <row r="57045" spans="41:41" ht="12.75" x14ac:dyDescent="0.2">
      <c r="AO57045" s="7"/>
    </row>
    <row r="57046" spans="41:41" ht="12.75" x14ac:dyDescent="0.2">
      <c r="AO57046" s="7"/>
    </row>
    <row r="57047" spans="41:41" ht="12.75" x14ac:dyDescent="0.2">
      <c r="AO57047" s="7"/>
    </row>
    <row r="57048" spans="41:41" ht="12.75" x14ac:dyDescent="0.2">
      <c r="AO57048" s="7"/>
    </row>
    <row r="57049" spans="41:41" ht="12.75" x14ac:dyDescent="0.2">
      <c r="AO57049" s="7"/>
    </row>
    <row r="57050" spans="41:41" ht="12.75" x14ac:dyDescent="0.2">
      <c r="AO57050" s="7"/>
    </row>
    <row r="57051" spans="41:41" ht="12.75" x14ac:dyDescent="0.2">
      <c r="AO57051" s="7"/>
    </row>
    <row r="57052" spans="41:41" ht="12.75" x14ac:dyDescent="0.2">
      <c r="AO57052" s="7"/>
    </row>
    <row r="57053" spans="41:41" ht="12.75" x14ac:dyDescent="0.2">
      <c r="AO57053" s="7"/>
    </row>
    <row r="57054" spans="41:41" ht="12.75" x14ac:dyDescent="0.2">
      <c r="AO57054" s="7"/>
    </row>
    <row r="57055" spans="41:41" ht="12.75" x14ac:dyDescent="0.2">
      <c r="AO57055" s="7"/>
    </row>
    <row r="57056" spans="41:41" ht="12.75" x14ac:dyDescent="0.2">
      <c r="AO57056" s="7"/>
    </row>
    <row r="57057" spans="41:41" ht="12.75" x14ac:dyDescent="0.2">
      <c r="AO57057" s="7"/>
    </row>
    <row r="57058" spans="41:41" ht="12.75" x14ac:dyDescent="0.2">
      <c r="AO57058" s="7"/>
    </row>
    <row r="57059" spans="41:41" ht="12.75" x14ac:dyDescent="0.2">
      <c r="AO57059" s="7"/>
    </row>
    <row r="57060" spans="41:41" ht="12.75" x14ac:dyDescent="0.2">
      <c r="AO57060" s="7"/>
    </row>
    <row r="57061" spans="41:41" ht="12.75" x14ac:dyDescent="0.2">
      <c r="AO57061" s="7"/>
    </row>
    <row r="57062" spans="41:41" ht="12.75" x14ac:dyDescent="0.2">
      <c r="AO57062" s="7"/>
    </row>
    <row r="57063" spans="41:41" ht="12.75" x14ac:dyDescent="0.2">
      <c r="AO57063" s="7"/>
    </row>
    <row r="57064" spans="41:41" ht="12.75" x14ac:dyDescent="0.2">
      <c r="AO57064" s="7"/>
    </row>
    <row r="57065" spans="41:41" ht="12.75" x14ac:dyDescent="0.2">
      <c r="AO57065" s="7"/>
    </row>
    <row r="57066" spans="41:41" ht="12.75" x14ac:dyDescent="0.2">
      <c r="AO57066" s="7"/>
    </row>
    <row r="57067" spans="41:41" ht="12.75" x14ac:dyDescent="0.2">
      <c r="AO57067" s="7"/>
    </row>
    <row r="57068" spans="41:41" ht="12.75" x14ac:dyDescent="0.2">
      <c r="AO57068" s="7"/>
    </row>
    <row r="57069" spans="41:41" ht="12.75" x14ac:dyDescent="0.2">
      <c r="AO57069" s="7"/>
    </row>
    <row r="57070" spans="41:41" ht="12.75" x14ac:dyDescent="0.2">
      <c r="AO57070" s="7"/>
    </row>
    <row r="57071" spans="41:41" ht="12.75" x14ac:dyDescent="0.2">
      <c r="AO57071" s="7"/>
    </row>
    <row r="57072" spans="41:41" ht="12.75" x14ac:dyDescent="0.2">
      <c r="AO57072" s="7"/>
    </row>
    <row r="57073" spans="41:41" ht="12.75" x14ac:dyDescent="0.2">
      <c r="AO57073" s="7"/>
    </row>
    <row r="57074" spans="41:41" ht="12.75" x14ac:dyDescent="0.2">
      <c r="AO57074" s="7"/>
    </row>
    <row r="57075" spans="41:41" ht="12.75" x14ac:dyDescent="0.2">
      <c r="AO57075" s="7"/>
    </row>
    <row r="57076" spans="41:41" ht="12.75" x14ac:dyDescent="0.2">
      <c r="AO57076" s="7"/>
    </row>
    <row r="57077" spans="41:41" ht="12.75" x14ac:dyDescent="0.2">
      <c r="AO57077" s="7"/>
    </row>
    <row r="57078" spans="41:41" ht="12.75" x14ac:dyDescent="0.2">
      <c r="AO57078" s="7"/>
    </row>
    <row r="57079" spans="41:41" ht="12.75" x14ac:dyDescent="0.2">
      <c r="AO57079" s="7"/>
    </row>
    <row r="57080" spans="41:41" ht="12.75" x14ac:dyDescent="0.2">
      <c r="AO57080" s="7"/>
    </row>
    <row r="57081" spans="41:41" ht="12.75" x14ac:dyDescent="0.2">
      <c r="AO57081" s="7"/>
    </row>
    <row r="57082" spans="41:41" ht="12.75" x14ac:dyDescent="0.2">
      <c r="AO57082" s="7"/>
    </row>
    <row r="57083" spans="41:41" ht="12.75" x14ac:dyDescent="0.2">
      <c r="AO57083" s="7"/>
    </row>
    <row r="57084" spans="41:41" ht="12.75" x14ac:dyDescent="0.2">
      <c r="AO57084" s="7"/>
    </row>
    <row r="57085" spans="41:41" ht="12.75" x14ac:dyDescent="0.2">
      <c r="AO57085" s="7"/>
    </row>
    <row r="57086" spans="41:41" ht="12.75" x14ac:dyDescent="0.2">
      <c r="AO57086" s="7"/>
    </row>
    <row r="57087" spans="41:41" ht="12.75" x14ac:dyDescent="0.2">
      <c r="AO57087" s="7"/>
    </row>
    <row r="57088" spans="41:41" ht="12.75" x14ac:dyDescent="0.2">
      <c r="AO57088" s="7"/>
    </row>
    <row r="57089" spans="41:41" ht="12.75" x14ac:dyDescent="0.2">
      <c r="AO57089" s="7"/>
    </row>
    <row r="57090" spans="41:41" ht="12.75" x14ac:dyDescent="0.2">
      <c r="AO57090" s="7"/>
    </row>
    <row r="57091" spans="41:41" ht="12.75" x14ac:dyDescent="0.2">
      <c r="AO57091" s="7"/>
    </row>
    <row r="57092" spans="41:41" ht="12.75" x14ac:dyDescent="0.2">
      <c r="AO57092" s="7"/>
    </row>
    <row r="57093" spans="41:41" ht="12.75" x14ac:dyDescent="0.2">
      <c r="AO57093" s="7"/>
    </row>
    <row r="57094" spans="41:41" ht="12.75" x14ac:dyDescent="0.2">
      <c r="AO57094" s="7"/>
    </row>
    <row r="57095" spans="41:41" ht="12.75" x14ac:dyDescent="0.2">
      <c r="AO57095" s="7"/>
    </row>
    <row r="57096" spans="41:41" ht="12.75" x14ac:dyDescent="0.2">
      <c r="AO57096" s="7"/>
    </row>
    <row r="57097" spans="41:41" ht="12.75" x14ac:dyDescent="0.2">
      <c r="AO57097" s="7"/>
    </row>
    <row r="57098" spans="41:41" ht="12.75" x14ac:dyDescent="0.2">
      <c r="AO57098" s="7"/>
    </row>
    <row r="57099" spans="41:41" ht="12.75" x14ac:dyDescent="0.2">
      <c r="AO57099" s="7"/>
    </row>
    <row r="57100" spans="41:41" ht="12.75" x14ac:dyDescent="0.2">
      <c r="AO57100" s="7"/>
    </row>
    <row r="57101" spans="41:41" ht="12.75" x14ac:dyDescent="0.2">
      <c r="AO57101" s="7"/>
    </row>
    <row r="57102" spans="41:41" ht="12.75" x14ac:dyDescent="0.2">
      <c r="AO57102" s="7"/>
    </row>
    <row r="57103" spans="41:41" ht="12.75" x14ac:dyDescent="0.2">
      <c r="AO57103" s="7"/>
    </row>
    <row r="57104" spans="41:41" ht="12.75" x14ac:dyDescent="0.2">
      <c r="AO57104" s="7"/>
    </row>
    <row r="57105" spans="41:41" ht="12.75" x14ac:dyDescent="0.2">
      <c r="AO57105" s="7"/>
    </row>
    <row r="57106" spans="41:41" ht="12.75" x14ac:dyDescent="0.2">
      <c r="AO57106" s="7"/>
    </row>
    <row r="57107" spans="41:41" ht="12.75" x14ac:dyDescent="0.2">
      <c r="AO57107" s="7"/>
    </row>
    <row r="57108" spans="41:41" ht="12.75" x14ac:dyDescent="0.2">
      <c r="AO57108" s="7"/>
    </row>
    <row r="57109" spans="41:41" ht="12.75" x14ac:dyDescent="0.2">
      <c r="AO57109" s="7"/>
    </row>
    <row r="57110" spans="41:41" ht="12.75" x14ac:dyDescent="0.2">
      <c r="AO57110" s="7"/>
    </row>
    <row r="57111" spans="41:41" ht="12.75" x14ac:dyDescent="0.2">
      <c r="AO57111" s="7"/>
    </row>
    <row r="57112" spans="41:41" ht="12.75" x14ac:dyDescent="0.2">
      <c r="AO57112" s="7"/>
    </row>
    <row r="57113" spans="41:41" ht="12.75" x14ac:dyDescent="0.2">
      <c r="AO57113" s="7"/>
    </row>
    <row r="57114" spans="41:41" ht="12.75" x14ac:dyDescent="0.2">
      <c r="AO57114" s="7"/>
    </row>
    <row r="57115" spans="41:41" ht="12.75" x14ac:dyDescent="0.2">
      <c r="AO57115" s="7"/>
    </row>
    <row r="57116" spans="41:41" ht="12.75" x14ac:dyDescent="0.2">
      <c r="AO57116" s="7"/>
    </row>
    <row r="57117" spans="41:41" ht="12.75" x14ac:dyDescent="0.2">
      <c r="AO57117" s="7"/>
    </row>
    <row r="57118" spans="41:41" ht="12.75" x14ac:dyDescent="0.2">
      <c r="AO57118" s="7"/>
    </row>
    <row r="57119" spans="41:41" ht="12.75" x14ac:dyDescent="0.2">
      <c r="AO57119" s="7"/>
    </row>
    <row r="57120" spans="41:41" ht="12.75" x14ac:dyDescent="0.2">
      <c r="AO57120" s="7"/>
    </row>
    <row r="57121" spans="41:41" ht="12.75" x14ac:dyDescent="0.2">
      <c r="AO57121" s="7"/>
    </row>
    <row r="57122" spans="41:41" ht="12.75" x14ac:dyDescent="0.2">
      <c r="AO57122" s="7"/>
    </row>
    <row r="57123" spans="41:41" ht="12.75" x14ac:dyDescent="0.2">
      <c r="AO57123" s="7"/>
    </row>
    <row r="57124" spans="41:41" ht="12.75" x14ac:dyDescent="0.2">
      <c r="AO57124" s="7"/>
    </row>
    <row r="57125" spans="41:41" ht="12.75" x14ac:dyDescent="0.2">
      <c r="AO57125" s="7"/>
    </row>
    <row r="57126" spans="41:41" ht="12.75" x14ac:dyDescent="0.2">
      <c r="AO57126" s="7"/>
    </row>
    <row r="57127" spans="41:41" ht="12.75" x14ac:dyDescent="0.2">
      <c r="AO57127" s="7"/>
    </row>
    <row r="57128" spans="41:41" ht="12.75" x14ac:dyDescent="0.2">
      <c r="AO57128" s="7"/>
    </row>
    <row r="57129" spans="41:41" ht="12.75" x14ac:dyDescent="0.2">
      <c r="AO57129" s="7"/>
    </row>
    <row r="57130" spans="41:41" ht="12.75" x14ac:dyDescent="0.2">
      <c r="AO57130" s="7"/>
    </row>
    <row r="57131" spans="41:41" ht="12.75" x14ac:dyDescent="0.2">
      <c r="AO57131" s="7"/>
    </row>
    <row r="57132" spans="41:41" ht="12.75" x14ac:dyDescent="0.2">
      <c r="AO57132" s="7"/>
    </row>
    <row r="57133" spans="41:41" ht="12.75" x14ac:dyDescent="0.2">
      <c r="AO57133" s="7"/>
    </row>
    <row r="57134" spans="41:41" ht="12.75" x14ac:dyDescent="0.2">
      <c r="AO57134" s="7"/>
    </row>
    <row r="57135" spans="41:41" ht="12.75" x14ac:dyDescent="0.2">
      <c r="AO57135" s="7"/>
    </row>
    <row r="57136" spans="41:41" ht="12.75" x14ac:dyDescent="0.2">
      <c r="AO57136" s="7"/>
    </row>
    <row r="57137" spans="41:41" ht="12.75" x14ac:dyDescent="0.2">
      <c r="AO57137" s="7"/>
    </row>
    <row r="57138" spans="41:41" ht="12.75" x14ac:dyDescent="0.2">
      <c r="AO57138" s="7"/>
    </row>
    <row r="57139" spans="41:41" ht="12.75" x14ac:dyDescent="0.2">
      <c r="AO57139" s="7"/>
    </row>
    <row r="57140" spans="41:41" ht="12.75" x14ac:dyDescent="0.2">
      <c r="AO57140" s="7"/>
    </row>
    <row r="57141" spans="41:41" ht="12.75" x14ac:dyDescent="0.2">
      <c r="AO57141" s="7"/>
    </row>
    <row r="57142" spans="41:41" ht="12.75" x14ac:dyDescent="0.2">
      <c r="AO57142" s="7"/>
    </row>
    <row r="57143" spans="41:41" ht="12.75" x14ac:dyDescent="0.2">
      <c r="AO57143" s="7"/>
    </row>
    <row r="57144" spans="41:41" ht="12.75" x14ac:dyDescent="0.2">
      <c r="AO57144" s="7"/>
    </row>
    <row r="57145" spans="41:41" ht="12.75" x14ac:dyDescent="0.2">
      <c r="AO57145" s="7"/>
    </row>
    <row r="57146" spans="41:41" ht="12.75" x14ac:dyDescent="0.2">
      <c r="AO57146" s="7"/>
    </row>
    <row r="57147" spans="41:41" ht="12.75" x14ac:dyDescent="0.2">
      <c r="AO57147" s="7"/>
    </row>
    <row r="57148" spans="41:41" ht="12.75" x14ac:dyDescent="0.2">
      <c r="AO57148" s="7"/>
    </row>
    <row r="57149" spans="41:41" ht="12.75" x14ac:dyDescent="0.2">
      <c r="AO57149" s="7"/>
    </row>
    <row r="57150" spans="41:41" ht="12.75" x14ac:dyDescent="0.2">
      <c r="AO57150" s="7"/>
    </row>
    <row r="57151" spans="41:41" ht="12.75" x14ac:dyDescent="0.2">
      <c r="AO57151" s="7"/>
    </row>
    <row r="57152" spans="41:41" ht="12.75" x14ac:dyDescent="0.2">
      <c r="AO57152" s="7"/>
    </row>
    <row r="57153" spans="41:41" ht="12.75" x14ac:dyDescent="0.2">
      <c r="AO57153" s="7"/>
    </row>
    <row r="57154" spans="41:41" ht="12.75" x14ac:dyDescent="0.2">
      <c r="AO57154" s="7"/>
    </row>
    <row r="57155" spans="41:41" ht="12.75" x14ac:dyDescent="0.2">
      <c r="AO57155" s="7"/>
    </row>
    <row r="57156" spans="41:41" ht="12.75" x14ac:dyDescent="0.2">
      <c r="AO57156" s="7"/>
    </row>
    <row r="57157" spans="41:41" ht="12.75" x14ac:dyDescent="0.2">
      <c r="AO57157" s="7"/>
    </row>
    <row r="57158" spans="41:41" ht="12.75" x14ac:dyDescent="0.2">
      <c r="AO57158" s="7"/>
    </row>
    <row r="57159" spans="41:41" ht="12.75" x14ac:dyDescent="0.2">
      <c r="AO57159" s="7"/>
    </row>
    <row r="57160" spans="41:41" ht="12.75" x14ac:dyDescent="0.2">
      <c r="AO57160" s="7"/>
    </row>
    <row r="57161" spans="41:41" ht="12.75" x14ac:dyDescent="0.2">
      <c r="AO57161" s="7"/>
    </row>
    <row r="57162" spans="41:41" ht="12.75" x14ac:dyDescent="0.2">
      <c r="AO57162" s="7"/>
    </row>
    <row r="57163" spans="41:41" ht="12.75" x14ac:dyDescent="0.2">
      <c r="AO57163" s="7"/>
    </row>
    <row r="57164" spans="41:41" ht="12.75" x14ac:dyDescent="0.2">
      <c r="AO57164" s="7"/>
    </row>
    <row r="57165" spans="41:41" ht="12.75" x14ac:dyDescent="0.2">
      <c r="AO57165" s="7"/>
    </row>
    <row r="57166" spans="41:41" ht="12.75" x14ac:dyDescent="0.2">
      <c r="AO57166" s="7"/>
    </row>
    <row r="57167" spans="41:41" ht="12.75" x14ac:dyDescent="0.2">
      <c r="AO57167" s="7"/>
    </row>
    <row r="57168" spans="41:41" ht="12.75" x14ac:dyDescent="0.2">
      <c r="AO57168" s="7"/>
    </row>
    <row r="57169" spans="41:41" ht="12.75" x14ac:dyDescent="0.2">
      <c r="AO57169" s="7"/>
    </row>
    <row r="57170" spans="41:41" ht="12.75" x14ac:dyDescent="0.2">
      <c r="AO57170" s="7"/>
    </row>
    <row r="57171" spans="41:41" ht="12.75" x14ac:dyDescent="0.2">
      <c r="AO57171" s="7"/>
    </row>
    <row r="57172" spans="41:41" ht="12.75" x14ac:dyDescent="0.2">
      <c r="AO57172" s="7"/>
    </row>
    <row r="57173" spans="41:41" ht="12.75" x14ac:dyDescent="0.2">
      <c r="AO57173" s="7"/>
    </row>
    <row r="57174" spans="41:41" ht="12.75" x14ac:dyDescent="0.2">
      <c r="AO57174" s="7"/>
    </row>
    <row r="57175" spans="41:41" ht="12.75" x14ac:dyDescent="0.2">
      <c r="AO57175" s="7"/>
    </row>
    <row r="57176" spans="41:41" ht="12.75" x14ac:dyDescent="0.2">
      <c r="AO57176" s="7"/>
    </row>
    <row r="57177" spans="41:41" ht="12.75" x14ac:dyDescent="0.2">
      <c r="AO57177" s="7"/>
    </row>
    <row r="57178" spans="41:41" ht="12.75" x14ac:dyDescent="0.2">
      <c r="AO57178" s="7"/>
    </row>
    <row r="57179" spans="41:41" ht="12.75" x14ac:dyDescent="0.2">
      <c r="AO57179" s="7"/>
    </row>
    <row r="57180" spans="41:41" ht="12.75" x14ac:dyDescent="0.2">
      <c r="AO57180" s="7"/>
    </row>
    <row r="57181" spans="41:41" ht="12.75" x14ac:dyDescent="0.2">
      <c r="AO57181" s="7"/>
    </row>
    <row r="57182" spans="41:41" ht="12.75" x14ac:dyDescent="0.2">
      <c r="AO57182" s="7"/>
    </row>
    <row r="57183" spans="41:41" ht="12.75" x14ac:dyDescent="0.2">
      <c r="AO57183" s="7"/>
    </row>
    <row r="57184" spans="41:41" ht="12.75" x14ac:dyDescent="0.2">
      <c r="AO57184" s="7"/>
    </row>
    <row r="57185" spans="41:41" ht="12.75" x14ac:dyDescent="0.2">
      <c r="AO57185" s="7"/>
    </row>
    <row r="57186" spans="41:41" ht="12.75" x14ac:dyDescent="0.2">
      <c r="AO57186" s="7"/>
    </row>
    <row r="57187" spans="41:41" ht="12.75" x14ac:dyDescent="0.2">
      <c r="AO57187" s="7"/>
    </row>
    <row r="57188" spans="41:41" ht="12.75" x14ac:dyDescent="0.2">
      <c r="AO57188" s="7"/>
    </row>
    <row r="57189" spans="41:41" ht="12.75" x14ac:dyDescent="0.2">
      <c r="AO57189" s="7"/>
    </row>
    <row r="57190" spans="41:41" ht="12.75" x14ac:dyDescent="0.2">
      <c r="AO57190" s="7"/>
    </row>
    <row r="57191" spans="41:41" ht="12.75" x14ac:dyDescent="0.2">
      <c r="AO57191" s="7"/>
    </row>
    <row r="57192" spans="41:41" ht="12.75" x14ac:dyDescent="0.2">
      <c r="AO57192" s="7"/>
    </row>
    <row r="57193" spans="41:41" ht="12.75" x14ac:dyDescent="0.2">
      <c r="AO57193" s="7"/>
    </row>
    <row r="57194" spans="41:41" ht="12.75" x14ac:dyDescent="0.2">
      <c r="AO57194" s="7"/>
    </row>
    <row r="57195" spans="41:41" ht="12.75" x14ac:dyDescent="0.2">
      <c r="AO57195" s="7"/>
    </row>
    <row r="57196" spans="41:41" ht="12.75" x14ac:dyDescent="0.2">
      <c r="AO57196" s="7"/>
    </row>
    <row r="57197" spans="41:41" ht="12.75" x14ac:dyDescent="0.2">
      <c r="AO57197" s="7"/>
    </row>
    <row r="57198" spans="41:41" ht="12.75" x14ac:dyDescent="0.2">
      <c r="AO57198" s="7"/>
    </row>
    <row r="57199" spans="41:41" ht="12.75" x14ac:dyDescent="0.2">
      <c r="AO57199" s="7"/>
    </row>
    <row r="57200" spans="41:41" ht="12.75" x14ac:dyDescent="0.2">
      <c r="AO57200" s="7"/>
    </row>
    <row r="57201" spans="41:41" ht="12.75" x14ac:dyDescent="0.2">
      <c r="AO57201" s="7"/>
    </row>
    <row r="57202" spans="41:41" ht="12.75" x14ac:dyDescent="0.2">
      <c r="AO57202" s="7"/>
    </row>
    <row r="57203" spans="41:41" ht="12.75" x14ac:dyDescent="0.2">
      <c r="AO57203" s="7"/>
    </row>
    <row r="57204" spans="41:41" ht="12.75" x14ac:dyDescent="0.2">
      <c r="AO57204" s="7"/>
    </row>
    <row r="57205" spans="41:41" ht="12.75" x14ac:dyDescent="0.2">
      <c r="AO57205" s="7"/>
    </row>
    <row r="57206" spans="41:41" ht="12.75" x14ac:dyDescent="0.2">
      <c r="AO57206" s="7"/>
    </row>
    <row r="57207" spans="41:41" ht="12.75" x14ac:dyDescent="0.2">
      <c r="AO57207" s="7"/>
    </row>
    <row r="57208" spans="41:41" ht="12.75" x14ac:dyDescent="0.2">
      <c r="AO57208" s="7"/>
    </row>
    <row r="57209" spans="41:41" ht="12.75" x14ac:dyDescent="0.2">
      <c r="AO57209" s="7"/>
    </row>
    <row r="57210" spans="41:41" ht="12.75" x14ac:dyDescent="0.2">
      <c r="AO57210" s="7"/>
    </row>
    <row r="57211" spans="41:41" ht="12.75" x14ac:dyDescent="0.2">
      <c r="AO57211" s="7"/>
    </row>
    <row r="57212" spans="41:41" ht="12.75" x14ac:dyDescent="0.2">
      <c r="AO57212" s="7"/>
    </row>
    <row r="57213" spans="41:41" ht="12.75" x14ac:dyDescent="0.2">
      <c r="AO57213" s="7"/>
    </row>
    <row r="57214" spans="41:41" ht="12.75" x14ac:dyDescent="0.2">
      <c r="AO57214" s="7"/>
    </row>
    <row r="57215" spans="41:41" ht="12.75" x14ac:dyDescent="0.2">
      <c r="AO57215" s="7"/>
    </row>
    <row r="57216" spans="41:41" ht="12.75" x14ac:dyDescent="0.2">
      <c r="AO57216" s="7"/>
    </row>
    <row r="57217" spans="41:41" ht="12.75" x14ac:dyDescent="0.2">
      <c r="AO57217" s="7"/>
    </row>
    <row r="57218" spans="41:41" ht="12.75" x14ac:dyDescent="0.2">
      <c r="AO57218" s="7"/>
    </row>
    <row r="57219" spans="41:41" ht="12.75" x14ac:dyDescent="0.2">
      <c r="AO57219" s="7"/>
    </row>
    <row r="57220" spans="41:41" ht="12.75" x14ac:dyDescent="0.2">
      <c r="AO57220" s="7"/>
    </row>
    <row r="57221" spans="41:41" ht="12.75" x14ac:dyDescent="0.2">
      <c r="AO57221" s="7"/>
    </row>
    <row r="57222" spans="41:41" ht="12.75" x14ac:dyDescent="0.2">
      <c r="AO57222" s="7"/>
    </row>
    <row r="57223" spans="41:41" ht="12.75" x14ac:dyDescent="0.2">
      <c r="AO57223" s="7"/>
    </row>
    <row r="57224" spans="41:41" ht="12.75" x14ac:dyDescent="0.2">
      <c r="AO57224" s="7"/>
    </row>
    <row r="57225" spans="41:41" ht="12.75" x14ac:dyDescent="0.2">
      <c r="AO57225" s="7"/>
    </row>
    <row r="57226" spans="41:41" ht="12.75" x14ac:dyDescent="0.2">
      <c r="AO57226" s="7"/>
    </row>
    <row r="57227" spans="41:41" ht="12.75" x14ac:dyDescent="0.2">
      <c r="AO57227" s="7"/>
    </row>
    <row r="57228" spans="41:41" ht="12.75" x14ac:dyDescent="0.2">
      <c r="AO57228" s="7"/>
    </row>
    <row r="57229" spans="41:41" ht="12.75" x14ac:dyDescent="0.2">
      <c r="AO57229" s="7"/>
    </row>
    <row r="57230" spans="41:41" ht="12.75" x14ac:dyDescent="0.2">
      <c r="AO57230" s="7"/>
    </row>
    <row r="57231" spans="41:41" ht="12.75" x14ac:dyDescent="0.2">
      <c r="AO57231" s="7"/>
    </row>
    <row r="57232" spans="41:41" ht="12.75" x14ac:dyDescent="0.2">
      <c r="AO57232" s="7"/>
    </row>
    <row r="57233" spans="41:41" ht="12.75" x14ac:dyDescent="0.2">
      <c r="AO57233" s="7"/>
    </row>
    <row r="57234" spans="41:41" ht="12.75" x14ac:dyDescent="0.2">
      <c r="AO57234" s="7"/>
    </row>
    <row r="57235" spans="41:41" ht="12.75" x14ac:dyDescent="0.2">
      <c r="AO57235" s="7"/>
    </row>
    <row r="57236" spans="41:41" ht="12.75" x14ac:dyDescent="0.2">
      <c r="AO57236" s="7"/>
    </row>
    <row r="57237" spans="41:41" ht="12.75" x14ac:dyDescent="0.2">
      <c r="AO57237" s="7"/>
    </row>
    <row r="57238" spans="41:41" ht="12.75" x14ac:dyDescent="0.2">
      <c r="AO57238" s="7"/>
    </row>
    <row r="57239" spans="41:41" ht="12.75" x14ac:dyDescent="0.2">
      <c r="AO57239" s="7"/>
    </row>
    <row r="57240" spans="41:41" ht="12.75" x14ac:dyDescent="0.2">
      <c r="AO57240" s="7"/>
    </row>
    <row r="57241" spans="41:41" ht="12.75" x14ac:dyDescent="0.2">
      <c r="AO57241" s="7"/>
    </row>
    <row r="57242" spans="41:41" ht="12.75" x14ac:dyDescent="0.2">
      <c r="AO57242" s="7"/>
    </row>
    <row r="57243" spans="41:41" ht="12.75" x14ac:dyDescent="0.2">
      <c r="AO57243" s="7"/>
    </row>
    <row r="57244" spans="41:41" ht="12.75" x14ac:dyDescent="0.2">
      <c r="AO57244" s="7"/>
    </row>
    <row r="57245" spans="41:41" ht="12.75" x14ac:dyDescent="0.2">
      <c r="AO57245" s="7"/>
    </row>
    <row r="57246" spans="41:41" ht="12.75" x14ac:dyDescent="0.2">
      <c r="AO57246" s="7"/>
    </row>
    <row r="57247" spans="41:41" ht="12.75" x14ac:dyDescent="0.2">
      <c r="AO57247" s="7"/>
    </row>
    <row r="57248" spans="41:41" ht="12.75" x14ac:dyDescent="0.2">
      <c r="AO57248" s="7"/>
    </row>
    <row r="57249" spans="41:41" ht="12.75" x14ac:dyDescent="0.2">
      <c r="AO57249" s="7"/>
    </row>
    <row r="57250" spans="41:41" ht="12.75" x14ac:dyDescent="0.2">
      <c r="AO57250" s="7"/>
    </row>
    <row r="57251" spans="41:41" ht="12.75" x14ac:dyDescent="0.2">
      <c r="AO57251" s="7"/>
    </row>
    <row r="57252" spans="41:41" ht="12.75" x14ac:dyDescent="0.2">
      <c r="AO57252" s="7"/>
    </row>
    <row r="57253" spans="41:41" ht="12.75" x14ac:dyDescent="0.2">
      <c r="AO57253" s="7"/>
    </row>
    <row r="57254" spans="41:41" ht="12.75" x14ac:dyDescent="0.2">
      <c r="AO57254" s="7"/>
    </row>
    <row r="57255" spans="41:41" ht="12.75" x14ac:dyDescent="0.2">
      <c r="AO57255" s="7"/>
    </row>
    <row r="57256" spans="41:41" ht="12.75" x14ac:dyDescent="0.2">
      <c r="AO57256" s="7"/>
    </row>
    <row r="57257" spans="41:41" ht="12.75" x14ac:dyDescent="0.2">
      <c r="AO57257" s="7"/>
    </row>
    <row r="57258" spans="41:41" ht="12.75" x14ac:dyDescent="0.2">
      <c r="AO57258" s="7"/>
    </row>
    <row r="57259" spans="41:41" ht="12.75" x14ac:dyDescent="0.2">
      <c r="AO57259" s="7"/>
    </row>
    <row r="57260" spans="41:41" ht="12.75" x14ac:dyDescent="0.2">
      <c r="AO57260" s="7"/>
    </row>
    <row r="57261" spans="41:41" ht="12.75" x14ac:dyDescent="0.2">
      <c r="AO57261" s="7"/>
    </row>
    <row r="57262" spans="41:41" ht="12.75" x14ac:dyDescent="0.2">
      <c r="AO57262" s="7"/>
    </row>
    <row r="57263" spans="41:41" ht="12.75" x14ac:dyDescent="0.2">
      <c r="AO57263" s="7"/>
    </row>
    <row r="57264" spans="41:41" ht="12.75" x14ac:dyDescent="0.2">
      <c r="AO57264" s="7"/>
    </row>
    <row r="57265" spans="41:41" ht="12.75" x14ac:dyDescent="0.2">
      <c r="AO57265" s="7"/>
    </row>
    <row r="57266" spans="41:41" ht="12.75" x14ac:dyDescent="0.2">
      <c r="AO57266" s="7"/>
    </row>
    <row r="57267" spans="41:41" ht="12.75" x14ac:dyDescent="0.2">
      <c r="AO57267" s="7"/>
    </row>
    <row r="57268" spans="41:41" ht="12.75" x14ac:dyDescent="0.2">
      <c r="AO57268" s="7"/>
    </row>
    <row r="57269" spans="41:41" ht="12.75" x14ac:dyDescent="0.2">
      <c r="AO57269" s="7"/>
    </row>
    <row r="57270" spans="41:41" ht="12.75" x14ac:dyDescent="0.2">
      <c r="AO57270" s="7"/>
    </row>
    <row r="57271" spans="41:41" ht="12.75" x14ac:dyDescent="0.2">
      <c r="AO57271" s="7"/>
    </row>
    <row r="57272" spans="41:41" ht="12.75" x14ac:dyDescent="0.2">
      <c r="AO57272" s="7"/>
    </row>
    <row r="57273" spans="41:41" ht="12.75" x14ac:dyDescent="0.2">
      <c r="AO57273" s="7"/>
    </row>
    <row r="57274" spans="41:41" ht="12.75" x14ac:dyDescent="0.2">
      <c r="AO57274" s="7"/>
    </row>
    <row r="57275" spans="41:41" ht="12.75" x14ac:dyDescent="0.2">
      <c r="AO57275" s="7"/>
    </row>
    <row r="57276" spans="41:41" ht="12.75" x14ac:dyDescent="0.2">
      <c r="AO57276" s="7"/>
    </row>
    <row r="57277" spans="41:41" ht="12.75" x14ac:dyDescent="0.2">
      <c r="AO57277" s="7"/>
    </row>
    <row r="57278" spans="41:41" ht="12.75" x14ac:dyDescent="0.2">
      <c r="AO57278" s="7"/>
    </row>
    <row r="57279" spans="41:41" ht="12.75" x14ac:dyDescent="0.2">
      <c r="AO57279" s="7"/>
    </row>
    <row r="57280" spans="41:41" ht="12.75" x14ac:dyDescent="0.2">
      <c r="AO57280" s="7"/>
    </row>
    <row r="57281" spans="41:41" ht="12.75" x14ac:dyDescent="0.2">
      <c r="AO57281" s="7"/>
    </row>
    <row r="57282" spans="41:41" ht="12.75" x14ac:dyDescent="0.2">
      <c r="AO57282" s="7"/>
    </row>
    <row r="57283" spans="41:41" ht="12.75" x14ac:dyDescent="0.2">
      <c r="AO57283" s="7"/>
    </row>
    <row r="57284" spans="41:41" ht="12.75" x14ac:dyDescent="0.2">
      <c r="AO57284" s="7"/>
    </row>
    <row r="57285" spans="41:41" ht="12.75" x14ac:dyDescent="0.2">
      <c r="AO57285" s="7"/>
    </row>
    <row r="57286" spans="41:41" ht="12.75" x14ac:dyDescent="0.2">
      <c r="AO57286" s="7"/>
    </row>
    <row r="57287" spans="41:41" ht="12.75" x14ac:dyDescent="0.2">
      <c r="AO57287" s="7"/>
    </row>
    <row r="57288" spans="41:41" ht="12.75" x14ac:dyDescent="0.2">
      <c r="AO57288" s="7"/>
    </row>
    <row r="57289" spans="41:41" ht="12.75" x14ac:dyDescent="0.2">
      <c r="AO57289" s="7"/>
    </row>
    <row r="57290" spans="41:41" ht="12.75" x14ac:dyDescent="0.2">
      <c r="AO57290" s="7"/>
    </row>
    <row r="57291" spans="41:41" ht="12.75" x14ac:dyDescent="0.2">
      <c r="AO57291" s="7"/>
    </row>
    <row r="57292" spans="41:41" ht="12.75" x14ac:dyDescent="0.2">
      <c r="AO57292" s="7"/>
    </row>
    <row r="57293" spans="41:41" ht="12.75" x14ac:dyDescent="0.2">
      <c r="AO57293" s="7"/>
    </row>
    <row r="57294" spans="41:41" ht="12.75" x14ac:dyDescent="0.2">
      <c r="AO57294" s="7"/>
    </row>
    <row r="57295" spans="41:41" ht="12.75" x14ac:dyDescent="0.2">
      <c r="AO57295" s="7"/>
    </row>
    <row r="57296" spans="41:41" ht="12.75" x14ac:dyDescent="0.2">
      <c r="AO57296" s="7"/>
    </row>
    <row r="57297" spans="41:41" ht="12.75" x14ac:dyDescent="0.2">
      <c r="AO57297" s="7"/>
    </row>
    <row r="57298" spans="41:41" ht="12.75" x14ac:dyDescent="0.2">
      <c r="AO57298" s="7"/>
    </row>
    <row r="57299" spans="41:41" ht="12.75" x14ac:dyDescent="0.2">
      <c r="AO57299" s="7"/>
    </row>
    <row r="57300" spans="41:41" ht="12.75" x14ac:dyDescent="0.2">
      <c r="AO57300" s="7"/>
    </row>
    <row r="57301" spans="41:41" ht="12.75" x14ac:dyDescent="0.2">
      <c r="AO57301" s="7"/>
    </row>
    <row r="57302" spans="41:41" ht="12.75" x14ac:dyDescent="0.2">
      <c r="AO57302" s="7"/>
    </row>
    <row r="57303" spans="41:41" ht="12.75" x14ac:dyDescent="0.2">
      <c r="AO57303" s="7"/>
    </row>
    <row r="57304" spans="41:41" ht="12.75" x14ac:dyDescent="0.2">
      <c r="AO57304" s="7"/>
    </row>
    <row r="57305" spans="41:41" ht="12.75" x14ac:dyDescent="0.2">
      <c r="AO57305" s="7"/>
    </row>
    <row r="57306" spans="41:41" ht="12.75" x14ac:dyDescent="0.2">
      <c r="AO57306" s="7"/>
    </row>
    <row r="57307" spans="41:41" ht="12.75" x14ac:dyDescent="0.2">
      <c r="AO57307" s="7"/>
    </row>
    <row r="57308" spans="41:41" ht="12.75" x14ac:dyDescent="0.2">
      <c r="AO57308" s="7"/>
    </row>
    <row r="57309" spans="41:41" ht="12.75" x14ac:dyDescent="0.2">
      <c r="AO57309" s="7"/>
    </row>
    <row r="57310" spans="41:41" ht="12.75" x14ac:dyDescent="0.2">
      <c r="AO57310" s="7"/>
    </row>
    <row r="57311" spans="41:41" ht="12.75" x14ac:dyDescent="0.2">
      <c r="AO57311" s="7"/>
    </row>
    <row r="57312" spans="41:41" ht="12.75" x14ac:dyDescent="0.2">
      <c r="AO57312" s="7"/>
    </row>
    <row r="57313" spans="41:41" ht="12.75" x14ac:dyDescent="0.2">
      <c r="AO57313" s="7"/>
    </row>
    <row r="57314" spans="41:41" ht="12.75" x14ac:dyDescent="0.2">
      <c r="AO57314" s="7"/>
    </row>
    <row r="57315" spans="41:41" ht="12.75" x14ac:dyDescent="0.2">
      <c r="AO57315" s="7"/>
    </row>
    <row r="57316" spans="41:41" ht="12.75" x14ac:dyDescent="0.2">
      <c r="AO57316" s="7"/>
    </row>
    <row r="57317" spans="41:41" ht="12.75" x14ac:dyDescent="0.2">
      <c r="AO57317" s="7"/>
    </row>
    <row r="57318" spans="41:41" ht="12.75" x14ac:dyDescent="0.2">
      <c r="AO57318" s="7"/>
    </row>
    <row r="57319" spans="41:41" ht="12.75" x14ac:dyDescent="0.2">
      <c r="AO57319" s="7"/>
    </row>
    <row r="57320" spans="41:41" ht="12.75" x14ac:dyDescent="0.2">
      <c r="AO57320" s="7"/>
    </row>
    <row r="57321" spans="41:41" ht="12.75" x14ac:dyDescent="0.2">
      <c r="AO57321" s="7"/>
    </row>
    <row r="57322" spans="41:41" ht="12.75" x14ac:dyDescent="0.2">
      <c r="AO57322" s="7"/>
    </row>
    <row r="57323" spans="41:41" ht="12.75" x14ac:dyDescent="0.2">
      <c r="AO57323" s="7"/>
    </row>
    <row r="57324" spans="41:41" ht="12.75" x14ac:dyDescent="0.2">
      <c r="AO57324" s="7"/>
    </row>
    <row r="57325" spans="41:41" ht="12.75" x14ac:dyDescent="0.2">
      <c r="AO57325" s="7"/>
    </row>
    <row r="57326" spans="41:41" ht="12.75" x14ac:dyDescent="0.2">
      <c r="AO57326" s="7"/>
    </row>
    <row r="57327" spans="41:41" ht="12.75" x14ac:dyDescent="0.2">
      <c r="AO57327" s="7"/>
    </row>
    <row r="57328" spans="41:41" ht="12.75" x14ac:dyDescent="0.2">
      <c r="AO57328" s="7"/>
    </row>
    <row r="57329" spans="41:41" ht="12.75" x14ac:dyDescent="0.2">
      <c r="AO57329" s="7"/>
    </row>
    <row r="57330" spans="41:41" ht="12.75" x14ac:dyDescent="0.2">
      <c r="AO57330" s="7"/>
    </row>
    <row r="57331" spans="41:41" ht="12.75" x14ac:dyDescent="0.2">
      <c r="AO57331" s="7"/>
    </row>
    <row r="57332" spans="41:41" ht="12.75" x14ac:dyDescent="0.2">
      <c r="AO57332" s="7"/>
    </row>
    <row r="57333" spans="41:41" ht="12.75" x14ac:dyDescent="0.2">
      <c r="AO57333" s="7"/>
    </row>
    <row r="57334" spans="41:41" ht="12.75" x14ac:dyDescent="0.2">
      <c r="AO57334" s="7"/>
    </row>
    <row r="57335" spans="41:41" ht="12.75" x14ac:dyDescent="0.2">
      <c r="AO57335" s="7"/>
    </row>
    <row r="57336" spans="41:41" ht="12.75" x14ac:dyDescent="0.2">
      <c r="AO57336" s="7"/>
    </row>
    <row r="57337" spans="41:41" ht="12.75" x14ac:dyDescent="0.2">
      <c r="AO57337" s="7"/>
    </row>
    <row r="57338" spans="41:41" ht="12.75" x14ac:dyDescent="0.2">
      <c r="AO57338" s="7"/>
    </row>
    <row r="57339" spans="41:41" ht="12.75" x14ac:dyDescent="0.2">
      <c r="AO57339" s="7"/>
    </row>
    <row r="57340" spans="41:41" ht="12.75" x14ac:dyDescent="0.2">
      <c r="AO57340" s="7"/>
    </row>
    <row r="57341" spans="41:41" ht="12.75" x14ac:dyDescent="0.2">
      <c r="AO57341" s="7"/>
    </row>
    <row r="57342" spans="41:41" ht="12.75" x14ac:dyDescent="0.2">
      <c r="AO57342" s="7"/>
    </row>
    <row r="57343" spans="41:41" ht="12.75" x14ac:dyDescent="0.2">
      <c r="AO57343" s="7"/>
    </row>
    <row r="57344" spans="41:41" ht="12.75" x14ac:dyDescent="0.2">
      <c r="AO57344" s="7"/>
    </row>
    <row r="57345" spans="41:41" ht="12.75" x14ac:dyDescent="0.2">
      <c r="AO57345" s="7"/>
    </row>
    <row r="57346" spans="41:41" ht="12.75" x14ac:dyDescent="0.2">
      <c r="AO57346" s="7"/>
    </row>
    <row r="57347" spans="41:41" ht="12.75" x14ac:dyDescent="0.2">
      <c r="AO57347" s="7"/>
    </row>
    <row r="57348" spans="41:41" ht="12.75" x14ac:dyDescent="0.2">
      <c r="AO57348" s="7"/>
    </row>
    <row r="57349" spans="41:41" ht="12.75" x14ac:dyDescent="0.2">
      <c r="AO57349" s="7"/>
    </row>
    <row r="57350" spans="41:41" ht="12.75" x14ac:dyDescent="0.2">
      <c r="AO57350" s="7"/>
    </row>
    <row r="57351" spans="41:41" ht="12.75" x14ac:dyDescent="0.2">
      <c r="AO57351" s="7"/>
    </row>
    <row r="57352" spans="41:41" ht="12.75" x14ac:dyDescent="0.2">
      <c r="AO57352" s="7"/>
    </row>
    <row r="57353" spans="41:41" ht="12.75" x14ac:dyDescent="0.2">
      <c r="AO57353" s="7"/>
    </row>
    <row r="57354" spans="41:41" ht="12.75" x14ac:dyDescent="0.2">
      <c r="AO57354" s="7"/>
    </row>
    <row r="57355" spans="41:41" ht="12.75" x14ac:dyDescent="0.2">
      <c r="AO57355" s="7"/>
    </row>
    <row r="57356" spans="41:41" ht="12.75" x14ac:dyDescent="0.2">
      <c r="AO57356" s="7"/>
    </row>
    <row r="57357" spans="41:41" ht="12.75" x14ac:dyDescent="0.2">
      <c r="AO57357" s="7"/>
    </row>
    <row r="57358" spans="41:41" ht="12.75" x14ac:dyDescent="0.2">
      <c r="AO57358" s="7"/>
    </row>
    <row r="57359" spans="41:41" ht="12.75" x14ac:dyDescent="0.2">
      <c r="AO57359" s="7"/>
    </row>
    <row r="57360" spans="41:41" ht="12.75" x14ac:dyDescent="0.2">
      <c r="AO57360" s="7"/>
    </row>
    <row r="57361" spans="41:41" ht="12.75" x14ac:dyDescent="0.2">
      <c r="AO57361" s="7"/>
    </row>
    <row r="57362" spans="41:41" ht="12.75" x14ac:dyDescent="0.2">
      <c r="AO57362" s="7"/>
    </row>
    <row r="57363" spans="41:41" ht="12.75" x14ac:dyDescent="0.2">
      <c r="AO57363" s="7"/>
    </row>
    <row r="57364" spans="41:41" ht="12.75" x14ac:dyDescent="0.2">
      <c r="AO57364" s="7"/>
    </row>
    <row r="57365" spans="41:41" ht="12.75" x14ac:dyDescent="0.2">
      <c r="AO57365" s="7"/>
    </row>
    <row r="57366" spans="41:41" ht="12.75" x14ac:dyDescent="0.2">
      <c r="AO57366" s="7"/>
    </row>
    <row r="57367" spans="41:41" ht="12.75" x14ac:dyDescent="0.2">
      <c r="AO57367" s="7"/>
    </row>
    <row r="57368" spans="41:41" ht="12.75" x14ac:dyDescent="0.2">
      <c r="AO57368" s="7"/>
    </row>
    <row r="57369" spans="41:41" ht="12.75" x14ac:dyDescent="0.2">
      <c r="AO57369" s="7"/>
    </row>
    <row r="57370" spans="41:41" ht="12.75" x14ac:dyDescent="0.2">
      <c r="AO57370" s="7"/>
    </row>
    <row r="57371" spans="41:41" ht="12.75" x14ac:dyDescent="0.2">
      <c r="AO57371" s="7"/>
    </row>
    <row r="57372" spans="41:41" ht="12.75" x14ac:dyDescent="0.2">
      <c r="AO57372" s="7"/>
    </row>
    <row r="57373" spans="41:41" ht="12.75" x14ac:dyDescent="0.2">
      <c r="AO57373" s="7"/>
    </row>
    <row r="57374" spans="41:41" ht="12.75" x14ac:dyDescent="0.2">
      <c r="AO57374" s="7"/>
    </row>
    <row r="57375" spans="41:41" ht="12.75" x14ac:dyDescent="0.2">
      <c r="AO57375" s="7"/>
    </row>
    <row r="57376" spans="41:41" ht="12.75" x14ac:dyDescent="0.2">
      <c r="AO57376" s="7"/>
    </row>
    <row r="57377" spans="41:41" ht="12.75" x14ac:dyDescent="0.2">
      <c r="AO57377" s="7"/>
    </row>
    <row r="57378" spans="41:41" ht="12.75" x14ac:dyDescent="0.2">
      <c r="AO57378" s="7"/>
    </row>
    <row r="57379" spans="41:41" ht="12.75" x14ac:dyDescent="0.2">
      <c r="AO57379" s="7"/>
    </row>
    <row r="57380" spans="41:41" ht="12.75" x14ac:dyDescent="0.2">
      <c r="AO57380" s="7"/>
    </row>
    <row r="57381" spans="41:41" ht="12.75" x14ac:dyDescent="0.2">
      <c r="AO57381" s="7"/>
    </row>
    <row r="57382" spans="41:41" ht="12.75" x14ac:dyDescent="0.2">
      <c r="AO57382" s="7"/>
    </row>
    <row r="57383" spans="41:41" ht="12.75" x14ac:dyDescent="0.2">
      <c r="AO57383" s="7"/>
    </row>
    <row r="57384" spans="41:41" ht="12.75" x14ac:dyDescent="0.2">
      <c r="AO57384" s="7"/>
    </row>
    <row r="57385" spans="41:41" ht="12.75" x14ac:dyDescent="0.2">
      <c r="AO57385" s="7"/>
    </row>
    <row r="57386" spans="41:41" ht="12.75" x14ac:dyDescent="0.2">
      <c r="AO57386" s="7"/>
    </row>
    <row r="57387" spans="41:41" ht="12.75" x14ac:dyDescent="0.2">
      <c r="AO57387" s="7"/>
    </row>
    <row r="57388" spans="41:41" ht="12.75" x14ac:dyDescent="0.2">
      <c r="AO57388" s="7"/>
    </row>
    <row r="57389" spans="41:41" ht="12.75" x14ac:dyDescent="0.2">
      <c r="AO57389" s="7"/>
    </row>
    <row r="57390" spans="41:41" ht="12.75" x14ac:dyDescent="0.2">
      <c r="AO57390" s="7"/>
    </row>
    <row r="57391" spans="41:41" ht="12.75" x14ac:dyDescent="0.2">
      <c r="AO57391" s="7"/>
    </row>
    <row r="57392" spans="41:41" ht="12.75" x14ac:dyDescent="0.2">
      <c r="AO57392" s="7"/>
    </row>
    <row r="57393" spans="41:41" ht="12.75" x14ac:dyDescent="0.2">
      <c r="AO57393" s="7"/>
    </row>
    <row r="57394" spans="41:41" ht="12.75" x14ac:dyDescent="0.2">
      <c r="AO57394" s="7"/>
    </row>
    <row r="57395" spans="41:41" ht="12.75" x14ac:dyDescent="0.2">
      <c r="AO57395" s="7"/>
    </row>
    <row r="57396" spans="41:41" ht="12.75" x14ac:dyDescent="0.2">
      <c r="AO57396" s="7"/>
    </row>
    <row r="57397" spans="41:41" ht="12.75" x14ac:dyDescent="0.2">
      <c r="AO57397" s="7"/>
    </row>
    <row r="57398" spans="41:41" ht="12.75" x14ac:dyDescent="0.2">
      <c r="AO57398" s="7"/>
    </row>
    <row r="57399" spans="41:41" ht="12.75" x14ac:dyDescent="0.2">
      <c r="AO57399" s="7"/>
    </row>
    <row r="57400" spans="41:41" ht="12.75" x14ac:dyDescent="0.2">
      <c r="AO57400" s="7"/>
    </row>
    <row r="57401" spans="41:41" ht="12.75" x14ac:dyDescent="0.2">
      <c r="AO57401" s="7"/>
    </row>
    <row r="57402" spans="41:41" ht="12.75" x14ac:dyDescent="0.2">
      <c r="AO57402" s="7"/>
    </row>
    <row r="57403" spans="41:41" ht="12.75" x14ac:dyDescent="0.2">
      <c r="AO57403" s="7"/>
    </row>
    <row r="57404" spans="41:41" ht="12.75" x14ac:dyDescent="0.2">
      <c r="AO57404" s="7"/>
    </row>
    <row r="57405" spans="41:41" ht="12.75" x14ac:dyDescent="0.2">
      <c r="AO57405" s="7"/>
    </row>
    <row r="57406" spans="41:41" ht="12.75" x14ac:dyDescent="0.2">
      <c r="AO57406" s="7"/>
    </row>
    <row r="57407" spans="41:41" ht="12.75" x14ac:dyDescent="0.2">
      <c r="AO57407" s="7"/>
    </row>
    <row r="57408" spans="41:41" ht="12.75" x14ac:dyDescent="0.2">
      <c r="AO57408" s="7"/>
    </row>
    <row r="57409" spans="41:41" ht="12.75" x14ac:dyDescent="0.2">
      <c r="AO57409" s="7"/>
    </row>
    <row r="57410" spans="41:41" ht="12.75" x14ac:dyDescent="0.2">
      <c r="AO57410" s="7"/>
    </row>
    <row r="57411" spans="41:41" ht="12.75" x14ac:dyDescent="0.2">
      <c r="AO57411" s="7"/>
    </row>
    <row r="57412" spans="41:41" ht="12.75" x14ac:dyDescent="0.2">
      <c r="AO57412" s="7"/>
    </row>
    <row r="57413" spans="41:41" ht="12.75" x14ac:dyDescent="0.2">
      <c r="AO57413" s="7"/>
    </row>
    <row r="57414" spans="41:41" ht="12.75" x14ac:dyDescent="0.2">
      <c r="AO57414" s="7"/>
    </row>
    <row r="57415" spans="41:41" ht="12.75" x14ac:dyDescent="0.2">
      <c r="AO57415" s="7"/>
    </row>
    <row r="57416" spans="41:41" ht="12.75" x14ac:dyDescent="0.2">
      <c r="AO57416" s="7"/>
    </row>
    <row r="57417" spans="41:41" ht="12.75" x14ac:dyDescent="0.2">
      <c r="AO57417" s="7"/>
    </row>
    <row r="57418" spans="41:41" ht="12.75" x14ac:dyDescent="0.2">
      <c r="AO57418" s="7"/>
    </row>
    <row r="57419" spans="41:41" ht="12.75" x14ac:dyDescent="0.2">
      <c r="AO57419" s="7"/>
    </row>
    <row r="57420" spans="41:41" ht="12.75" x14ac:dyDescent="0.2">
      <c r="AO57420" s="7"/>
    </row>
    <row r="57421" spans="41:41" ht="12.75" x14ac:dyDescent="0.2">
      <c r="AO57421" s="7"/>
    </row>
    <row r="57422" spans="41:41" ht="12.75" x14ac:dyDescent="0.2">
      <c r="AO57422" s="7"/>
    </row>
    <row r="57423" spans="41:41" ht="12.75" x14ac:dyDescent="0.2">
      <c r="AO57423" s="7"/>
    </row>
    <row r="57424" spans="41:41" ht="12.75" x14ac:dyDescent="0.2">
      <c r="AO57424" s="7"/>
    </row>
    <row r="57425" spans="41:41" ht="12.75" x14ac:dyDescent="0.2">
      <c r="AO57425" s="7"/>
    </row>
    <row r="57426" spans="41:41" ht="12.75" x14ac:dyDescent="0.2">
      <c r="AO57426" s="7"/>
    </row>
    <row r="57427" spans="41:41" ht="12.75" x14ac:dyDescent="0.2">
      <c r="AO57427" s="7"/>
    </row>
    <row r="57428" spans="41:41" ht="12.75" x14ac:dyDescent="0.2">
      <c r="AO57428" s="7"/>
    </row>
    <row r="57429" spans="41:41" ht="12.75" x14ac:dyDescent="0.2">
      <c r="AO57429" s="7"/>
    </row>
    <row r="57430" spans="41:41" ht="12.75" x14ac:dyDescent="0.2">
      <c r="AO57430" s="7"/>
    </row>
    <row r="57431" spans="41:41" ht="12.75" x14ac:dyDescent="0.2">
      <c r="AO57431" s="7"/>
    </row>
    <row r="57432" spans="41:41" ht="12.75" x14ac:dyDescent="0.2">
      <c r="AO57432" s="7"/>
    </row>
    <row r="57433" spans="41:41" ht="12.75" x14ac:dyDescent="0.2">
      <c r="AO57433" s="7"/>
    </row>
    <row r="57434" spans="41:41" ht="12.75" x14ac:dyDescent="0.2">
      <c r="AO57434" s="7"/>
    </row>
    <row r="57435" spans="41:41" ht="12.75" x14ac:dyDescent="0.2">
      <c r="AO57435" s="7"/>
    </row>
    <row r="57436" spans="41:41" ht="12.75" x14ac:dyDescent="0.2">
      <c r="AO57436" s="7"/>
    </row>
    <row r="57437" spans="41:41" ht="12.75" x14ac:dyDescent="0.2">
      <c r="AO57437" s="7"/>
    </row>
    <row r="57438" spans="41:41" ht="12.75" x14ac:dyDescent="0.2">
      <c r="AO57438" s="7"/>
    </row>
    <row r="57439" spans="41:41" ht="12.75" x14ac:dyDescent="0.2">
      <c r="AO57439" s="7"/>
    </row>
    <row r="57440" spans="41:41" ht="12.75" x14ac:dyDescent="0.2">
      <c r="AO57440" s="7"/>
    </row>
    <row r="57441" spans="41:41" ht="12.75" x14ac:dyDescent="0.2">
      <c r="AO57441" s="7"/>
    </row>
    <row r="57442" spans="41:41" ht="12.75" x14ac:dyDescent="0.2">
      <c r="AO57442" s="7"/>
    </row>
    <row r="57443" spans="41:41" ht="12.75" x14ac:dyDescent="0.2">
      <c r="AO57443" s="7"/>
    </row>
    <row r="57444" spans="41:41" ht="12.75" x14ac:dyDescent="0.2">
      <c r="AO57444" s="7"/>
    </row>
    <row r="57445" spans="41:41" ht="12.75" x14ac:dyDescent="0.2">
      <c r="AO57445" s="7"/>
    </row>
    <row r="57446" spans="41:41" ht="12.75" x14ac:dyDescent="0.2">
      <c r="AO57446" s="7"/>
    </row>
    <row r="57447" spans="41:41" ht="12.75" x14ac:dyDescent="0.2">
      <c r="AO57447" s="7"/>
    </row>
    <row r="57448" spans="41:41" ht="12.75" x14ac:dyDescent="0.2">
      <c r="AO57448" s="7"/>
    </row>
    <row r="57449" spans="41:41" ht="12.75" x14ac:dyDescent="0.2">
      <c r="AO57449" s="7"/>
    </row>
    <row r="57450" spans="41:41" ht="12.75" x14ac:dyDescent="0.2">
      <c r="AO57450" s="7"/>
    </row>
    <row r="57451" spans="41:41" ht="12.75" x14ac:dyDescent="0.2">
      <c r="AO57451" s="7"/>
    </row>
    <row r="57452" spans="41:41" ht="12.75" x14ac:dyDescent="0.2">
      <c r="AO57452" s="7"/>
    </row>
    <row r="57453" spans="41:41" ht="12.75" x14ac:dyDescent="0.2">
      <c r="AO57453" s="7"/>
    </row>
    <row r="57454" spans="41:41" ht="12.75" x14ac:dyDescent="0.2">
      <c r="AO57454" s="7"/>
    </row>
    <row r="57455" spans="41:41" ht="12.75" x14ac:dyDescent="0.2">
      <c r="AO57455" s="7"/>
    </row>
    <row r="57456" spans="41:41" ht="12.75" x14ac:dyDescent="0.2">
      <c r="AO57456" s="7"/>
    </row>
    <row r="57457" spans="41:41" ht="12.75" x14ac:dyDescent="0.2">
      <c r="AO57457" s="7"/>
    </row>
    <row r="57458" spans="41:41" ht="12.75" x14ac:dyDescent="0.2">
      <c r="AO57458" s="7"/>
    </row>
    <row r="57459" spans="41:41" ht="12.75" x14ac:dyDescent="0.2">
      <c r="AO57459" s="7"/>
    </row>
    <row r="57460" spans="41:41" ht="12.75" x14ac:dyDescent="0.2">
      <c r="AO57460" s="7"/>
    </row>
    <row r="57461" spans="41:41" ht="12.75" x14ac:dyDescent="0.2">
      <c r="AO57461" s="7"/>
    </row>
    <row r="57462" spans="41:41" ht="12.75" x14ac:dyDescent="0.2">
      <c r="AO57462" s="7"/>
    </row>
    <row r="57463" spans="41:41" ht="12.75" x14ac:dyDescent="0.2">
      <c r="AO57463" s="7"/>
    </row>
    <row r="57464" spans="41:41" ht="12.75" x14ac:dyDescent="0.2">
      <c r="AO57464" s="7"/>
    </row>
    <row r="57465" spans="41:41" ht="12.75" x14ac:dyDescent="0.2">
      <c r="AO57465" s="7"/>
    </row>
    <row r="57466" spans="41:41" ht="12.75" x14ac:dyDescent="0.2">
      <c r="AO57466" s="7"/>
    </row>
    <row r="57467" spans="41:41" ht="12.75" x14ac:dyDescent="0.2">
      <c r="AO57467" s="7"/>
    </row>
    <row r="57468" spans="41:41" ht="12.75" x14ac:dyDescent="0.2">
      <c r="AO57468" s="7"/>
    </row>
    <row r="57469" spans="41:41" ht="12.75" x14ac:dyDescent="0.2">
      <c r="AO57469" s="7"/>
    </row>
    <row r="57470" spans="41:41" ht="12.75" x14ac:dyDescent="0.2">
      <c r="AO57470" s="7"/>
    </row>
    <row r="57471" spans="41:41" ht="12.75" x14ac:dyDescent="0.2">
      <c r="AO57471" s="7"/>
    </row>
    <row r="57472" spans="41:41" ht="12.75" x14ac:dyDescent="0.2">
      <c r="AO57472" s="7"/>
    </row>
    <row r="57473" spans="41:41" ht="12.75" x14ac:dyDescent="0.2">
      <c r="AO57473" s="7"/>
    </row>
    <row r="57474" spans="41:41" ht="12.75" x14ac:dyDescent="0.2">
      <c r="AO57474" s="7"/>
    </row>
    <row r="57475" spans="41:41" ht="12.75" x14ac:dyDescent="0.2">
      <c r="AO57475" s="7"/>
    </row>
    <row r="57476" spans="41:41" ht="12.75" x14ac:dyDescent="0.2">
      <c r="AO57476" s="7"/>
    </row>
    <row r="57477" spans="41:41" ht="12.75" x14ac:dyDescent="0.2">
      <c r="AO57477" s="7"/>
    </row>
    <row r="57478" spans="41:41" ht="12.75" x14ac:dyDescent="0.2">
      <c r="AO57478" s="7"/>
    </row>
    <row r="57479" spans="41:41" ht="12.75" x14ac:dyDescent="0.2">
      <c r="AO57479" s="7"/>
    </row>
    <row r="57480" spans="41:41" ht="12.75" x14ac:dyDescent="0.2">
      <c r="AO57480" s="7"/>
    </row>
    <row r="57481" spans="41:41" ht="12.75" x14ac:dyDescent="0.2">
      <c r="AO57481" s="7"/>
    </row>
    <row r="57482" spans="41:41" ht="12.75" x14ac:dyDescent="0.2">
      <c r="AO57482" s="7"/>
    </row>
    <row r="57483" spans="41:41" ht="12.75" x14ac:dyDescent="0.2">
      <c r="AO57483" s="7"/>
    </row>
    <row r="57484" spans="41:41" ht="12.75" x14ac:dyDescent="0.2">
      <c r="AO57484" s="7"/>
    </row>
    <row r="57485" spans="41:41" ht="12.75" x14ac:dyDescent="0.2">
      <c r="AO57485" s="7"/>
    </row>
    <row r="57486" spans="41:41" ht="12.75" x14ac:dyDescent="0.2">
      <c r="AO57486" s="7"/>
    </row>
    <row r="57487" spans="41:41" ht="12.75" x14ac:dyDescent="0.2">
      <c r="AO57487" s="7"/>
    </row>
    <row r="57488" spans="41:41" ht="12.75" x14ac:dyDescent="0.2">
      <c r="AO57488" s="7"/>
    </row>
    <row r="57489" spans="41:41" ht="12.75" x14ac:dyDescent="0.2">
      <c r="AO57489" s="7"/>
    </row>
    <row r="57490" spans="41:41" ht="12.75" x14ac:dyDescent="0.2">
      <c r="AO57490" s="7"/>
    </row>
    <row r="57491" spans="41:41" ht="12.75" x14ac:dyDescent="0.2">
      <c r="AO57491" s="7"/>
    </row>
    <row r="57492" spans="41:41" ht="12.75" x14ac:dyDescent="0.2">
      <c r="AO57492" s="7"/>
    </row>
    <row r="57493" spans="41:41" ht="12.75" x14ac:dyDescent="0.2">
      <c r="AO57493" s="7"/>
    </row>
    <row r="57494" spans="41:41" ht="12.75" x14ac:dyDescent="0.2">
      <c r="AO57494" s="7"/>
    </row>
    <row r="57495" spans="41:41" ht="12.75" x14ac:dyDescent="0.2">
      <c r="AO57495" s="7"/>
    </row>
    <row r="57496" spans="41:41" ht="12.75" x14ac:dyDescent="0.2">
      <c r="AO57496" s="7"/>
    </row>
    <row r="57497" spans="41:41" ht="12.75" x14ac:dyDescent="0.2">
      <c r="AO57497" s="7"/>
    </row>
    <row r="57498" spans="41:41" ht="12.75" x14ac:dyDescent="0.2">
      <c r="AO57498" s="7"/>
    </row>
    <row r="57499" spans="41:41" ht="12.75" x14ac:dyDescent="0.2">
      <c r="AO57499" s="7"/>
    </row>
    <row r="57500" spans="41:41" ht="12.75" x14ac:dyDescent="0.2">
      <c r="AO57500" s="7"/>
    </row>
    <row r="57501" spans="41:41" ht="12.75" x14ac:dyDescent="0.2">
      <c r="AO57501" s="7"/>
    </row>
    <row r="57502" spans="41:41" ht="12.75" x14ac:dyDescent="0.2">
      <c r="AO57502" s="7"/>
    </row>
    <row r="57503" spans="41:41" ht="12.75" x14ac:dyDescent="0.2">
      <c r="AO57503" s="7"/>
    </row>
    <row r="57504" spans="41:41" ht="12.75" x14ac:dyDescent="0.2">
      <c r="AO57504" s="7"/>
    </row>
    <row r="57505" spans="41:41" ht="12.75" x14ac:dyDescent="0.2">
      <c r="AO57505" s="7"/>
    </row>
    <row r="57506" spans="41:41" ht="12.75" x14ac:dyDescent="0.2">
      <c r="AO57506" s="7"/>
    </row>
    <row r="57507" spans="41:41" ht="12.75" x14ac:dyDescent="0.2">
      <c r="AO57507" s="7"/>
    </row>
    <row r="57508" spans="41:41" ht="12.75" x14ac:dyDescent="0.2">
      <c r="AO57508" s="7"/>
    </row>
    <row r="57509" spans="41:41" ht="12.75" x14ac:dyDescent="0.2">
      <c r="AO57509" s="7"/>
    </row>
    <row r="57510" spans="41:41" ht="12.75" x14ac:dyDescent="0.2">
      <c r="AO57510" s="7"/>
    </row>
    <row r="57511" spans="41:41" ht="12.75" x14ac:dyDescent="0.2">
      <c r="AO57511" s="7"/>
    </row>
    <row r="57512" spans="41:41" ht="12.75" x14ac:dyDescent="0.2">
      <c r="AO57512" s="7"/>
    </row>
    <row r="57513" spans="41:41" ht="12.75" x14ac:dyDescent="0.2">
      <c r="AO57513" s="7"/>
    </row>
    <row r="57514" spans="41:41" ht="12.75" x14ac:dyDescent="0.2">
      <c r="AO57514" s="7"/>
    </row>
    <row r="57515" spans="41:41" ht="12.75" x14ac:dyDescent="0.2">
      <c r="AO57515" s="7"/>
    </row>
    <row r="57516" spans="41:41" ht="12.75" x14ac:dyDescent="0.2">
      <c r="AO57516" s="7"/>
    </row>
    <row r="57517" spans="41:41" ht="12.75" x14ac:dyDescent="0.2">
      <c r="AO57517" s="7"/>
    </row>
    <row r="57518" spans="41:41" ht="12.75" x14ac:dyDescent="0.2">
      <c r="AO57518" s="7"/>
    </row>
    <row r="57519" spans="41:41" ht="12.75" x14ac:dyDescent="0.2">
      <c r="AO57519" s="7"/>
    </row>
    <row r="57520" spans="41:41" ht="12.75" x14ac:dyDescent="0.2">
      <c r="AO57520" s="7"/>
    </row>
    <row r="57521" spans="41:41" ht="12.75" x14ac:dyDescent="0.2">
      <c r="AO57521" s="7"/>
    </row>
    <row r="57522" spans="41:41" ht="12.75" x14ac:dyDescent="0.2">
      <c r="AO57522" s="7"/>
    </row>
    <row r="57523" spans="41:41" ht="12.75" x14ac:dyDescent="0.2">
      <c r="AO57523" s="7"/>
    </row>
    <row r="57524" spans="41:41" ht="12.75" x14ac:dyDescent="0.2">
      <c r="AO57524" s="7"/>
    </row>
    <row r="57525" spans="41:41" ht="12.75" x14ac:dyDescent="0.2">
      <c r="AO57525" s="7"/>
    </row>
    <row r="57526" spans="41:41" ht="12.75" x14ac:dyDescent="0.2">
      <c r="AO57526" s="7"/>
    </row>
    <row r="57527" spans="41:41" ht="12.75" x14ac:dyDescent="0.2">
      <c r="AO57527" s="7"/>
    </row>
    <row r="57528" spans="41:41" ht="12.75" x14ac:dyDescent="0.2">
      <c r="AO57528" s="7"/>
    </row>
    <row r="57529" spans="41:41" ht="12.75" x14ac:dyDescent="0.2">
      <c r="AO57529" s="7"/>
    </row>
    <row r="57530" spans="41:41" ht="12.75" x14ac:dyDescent="0.2">
      <c r="AO57530" s="7"/>
    </row>
    <row r="57531" spans="41:41" ht="12.75" x14ac:dyDescent="0.2">
      <c r="AO57531" s="7"/>
    </row>
    <row r="57532" spans="41:41" ht="12.75" x14ac:dyDescent="0.2">
      <c r="AO57532" s="7"/>
    </row>
    <row r="57533" spans="41:41" ht="12.75" x14ac:dyDescent="0.2">
      <c r="AO57533" s="7"/>
    </row>
    <row r="57534" spans="41:41" ht="12.75" x14ac:dyDescent="0.2">
      <c r="AO57534" s="7"/>
    </row>
    <row r="57535" spans="41:41" ht="12.75" x14ac:dyDescent="0.2">
      <c r="AO57535" s="7"/>
    </row>
    <row r="57536" spans="41:41" ht="12.75" x14ac:dyDescent="0.2">
      <c r="AO57536" s="7"/>
    </row>
    <row r="57537" spans="41:41" ht="12.75" x14ac:dyDescent="0.2">
      <c r="AO57537" s="7"/>
    </row>
    <row r="57538" spans="41:41" ht="12.75" x14ac:dyDescent="0.2">
      <c r="AO57538" s="7"/>
    </row>
    <row r="57539" spans="41:41" ht="12.75" x14ac:dyDescent="0.2">
      <c r="AO57539" s="7"/>
    </row>
    <row r="57540" spans="41:41" ht="12.75" x14ac:dyDescent="0.2">
      <c r="AO57540" s="7"/>
    </row>
    <row r="57541" spans="41:41" ht="12.75" x14ac:dyDescent="0.2">
      <c r="AO57541" s="7"/>
    </row>
    <row r="57542" spans="41:41" ht="12.75" x14ac:dyDescent="0.2">
      <c r="AO57542" s="7"/>
    </row>
    <row r="57543" spans="41:41" ht="12.75" x14ac:dyDescent="0.2">
      <c r="AO57543" s="7"/>
    </row>
    <row r="57544" spans="41:41" ht="12.75" x14ac:dyDescent="0.2">
      <c r="AO57544" s="7"/>
    </row>
    <row r="57545" spans="41:41" ht="12.75" x14ac:dyDescent="0.2">
      <c r="AO57545" s="7"/>
    </row>
    <row r="57546" spans="41:41" ht="12.75" x14ac:dyDescent="0.2">
      <c r="AO57546" s="7"/>
    </row>
    <row r="57547" spans="41:41" ht="12.75" x14ac:dyDescent="0.2">
      <c r="AO57547" s="7"/>
    </row>
    <row r="57548" spans="41:41" ht="12.75" x14ac:dyDescent="0.2">
      <c r="AO57548" s="7"/>
    </row>
    <row r="57549" spans="41:41" ht="12.75" x14ac:dyDescent="0.2">
      <c r="AO57549" s="7"/>
    </row>
    <row r="57550" spans="41:41" ht="12.75" x14ac:dyDescent="0.2">
      <c r="AO57550" s="7"/>
    </row>
    <row r="57551" spans="41:41" ht="12.75" x14ac:dyDescent="0.2">
      <c r="AO57551" s="7"/>
    </row>
    <row r="57552" spans="41:41" ht="12.75" x14ac:dyDescent="0.2">
      <c r="AO57552" s="7"/>
    </row>
    <row r="57553" spans="41:41" ht="12.75" x14ac:dyDescent="0.2">
      <c r="AO57553" s="7"/>
    </row>
    <row r="57554" spans="41:41" ht="12.75" x14ac:dyDescent="0.2">
      <c r="AO57554" s="7"/>
    </row>
    <row r="57555" spans="41:41" ht="12.75" x14ac:dyDescent="0.2">
      <c r="AO57555" s="7"/>
    </row>
    <row r="57556" spans="41:41" ht="12.75" x14ac:dyDescent="0.2">
      <c r="AO57556" s="7"/>
    </row>
    <row r="57557" spans="41:41" ht="12.75" x14ac:dyDescent="0.2">
      <c r="AO57557" s="7"/>
    </row>
    <row r="57558" spans="41:41" ht="12.75" x14ac:dyDescent="0.2">
      <c r="AO57558" s="7"/>
    </row>
    <row r="57559" spans="41:41" ht="12.75" x14ac:dyDescent="0.2">
      <c r="AO57559" s="7"/>
    </row>
    <row r="57560" spans="41:41" ht="12.75" x14ac:dyDescent="0.2">
      <c r="AO57560" s="7"/>
    </row>
    <row r="57561" spans="41:41" ht="12.75" x14ac:dyDescent="0.2">
      <c r="AO57561" s="7"/>
    </row>
    <row r="57562" spans="41:41" ht="12.75" x14ac:dyDescent="0.2">
      <c r="AO57562" s="7"/>
    </row>
    <row r="57563" spans="41:41" ht="12.75" x14ac:dyDescent="0.2">
      <c r="AO57563" s="7"/>
    </row>
    <row r="57564" spans="41:41" ht="12.75" x14ac:dyDescent="0.2">
      <c r="AO57564" s="7"/>
    </row>
    <row r="57565" spans="41:41" ht="12.75" x14ac:dyDescent="0.2">
      <c r="AO57565" s="7"/>
    </row>
    <row r="57566" spans="41:41" ht="12.75" x14ac:dyDescent="0.2">
      <c r="AO57566" s="7"/>
    </row>
    <row r="57567" spans="41:41" ht="12.75" x14ac:dyDescent="0.2">
      <c r="AO57567" s="7"/>
    </row>
    <row r="57568" spans="41:41" ht="12.75" x14ac:dyDescent="0.2">
      <c r="AO57568" s="7"/>
    </row>
    <row r="57569" spans="41:41" ht="12.75" x14ac:dyDescent="0.2">
      <c r="AO57569" s="7"/>
    </row>
    <row r="57570" spans="41:41" ht="12.75" x14ac:dyDescent="0.2">
      <c r="AO57570" s="7"/>
    </row>
    <row r="57571" spans="41:41" ht="12.75" x14ac:dyDescent="0.2">
      <c r="AO57571" s="7"/>
    </row>
    <row r="57572" spans="41:41" ht="12.75" x14ac:dyDescent="0.2">
      <c r="AO57572" s="7"/>
    </row>
    <row r="57573" spans="41:41" ht="12.75" x14ac:dyDescent="0.2">
      <c r="AO57573" s="7"/>
    </row>
    <row r="57574" spans="41:41" ht="12.75" x14ac:dyDescent="0.2">
      <c r="AO57574" s="7"/>
    </row>
    <row r="57575" spans="41:41" ht="12.75" x14ac:dyDescent="0.2">
      <c r="AO57575" s="7"/>
    </row>
    <row r="57576" spans="41:41" ht="12.75" x14ac:dyDescent="0.2">
      <c r="AO57576" s="7"/>
    </row>
    <row r="57577" spans="41:41" ht="12.75" x14ac:dyDescent="0.2">
      <c r="AO57577" s="7"/>
    </row>
    <row r="57578" spans="41:41" ht="12.75" x14ac:dyDescent="0.2">
      <c r="AO57578" s="7"/>
    </row>
    <row r="57579" spans="41:41" ht="12.75" x14ac:dyDescent="0.2">
      <c r="AO57579" s="7"/>
    </row>
    <row r="57580" spans="41:41" ht="12.75" x14ac:dyDescent="0.2">
      <c r="AO57580" s="7"/>
    </row>
    <row r="57581" spans="41:41" ht="12.75" x14ac:dyDescent="0.2">
      <c r="AO57581" s="7"/>
    </row>
    <row r="57582" spans="41:41" ht="12.75" x14ac:dyDescent="0.2">
      <c r="AO57582" s="7"/>
    </row>
    <row r="57583" spans="41:41" ht="12.75" x14ac:dyDescent="0.2">
      <c r="AO57583" s="7"/>
    </row>
    <row r="57584" spans="41:41" ht="12.75" x14ac:dyDescent="0.2">
      <c r="AO57584" s="7"/>
    </row>
    <row r="57585" spans="41:41" ht="12.75" x14ac:dyDescent="0.2">
      <c r="AO57585" s="7"/>
    </row>
    <row r="57586" spans="41:41" ht="12.75" x14ac:dyDescent="0.2">
      <c r="AO57586" s="7"/>
    </row>
    <row r="57587" spans="41:41" ht="12.75" x14ac:dyDescent="0.2">
      <c r="AO57587" s="7"/>
    </row>
    <row r="57588" spans="41:41" ht="12.75" x14ac:dyDescent="0.2">
      <c r="AO57588" s="7"/>
    </row>
    <row r="57589" spans="41:41" ht="12.75" x14ac:dyDescent="0.2">
      <c r="AO57589" s="7"/>
    </row>
    <row r="57590" spans="41:41" ht="12.75" x14ac:dyDescent="0.2">
      <c r="AO57590" s="7"/>
    </row>
    <row r="57591" spans="41:41" ht="12.75" x14ac:dyDescent="0.2">
      <c r="AO57591" s="7"/>
    </row>
    <row r="57592" spans="41:41" ht="12.75" x14ac:dyDescent="0.2">
      <c r="AO57592" s="7"/>
    </row>
    <row r="57593" spans="41:41" ht="12.75" x14ac:dyDescent="0.2">
      <c r="AO57593" s="7"/>
    </row>
    <row r="57594" spans="41:41" ht="12.75" x14ac:dyDescent="0.2">
      <c r="AO57594" s="7"/>
    </row>
    <row r="57595" spans="41:41" ht="12.75" x14ac:dyDescent="0.2">
      <c r="AO57595" s="7"/>
    </row>
    <row r="57596" spans="41:41" ht="12.75" x14ac:dyDescent="0.2">
      <c r="AO57596" s="7"/>
    </row>
    <row r="57597" spans="41:41" ht="12.75" x14ac:dyDescent="0.2">
      <c r="AO57597" s="7"/>
    </row>
    <row r="57598" spans="41:41" ht="12.75" x14ac:dyDescent="0.2">
      <c r="AO57598" s="7"/>
    </row>
    <row r="57599" spans="41:41" ht="12.75" x14ac:dyDescent="0.2">
      <c r="AO57599" s="7"/>
    </row>
    <row r="57600" spans="41:41" ht="12.75" x14ac:dyDescent="0.2">
      <c r="AO57600" s="7"/>
    </row>
    <row r="57601" spans="41:41" ht="12.75" x14ac:dyDescent="0.2">
      <c r="AO57601" s="7"/>
    </row>
    <row r="57602" spans="41:41" ht="12.75" x14ac:dyDescent="0.2">
      <c r="AO57602" s="7"/>
    </row>
    <row r="57603" spans="41:41" ht="12.75" x14ac:dyDescent="0.2">
      <c r="AO57603" s="7"/>
    </row>
    <row r="57604" spans="41:41" ht="12.75" x14ac:dyDescent="0.2">
      <c r="AO57604" s="7"/>
    </row>
    <row r="57605" spans="41:41" ht="12.75" x14ac:dyDescent="0.2">
      <c r="AO57605" s="7"/>
    </row>
    <row r="57606" spans="41:41" ht="12.75" x14ac:dyDescent="0.2">
      <c r="AO57606" s="7"/>
    </row>
    <row r="57607" spans="41:41" ht="12.75" x14ac:dyDescent="0.2">
      <c r="AO57607" s="7"/>
    </row>
    <row r="57608" spans="41:41" ht="12.75" x14ac:dyDescent="0.2">
      <c r="AO57608" s="7"/>
    </row>
    <row r="57609" spans="41:41" ht="12.75" x14ac:dyDescent="0.2">
      <c r="AO57609" s="7"/>
    </row>
    <row r="57610" spans="41:41" ht="12.75" x14ac:dyDescent="0.2">
      <c r="AO57610" s="7"/>
    </row>
    <row r="57611" spans="41:41" ht="12.75" x14ac:dyDescent="0.2">
      <c r="AO57611" s="7"/>
    </row>
    <row r="57612" spans="41:41" ht="12.75" x14ac:dyDescent="0.2">
      <c r="AO57612" s="7"/>
    </row>
    <row r="57613" spans="41:41" ht="12.75" x14ac:dyDescent="0.2">
      <c r="AO57613" s="7"/>
    </row>
    <row r="57614" spans="41:41" ht="12.75" x14ac:dyDescent="0.2">
      <c r="AO57614" s="7"/>
    </row>
    <row r="57615" spans="41:41" ht="12.75" x14ac:dyDescent="0.2">
      <c r="AO57615" s="7"/>
    </row>
    <row r="57616" spans="41:41" ht="12.75" x14ac:dyDescent="0.2">
      <c r="AO57616" s="7"/>
    </row>
    <row r="57617" spans="41:41" ht="12.75" x14ac:dyDescent="0.2">
      <c r="AO57617" s="7"/>
    </row>
    <row r="57618" spans="41:41" ht="12.75" x14ac:dyDescent="0.2">
      <c r="AO57618" s="7"/>
    </row>
    <row r="57619" spans="41:41" ht="12.75" x14ac:dyDescent="0.2">
      <c r="AO57619" s="7"/>
    </row>
    <row r="57620" spans="41:41" ht="12.75" x14ac:dyDescent="0.2">
      <c r="AO57620" s="7"/>
    </row>
    <row r="57621" spans="41:41" ht="12.75" x14ac:dyDescent="0.2">
      <c r="AO57621" s="7"/>
    </row>
    <row r="57622" spans="41:41" ht="12.75" x14ac:dyDescent="0.2">
      <c r="AO57622" s="7"/>
    </row>
    <row r="57623" spans="41:41" ht="12.75" x14ac:dyDescent="0.2">
      <c r="AO57623" s="7"/>
    </row>
    <row r="57624" spans="41:41" ht="12.75" x14ac:dyDescent="0.2">
      <c r="AO57624" s="7"/>
    </row>
    <row r="57625" spans="41:41" ht="12.75" x14ac:dyDescent="0.2">
      <c r="AO57625" s="7"/>
    </row>
    <row r="57626" spans="41:41" ht="12.75" x14ac:dyDescent="0.2">
      <c r="AO57626" s="7"/>
    </row>
    <row r="57627" spans="41:41" ht="12.75" x14ac:dyDescent="0.2">
      <c r="AO57627" s="7"/>
    </row>
    <row r="57628" spans="41:41" ht="12.75" x14ac:dyDescent="0.2">
      <c r="AO57628" s="7"/>
    </row>
    <row r="57629" spans="41:41" ht="12.75" x14ac:dyDescent="0.2">
      <c r="AO57629" s="7"/>
    </row>
    <row r="57630" spans="41:41" ht="12.75" x14ac:dyDescent="0.2">
      <c r="AO57630" s="7"/>
    </row>
    <row r="57631" spans="41:41" ht="12.75" x14ac:dyDescent="0.2">
      <c r="AO57631" s="7"/>
    </row>
    <row r="57632" spans="41:41" ht="12.75" x14ac:dyDescent="0.2">
      <c r="AO57632" s="7"/>
    </row>
    <row r="57633" spans="41:41" ht="12.75" x14ac:dyDescent="0.2">
      <c r="AO57633" s="7"/>
    </row>
    <row r="57634" spans="41:41" ht="12.75" x14ac:dyDescent="0.2">
      <c r="AO57634" s="7"/>
    </row>
    <row r="57635" spans="41:41" ht="12.75" x14ac:dyDescent="0.2">
      <c r="AO57635" s="7"/>
    </row>
    <row r="57636" spans="41:41" ht="12.75" x14ac:dyDescent="0.2">
      <c r="AO57636" s="7"/>
    </row>
    <row r="57637" spans="41:41" ht="12.75" x14ac:dyDescent="0.2">
      <c r="AO57637" s="7"/>
    </row>
    <row r="57638" spans="41:41" ht="12.75" x14ac:dyDescent="0.2">
      <c r="AO57638" s="7"/>
    </row>
    <row r="57639" spans="41:41" ht="12.75" x14ac:dyDescent="0.2">
      <c r="AO57639" s="7"/>
    </row>
    <row r="57640" spans="41:41" ht="12.75" x14ac:dyDescent="0.2">
      <c r="AO57640" s="7"/>
    </row>
    <row r="57641" spans="41:41" ht="12.75" x14ac:dyDescent="0.2">
      <c r="AO57641" s="7"/>
    </row>
    <row r="57642" spans="41:41" ht="12.75" x14ac:dyDescent="0.2">
      <c r="AO57642" s="7"/>
    </row>
    <row r="57643" spans="41:41" ht="12.75" x14ac:dyDescent="0.2">
      <c r="AO57643" s="7"/>
    </row>
    <row r="57644" spans="41:41" ht="12.75" x14ac:dyDescent="0.2">
      <c r="AO57644" s="7"/>
    </row>
    <row r="57645" spans="41:41" ht="12.75" x14ac:dyDescent="0.2">
      <c r="AO57645" s="7"/>
    </row>
    <row r="57646" spans="41:41" ht="12.75" x14ac:dyDescent="0.2">
      <c r="AO57646" s="7"/>
    </row>
    <row r="57647" spans="41:41" ht="12.75" x14ac:dyDescent="0.2">
      <c r="AO57647" s="7"/>
    </row>
    <row r="57648" spans="41:41" ht="12.75" x14ac:dyDescent="0.2">
      <c r="AO57648" s="7"/>
    </row>
    <row r="57649" spans="41:41" ht="12.75" x14ac:dyDescent="0.2">
      <c r="AO57649" s="7"/>
    </row>
    <row r="57650" spans="41:41" ht="12.75" x14ac:dyDescent="0.2">
      <c r="AO57650" s="7"/>
    </row>
    <row r="57651" spans="41:41" ht="12.75" x14ac:dyDescent="0.2">
      <c r="AO57651" s="7"/>
    </row>
    <row r="57652" spans="41:41" ht="12.75" x14ac:dyDescent="0.2">
      <c r="AO57652" s="7"/>
    </row>
    <row r="57653" spans="41:41" ht="12.75" x14ac:dyDescent="0.2">
      <c r="AO57653" s="7"/>
    </row>
    <row r="57654" spans="41:41" ht="12.75" x14ac:dyDescent="0.2">
      <c r="AO57654" s="7"/>
    </row>
    <row r="57655" spans="41:41" ht="12.75" x14ac:dyDescent="0.2">
      <c r="AO57655" s="7"/>
    </row>
    <row r="57656" spans="41:41" ht="12.75" x14ac:dyDescent="0.2">
      <c r="AO57656" s="7"/>
    </row>
    <row r="57657" spans="41:41" ht="12.75" x14ac:dyDescent="0.2">
      <c r="AO57657" s="7"/>
    </row>
    <row r="57658" spans="41:41" ht="12.75" x14ac:dyDescent="0.2">
      <c r="AO57658" s="7"/>
    </row>
    <row r="57659" spans="41:41" ht="12.75" x14ac:dyDescent="0.2">
      <c r="AO57659" s="7"/>
    </row>
    <row r="57660" spans="41:41" ht="12.75" x14ac:dyDescent="0.2">
      <c r="AO57660" s="7"/>
    </row>
    <row r="57661" spans="41:41" ht="12.75" x14ac:dyDescent="0.2">
      <c r="AO57661" s="7"/>
    </row>
    <row r="57662" spans="41:41" ht="12.75" x14ac:dyDescent="0.2">
      <c r="AO57662" s="7"/>
    </row>
    <row r="57663" spans="41:41" ht="12.75" x14ac:dyDescent="0.2">
      <c r="AO57663" s="7"/>
    </row>
    <row r="57664" spans="41:41" ht="12.75" x14ac:dyDescent="0.2">
      <c r="AO57664" s="7"/>
    </row>
    <row r="57665" spans="41:41" ht="12.75" x14ac:dyDescent="0.2">
      <c r="AO57665" s="7"/>
    </row>
    <row r="57666" spans="41:41" ht="12.75" x14ac:dyDescent="0.2">
      <c r="AO57666" s="7"/>
    </row>
    <row r="57667" spans="41:41" ht="12.75" x14ac:dyDescent="0.2">
      <c r="AO57667" s="7"/>
    </row>
    <row r="57668" spans="41:41" ht="12.75" x14ac:dyDescent="0.2">
      <c r="AO57668" s="7"/>
    </row>
    <row r="57669" spans="41:41" ht="12.75" x14ac:dyDescent="0.2">
      <c r="AO57669" s="7"/>
    </row>
    <row r="57670" spans="41:41" ht="12.75" x14ac:dyDescent="0.2">
      <c r="AO57670" s="7"/>
    </row>
    <row r="57671" spans="41:41" ht="12.75" x14ac:dyDescent="0.2">
      <c r="AO57671" s="7"/>
    </row>
    <row r="57672" spans="41:41" ht="12.75" x14ac:dyDescent="0.2">
      <c r="AO57672" s="7"/>
    </row>
    <row r="57673" spans="41:41" ht="12.75" x14ac:dyDescent="0.2">
      <c r="AO57673" s="7"/>
    </row>
    <row r="57674" spans="41:41" ht="12.75" x14ac:dyDescent="0.2">
      <c r="AO57674" s="7"/>
    </row>
    <row r="57675" spans="41:41" ht="12.75" x14ac:dyDescent="0.2">
      <c r="AO57675" s="7"/>
    </row>
    <row r="57676" spans="41:41" ht="12.75" x14ac:dyDescent="0.2">
      <c r="AO57676" s="7"/>
    </row>
    <row r="57677" spans="41:41" ht="12.75" x14ac:dyDescent="0.2">
      <c r="AO57677" s="7"/>
    </row>
    <row r="57678" spans="41:41" ht="12.75" x14ac:dyDescent="0.2">
      <c r="AO57678" s="7"/>
    </row>
    <row r="57679" spans="41:41" ht="12.75" x14ac:dyDescent="0.2">
      <c r="AO57679" s="7"/>
    </row>
    <row r="57680" spans="41:41" ht="12.75" x14ac:dyDescent="0.2">
      <c r="AO57680" s="7"/>
    </row>
    <row r="57681" spans="41:41" ht="12.75" x14ac:dyDescent="0.2">
      <c r="AO57681" s="7"/>
    </row>
    <row r="57682" spans="41:41" ht="12.75" x14ac:dyDescent="0.2">
      <c r="AO57682" s="7"/>
    </row>
    <row r="57683" spans="41:41" ht="12.75" x14ac:dyDescent="0.2">
      <c r="AO57683" s="7"/>
    </row>
    <row r="57684" spans="41:41" ht="12.75" x14ac:dyDescent="0.2">
      <c r="AO57684" s="7"/>
    </row>
    <row r="57685" spans="41:41" ht="12.75" x14ac:dyDescent="0.2">
      <c r="AO57685" s="7"/>
    </row>
    <row r="57686" spans="41:41" ht="12.75" x14ac:dyDescent="0.2">
      <c r="AO57686" s="7"/>
    </row>
    <row r="57687" spans="41:41" ht="12.75" x14ac:dyDescent="0.2">
      <c r="AO57687" s="7"/>
    </row>
    <row r="57688" spans="41:41" ht="12.75" x14ac:dyDescent="0.2">
      <c r="AO57688" s="7"/>
    </row>
    <row r="57689" spans="41:41" ht="12.75" x14ac:dyDescent="0.2">
      <c r="AO57689" s="7"/>
    </row>
    <row r="57690" spans="41:41" ht="12.75" x14ac:dyDescent="0.2">
      <c r="AO57690" s="7"/>
    </row>
    <row r="57691" spans="41:41" ht="12.75" x14ac:dyDescent="0.2">
      <c r="AO57691" s="7"/>
    </row>
    <row r="57692" spans="41:41" ht="12.75" x14ac:dyDescent="0.2">
      <c r="AO57692" s="7"/>
    </row>
    <row r="57693" spans="41:41" ht="12.75" x14ac:dyDescent="0.2">
      <c r="AO57693" s="7"/>
    </row>
    <row r="57694" spans="41:41" ht="12.75" x14ac:dyDescent="0.2">
      <c r="AO57694" s="7"/>
    </row>
    <row r="57695" spans="41:41" ht="12.75" x14ac:dyDescent="0.2">
      <c r="AO57695" s="7"/>
    </row>
    <row r="57696" spans="41:41" ht="12.75" x14ac:dyDescent="0.2">
      <c r="AO57696" s="7"/>
    </row>
    <row r="57697" spans="41:41" ht="12.75" x14ac:dyDescent="0.2">
      <c r="AO57697" s="7"/>
    </row>
    <row r="57698" spans="41:41" ht="12.75" x14ac:dyDescent="0.2">
      <c r="AO57698" s="7"/>
    </row>
    <row r="57699" spans="41:41" ht="12.75" x14ac:dyDescent="0.2">
      <c r="AO57699" s="7"/>
    </row>
    <row r="57700" spans="41:41" ht="12.75" x14ac:dyDescent="0.2">
      <c r="AO57700" s="7"/>
    </row>
    <row r="57701" spans="41:41" ht="12.75" x14ac:dyDescent="0.2">
      <c r="AO57701" s="7"/>
    </row>
    <row r="57702" spans="41:41" ht="12.75" x14ac:dyDescent="0.2">
      <c r="AO57702" s="7"/>
    </row>
    <row r="57703" spans="41:41" ht="12.75" x14ac:dyDescent="0.2">
      <c r="AO57703" s="7"/>
    </row>
    <row r="57704" spans="41:41" ht="12.75" x14ac:dyDescent="0.2">
      <c r="AO57704" s="7"/>
    </row>
    <row r="57705" spans="41:41" ht="12.75" x14ac:dyDescent="0.2">
      <c r="AO57705" s="7"/>
    </row>
    <row r="57706" spans="41:41" ht="12.75" x14ac:dyDescent="0.2">
      <c r="AO57706" s="7"/>
    </row>
    <row r="57707" spans="41:41" ht="12.75" x14ac:dyDescent="0.2">
      <c r="AO57707" s="7"/>
    </row>
    <row r="57708" spans="41:41" ht="12.75" x14ac:dyDescent="0.2">
      <c r="AO57708" s="7"/>
    </row>
    <row r="57709" spans="41:41" ht="12.75" x14ac:dyDescent="0.2">
      <c r="AO57709" s="7"/>
    </row>
    <row r="57710" spans="41:41" ht="12.75" x14ac:dyDescent="0.2">
      <c r="AO57710" s="7"/>
    </row>
    <row r="57711" spans="41:41" ht="12.75" x14ac:dyDescent="0.2">
      <c r="AO57711" s="7"/>
    </row>
    <row r="57712" spans="41:41" ht="12.75" x14ac:dyDescent="0.2">
      <c r="AO57712" s="7"/>
    </row>
    <row r="57713" spans="41:41" ht="12.75" x14ac:dyDescent="0.2">
      <c r="AO57713" s="7"/>
    </row>
    <row r="57714" spans="41:41" ht="12.75" x14ac:dyDescent="0.2">
      <c r="AO57714" s="7"/>
    </row>
    <row r="57715" spans="41:41" ht="12.75" x14ac:dyDescent="0.2">
      <c r="AO57715" s="7"/>
    </row>
    <row r="57716" spans="41:41" ht="12.75" x14ac:dyDescent="0.2">
      <c r="AO57716" s="7"/>
    </row>
    <row r="57717" spans="41:41" ht="12.75" x14ac:dyDescent="0.2">
      <c r="AO57717" s="7"/>
    </row>
    <row r="57718" spans="41:41" ht="12.75" x14ac:dyDescent="0.2">
      <c r="AO57718" s="7"/>
    </row>
    <row r="57719" spans="41:41" ht="12.75" x14ac:dyDescent="0.2">
      <c r="AO57719" s="7"/>
    </row>
    <row r="57720" spans="41:41" ht="12.75" x14ac:dyDescent="0.2">
      <c r="AO57720" s="7"/>
    </row>
    <row r="57721" spans="41:41" ht="12.75" x14ac:dyDescent="0.2">
      <c r="AO57721" s="7"/>
    </row>
    <row r="57722" spans="41:41" ht="12.75" x14ac:dyDescent="0.2">
      <c r="AO57722" s="7"/>
    </row>
    <row r="57723" spans="41:41" ht="12.75" x14ac:dyDescent="0.2">
      <c r="AO57723" s="7"/>
    </row>
    <row r="57724" spans="41:41" ht="12.75" x14ac:dyDescent="0.2">
      <c r="AO57724" s="7"/>
    </row>
    <row r="57725" spans="41:41" ht="12.75" x14ac:dyDescent="0.2">
      <c r="AO57725" s="7"/>
    </row>
    <row r="57726" spans="41:41" ht="12.75" x14ac:dyDescent="0.2">
      <c r="AO57726" s="7"/>
    </row>
    <row r="57727" spans="41:41" ht="12.75" x14ac:dyDescent="0.2">
      <c r="AO57727" s="7"/>
    </row>
    <row r="57728" spans="41:41" ht="12.75" x14ac:dyDescent="0.2">
      <c r="AO57728" s="7"/>
    </row>
    <row r="57729" spans="41:41" ht="12.75" x14ac:dyDescent="0.2">
      <c r="AO57729" s="7"/>
    </row>
    <row r="57730" spans="41:41" ht="12.75" x14ac:dyDescent="0.2">
      <c r="AO57730" s="7"/>
    </row>
    <row r="57731" spans="41:41" ht="12.75" x14ac:dyDescent="0.2">
      <c r="AO57731" s="7"/>
    </row>
    <row r="57732" spans="41:41" ht="12.75" x14ac:dyDescent="0.2">
      <c r="AO57732" s="7"/>
    </row>
    <row r="57733" spans="41:41" ht="12.75" x14ac:dyDescent="0.2">
      <c r="AO57733" s="7"/>
    </row>
    <row r="57734" spans="41:41" ht="12.75" x14ac:dyDescent="0.2">
      <c r="AO57734" s="7"/>
    </row>
    <row r="57735" spans="41:41" ht="12.75" x14ac:dyDescent="0.2">
      <c r="AO57735" s="7"/>
    </row>
    <row r="57736" spans="41:41" ht="12.75" x14ac:dyDescent="0.2">
      <c r="AO57736" s="7"/>
    </row>
    <row r="57737" spans="41:41" ht="12.75" x14ac:dyDescent="0.2">
      <c r="AO57737" s="7"/>
    </row>
    <row r="57738" spans="41:41" ht="12.75" x14ac:dyDescent="0.2">
      <c r="AO57738" s="7"/>
    </row>
    <row r="57739" spans="41:41" ht="12.75" x14ac:dyDescent="0.2">
      <c r="AO57739" s="7"/>
    </row>
    <row r="57740" spans="41:41" ht="12.75" x14ac:dyDescent="0.2">
      <c r="AO57740" s="7"/>
    </row>
    <row r="57741" spans="41:41" ht="12.75" x14ac:dyDescent="0.2">
      <c r="AO57741" s="7"/>
    </row>
    <row r="57742" spans="41:41" ht="12.75" x14ac:dyDescent="0.2">
      <c r="AO57742" s="7"/>
    </row>
    <row r="57743" spans="41:41" ht="12.75" x14ac:dyDescent="0.2">
      <c r="AO57743" s="7"/>
    </row>
    <row r="57744" spans="41:41" ht="12.75" x14ac:dyDescent="0.2">
      <c r="AO57744" s="7"/>
    </row>
    <row r="57745" spans="41:41" ht="12.75" x14ac:dyDescent="0.2">
      <c r="AO57745" s="7"/>
    </row>
    <row r="57746" spans="41:41" ht="12.75" x14ac:dyDescent="0.2">
      <c r="AO57746" s="7"/>
    </row>
    <row r="57747" spans="41:41" ht="12.75" x14ac:dyDescent="0.2">
      <c r="AO57747" s="7"/>
    </row>
    <row r="57748" spans="41:41" ht="12.75" x14ac:dyDescent="0.2">
      <c r="AO57748" s="7"/>
    </row>
    <row r="57749" spans="41:41" ht="12.75" x14ac:dyDescent="0.2">
      <c r="AO57749" s="7"/>
    </row>
    <row r="57750" spans="41:41" ht="12.75" x14ac:dyDescent="0.2">
      <c r="AO57750" s="7"/>
    </row>
    <row r="57751" spans="41:41" ht="12.75" x14ac:dyDescent="0.2">
      <c r="AO57751" s="7"/>
    </row>
    <row r="57752" spans="41:41" ht="12.75" x14ac:dyDescent="0.2">
      <c r="AO57752" s="7"/>
    </row>
    <row r="57753" spans="41:41" ht="12.75" x14ac:dyDescent="0.2">
      <c r="AO57753" s="7"/>
    </row>
    <row r="57754" spans="41:41" ht="12.75" x14ac:dyDescent="0.2">
      <c r="AO57754" s="7"/>
    </row>
    <row r="57755" spans="41:41" ht="12.75" x14ac:dyDescent="0.2">
      <c r="AO57755" s="7"/>
    </row>
    <row r="57756" spans="41:41" ht="12.75" x14ac:dyDescent="0.2">
      <c r="AO57756" s="7"/>
    </row>
    <row r="57757" spans="41:41" ht="12.75" x14ac:dyDescent="0.2">
      <c r="AO57757" s="7"/>
    </row>
    <row r="57758" spans="41:41" ht="12.75" x14ac:dyDescent="0.2">
      <c r="AO57758" s="7"/>
    </row>
    <row r="57759" spans="41:41" ht="12.75" x14ac:dyDescent="0.2">
      <c r="AO57759" s="7"/>
    </row>
    <row r="57760" spans="41:41" ht="12.75" x14ac:dyDescent="0.2">
      <c r="AO57760" s="7"/>
    </row>
    <row r="57761" spans="41:41" ht="12.75" x14ac:dyDescent="0.2">
      <c r="AO57761" s="7"/>
    </row>
    <row r="57762" spans="41:41" ht="12.75" x14ac:dyDescent="0.2">
      <c r="AO57762" s="7"/>
    </row>
    <row r="57763" spans="41:41" ht="12.75" x14ac:dyDescent="0.2">
      <c r="AO57763" s="7"/>
    </row>
    <row r="57764" spans="41:41" ht="12.75" x14ac:dyDescent="0.2">
      <c r="AO57764" s="7"/>
    </row>
    <row r="57765" spans="41:41" ht="12.75" x14ac:dyDescent="0.2">
      <c r="AO57765" s="7"/>
    </row>
    <row r="57766" spans="41:41" ht="12.75" x14ac:dyDescent="0.2">
      <c r="AO57766" s="7"/>
    </row>
    <row r="57767" spans="41:41" ht="12.75" x14ac:dyDescent="0.2">
      <c r="AO57767" s="7"/>
    </row>
    <row r="57768" spans="41:41" ht="12.75" x14ac:dyDescent="0.2">
      <c r="AO57768" s="7"/>
    </row>
    <row r="57769" spans="41:41" ht="12.75" x14ac:dyDescent="0.2">
      <c r="AO57769" s="7"/>
    </row>
    <row r="57770" spans="41:41" ht="12.75" x14ac:dyDescent="0.2">
      <c r="AO57770" s="7"/>
    </row>
    <row r="57771" spans="41:41" ht="12.75" x14ac:dyDescent="0.2">
      <c r="AO57771" s="7"/>
    </row>
    <row r="57772" spans="41:41" ht="12.75" x14ac:dyDescent="0.2">
      <c r="AO57772" s="7"/>
    </row>
    <row r="57773" spans="41:41" ht="12.75" x14ac:dyDescent="0.2">
      <c r="AO57773" s="7"/>
    </row>
    <row r="57774" spans="41:41" ht="12.75" x14ac:dyDescent="0.2">
      <c r="AO57774" s="7"/>
    </row>
    <row r="57775" spans="41:41" ht="12.75" x14ac:dyDescent="0.2">
      <c r="AO57775" s="7"/>
    </row>
    <row r="57776" spans="41:41" ht="12.75" x14ac:dyDescent="0.2">
      <c r="AO57776" s="7"/>
    </row>
    <row r="57777" spans="41:41" ht="12.75" x14ac:dyDescent="0.2">
      <c r="AO57777" s="7"/>
    </row>
    <row r="57778" spans="41:41" ht="12.75" x14ac:dyDescent="0.2">
      <c r="AO57778" s="7"/>
    </row>
    <row r="57779" spans="41:41" ht="12.75" x14ac:dyDescent="0.2">
      <c r="AO57779" s="7"/>
    </row>
    <row r="57780" spans="41:41" ht="12.75" x14ac:dyDescent="0.2">
      <c r="AO57780" s="7"/>
    </row>
    <row r="57781" spans="41:41" ht="12.75" x14ac:dyDescent="0.2">
      <c r="AO57781" s="7"/>
    </row>
    <row r="57782" spans="41:41" ht="12.75" x14ac:dyDescent="0.2">
      <c r="AO57782" s="7"/>
    </row>
    <row r="57783" spans="41:41" ht="12.75" x14ac:dyDescent="0.2">
      <c r="AO57783" s="7"/>
    </row>
    <row r="57784" spans="41:41" ht="12.75" x14ac:dyDescent="0.2">
      <c r="AO57784" s="7"/>
    </row>
    <row r="57785" spans="41:41" ht="12.75" x14ac:dyDescent="0.2">
      <c r="AO57785" s="7"/>
    </row>
    <row r="57786" spans="41:41" ht="12.75" x14ac:dyDescent="0.2">
      <c r="AO57786" s="7"/>
    </row>
    <row r="57787" spans="41:41" ht="12.75" x14ac:dyDescent="0.2">
      <c r="AO57787" s="7"/>
    </row>
    <row r="57788" spans="41:41" ht="12.75" x14ac:dyDescent="0.2">
      <c r="AO57788" s="7"/>
    </row>
    <row r="57789" spans="41:41" ht="12.75" x14ac:dyDescent="0.2">
      <c r="AO57789" s="7"/>
    </row>
    <row r="57790" spans="41:41" ht="12.75" x14ac:dyDescent="0.2">
      <c r="AO57790" s="7"/>
    </row>
    <row r="57791" spans="41:41" ht="12.75" x14ac:dyDescent="0.2">
      <c r="AO57791" s="7"/>
    </row>
    <row r="57792" spans="41:41" ht="12.75" x14ac:dyDescent="0.2">
      <c r="AO57792" s="7"/>
    </row>
    <row r="57793" spans="41:41" ht="12.75" x14ac:dyDescent="0.2">
      <c r="AO57793" s="7"/>
    </row>
    <row r="57794" spans="41:41" ht="12.75" x14ac:dyDescent="0.2">
      <c r="AO57794" s="7"/>
    </row>
    <row r="57795" spans="41:41" ht="12.75" x14ac:dyDescent="0.2">
      <c r="AO57795" s="7"/>
    </row>
    <row r="57796" spans="41:41" ht="12.75" x14ac:dyDescent="0.2">
      <c r="AO57796" s="7"/>
    </row>
    <row r="57797" spans="41:41" ht="12.75" x14ac:dyDescent="0.2">
      <c r="AO57797" s="7"/>
    </row>
    <row r="57798" spans="41:41" ht="12.75" x14ac:dyDescent="0.2">
      <c r="AO57798" s="7"/>
    </row>
    <row r="57799" spans="41:41" ht="12.75" x14ac:dyDescent="0.2">
      <c r="AO57799" s="7"/>
    </row>
    <row r="57800" spans="41:41" ht="12.75" x14ac:dyDescent="0.2">
      <c r="AO57800" s="7"/>
    </row>
    <row r="57801" spans="41:41" ht="12.75" x14ac:dyDescent="0.2">
      <c r="AO57801" s="7"/>
    </row>
    <row r="57802" spans="41:41" ht="12.75" x14ac:dyDescent="0.2">
      <c r="AO57802" s="7"/>
    </row>
    <row r="57803" spans="41:41" ht="12.75" x14ac:dyDescent="0.2">
      <c r="AO57803" s="7"/>
    </row>
    <row r="57804" spans="41:41" ht="12.75" x14ac:dyDescent="0.2">
      <c r="AO57804" s="7"/>
    </row>
    <row r="57805" spans="41:41" ht="12.75" x14ac:dyDescent="0.2">
      <c r="AO57805" s="7"/>
    </row>
    <row r="57806" spans="41:41" ht="12.75" x14ac:dyDescent="0.2">
      <c r="AO57806" s="7"/>
    </row>
    <row r="57807" spans="41:41" ht="12.75" x14ac:dyDescent="0.2">
      <c r="AO57807" s="7"/>
    </row>
    <row r="57808" spans="41:41" ht="12.75" x14ac:dyDescent="0.2">
      <c r="AO57808" s="7"/>
    </row>
    <row r="57809" spans="41:41" ht="12.75" x14ac:dyDescent="0.2">
      <c r="AO57809" s="7"/>
    </row>
    <row r="57810" spans="41:41" ht="12.75" x14ac:dyDescent="0.2">
      <c r="AO57810" s="7"/>
    </row>
    <row r="57811" spans="41:41" ht="12.75" x14ac:dyDescent="0.2">
      <c r="AO57811" s="7"/>
    </row>
    <row r="57812" spans="41:41" ht="12.75" x14ac:dyDescent="0.2">
      <c r="AO57812" s="7"/>
    </row>
    <row r="57813" spans="41:41" ht="12.75" x14ac:dyDescent="0.2">
      <c r="AO57813" s="7"/>
    </row>
    <row r="57814" spans="41:41" ht="12.75" x14ac:dyDescent="0.2">
      <c r="AO57814" s="7"/>
    </row>
    <row r="57815" spans="41:41" ht="12.75" x14ac:dyDescent="0.2">
      <c r="AO57815" s="7"/>
    </row>
    <row r="57816" spans="41:41" ht="12.75" x14ac:dyDescent="0.2">
      <c r="AO57816" s="7"/>
    </row>
    <row r="57817" spans="41:41" ht="12.75" x14ac:dyDescent="0.2">
      <c r="AO57817" s="7"/>
    </row>
    <row r="57818" spans="41:41" ht="12.75" x14ac:dyDescent="0.2">
      <c r="AO57818" s="7"/>
    </row>
    <row r="57819" spans="41:41" ht="12.75" x14ac:dyDescent="0.2">
      <c r="AO57819" s="7"/>
    </row>
    <row r="57820" spans="41:41" ht="12.75" x14ac:dyDescent="0.2">
      <c r="AO57820" s="7"/>
    </row>
    <row r="57821" spans="41:41" ht="12.75" x14ac:dyDescent="0.2">
      <c r="AO57821" s="7"/>
    </row>
    <row r="57822" spans="41:41" ht="12.75" x14ac:dyDescent="0.2">
      <c r="AO57822" s="7"/>
    </row>
    <row r="57823" spans="41:41" ht="12.75" x14ac:dyDescent="0.2">
      <c r="AO57823" s="7"/>
    </row>
    <row r="57824" spans="41:41" ht="12.75" x14ac:dyDescent="0.2">
      <c r="AO57824" s="7"/>
    </row>
    <row r="57825" spans="41:41" ht="12.75" x14ac:dyDescent="0.2">
      <c r="AO57825" s="7"/>
    </row>
    <row r="57826" spans="41:41" ht="12.75" x14ac:dyDescent="0.2">
      <c r="AO57826" s="7"/>
    </row>
    <row r="57827" spans="41:41" ht="12.75" x14ac:dyDescent="0.2">
      <c r="AO57827" s="7"/>
    </row>
    <row r="57828" spans="41:41" ht="12.75" x14ac:dyDescent="0.2">
      <c r="AO57828" s="7"/>
    </row>
    <row r="57829" spans="41:41" ht="12.75" x14ac:dyDescent="0.2">
      <c r="AO57829" s="7"/>
    </row>
    <row r="57830" spans="41:41" ht="12.75" x14ac:dyDescent="0.2">
      <c r="AO57830" s="7"/>
    </row>
    <row r="57831" spans="41:41" ht="12.75" x14ac:dyDescent="0.2">
      <c r="AO57831" s="7"/>
    </row>
    <row r="57832" spans="41:41" ht="12.75" x14ac:dyDescent="0.2">
      <c r="AO57832" s="7"/>
    </row>
    <row r="57833" spans="41:41" ht="12.75" x14ac:dyDescent="0.2">
      <c r="AO57833" s="7"/>
    </row>
    <row r="57834" spans="41:41" ht="12.75" x14ac:dyDescent="0.2">
      <c r="AO57834" s="7"/>
    </row>
    <row r="57835" spans="41:41" ht="12.75" x14ac:dyDescent="0.2">
      <c r="AO57835" s="7"/>
    </row>
    <row r="57836" spans="41:41" ht="12.75" x14ac:dyDescent="0.2">
      <c r="AO57836" s="7"/>
    </row>
    <row r="57837" spans="41:41" ht="12.75" x14ac:dyDescent="0.2">
      <c r="AO57837" s="7"/>
    </row>
    <row r="57838" spans="41:41" ht="12.75" x14ac:dyDescent="0.2">
      <c r="AO57838" s="7"/>
    </row>
    <row r="57839" spans="41:41" ht="12.75" x14ac:dyDescent="0.2">
      <c r="AO57839" s="7"/>
    </row>
    <row r="57840" spans="41:41" ht="12.75" x14ac:dyDescent="0.2">
      <c r="AO57840" s="7"/>
    </row>
    <row r="57841" spans="41:41" ht="12.75" x14ac:dyDescent="0.2">
      <c r="AO57841" s="7"/>
    </row>
    <row r="57842" spans="41:41" ht="12.75" x14ac:dyDescent="0.2">
      <c r="AO57842" s="7"/>
    </row>
    <row r="57843" spans="41:41" ht="12.75" x14ac:dyDescent="0.2">
      <c r="AO57843" s="7"/>
    </row>
    <row r="57844" spans="41:41" ht="12.75" x14ac:dyDescent="0.2">
      <c r="AO57844" s="7"/>
    </row>
    <row r="57845" spans="41:41" ht="12.75" x14ac:dyDescent="0.2">
      <c r="AO57845" s="7"/>
    </row>
    <row r="57846" spans="41:41" ht="12.75" x14ac:dyDescent="0.2">
      <c r="AO57846" s="7"/>
    </row>
    <row r="57847" spans="41:41" ht="12.75" x14ac:dyDescent="0.2">
      <c r="AO57847" s="7"/>
    </row>
    <row r="57848" spans="41:41" ht="12.75" x14ac:dyDescent="0.2">
      <c r="AO57848" s="7"/>
    </row>
    <row r="57849" spans="41:41" ht="12.75" x14ac:dyDescent="0.2">
      <c r="AO57849" s="7"/>
    </row>
    <row r="57850" spans="41:41" ht="12.75" x14ac:dyDescent="0.2">
      <c r="AO57850" s="7"/>
    </row>
    <row r="57851" spans="41:41" ht="12.75" x14ac:dyDescent="0.2">
      <c r="AO57851" s="7"/>
    </row>
    <row r="57852" spans="41:41" ht="12.75" x14ac:dyDescent="0.2">
      <c r="AO57852" s="7"/>
    </row>
    <row r="57853" spans="41:41" ht="12.75" x14ac:dyDescent="0.2">
      <c r="AO57853" s="7"/>
    </row>
    <row r="57854" spans="41:41" ht="12.75" x14ac:dyDescent="0.2">
      <c r="AO57854" s="7"/>
    </row>
    <row r="57855" spans="41:41" ht="12.75" x14ac:dyDescent="0.2">
      <c r="AO57855" s="7"/>
    </row>
    <row r="57856" spans="41:41" ht="12.75" x14ac:dyDescent="0.2">
      <c r="AO57856" s="7"/>
    </row>
    <row r="57857" spans="41:41" ht="12.75" x14ac:dyDescent="0.2">
      <c r="AO57857" s="7"/>
    </row>
    <row r="57858" spans="41:41" ht="12.75" x14ac:dyDescent="0.2">
      <c r="AO57858" s="7"/>
    </row>
    <row r="57859" spans="41:41" ht="12.75" x14ac:dyDescent="0.2">
      <c r="AO57859" s="7"/>
    </row>
    <row r="57860" spans="41:41" ht="12.75" x14ac:dyDescent="0.2">
      <c r="AO57860" s="7"/>
    </row>
    <row r="57861" spans="41:41" ht="12.75" x14ac:dyDescent="0.2">
      <c r="AO57861" s="7"/>
    </row>
    <row r="57862" spans="41:41" ht="12.75" x14ac:dyDescent="0.2">
      <c r="AO57862" s="7"/>
    </row>
    <row r="57863" spans="41:41" ht="12.75" x14ac:dyDescent="0.2">
      <c r="AO57863" s="7"/>
    </row>
    <row r="57864" spans="41:41" ht="12.75" x14ac:dyDescent="0.2">
      <c r="AO57864" s="7"/>
    </row>
    <row r="57865" spans="41:41" ht="12.75" x14ac:dyDescent="0.2">
      <c r="AO57865" s="7"/>
    </row>
    <row r="57866" spans="41:41" ht="12.75" x14ac:dyDescent="0.2">
      <c r="AO57866" s="7"/>
    </row>
    <row r="57867" spans="41:41" ht="12.75" x14ac:dyDescent="0.2">
      <c r="AO57867" s="7"/>
    </row>
    <row r="57868" spans="41:41" ht="12.75" x14ac:dyDescent="0.2">
      <c r="AO57868" s="7"/>
    </row>
    <row r="57869" spans="41:41" ht="12.75" x14ac:dyDescent="0.2">
      <c r="AO57869" s="7"/>
    </row>
    <row r="57870" spans="41:41" ht="12.75" x14ac:dyDescent="0.2">
      <c r="AO57870" s="7"/>
    </row>
    <row r="57871" spans="41:41" ht="12.75" x14ac:dyDescent="0.2">
      <c r="AO57871" s="7"/>
    </row>
    <row r="57872" spans="41:41" ht="12.75" x14ac:dyDescent="0.2">
      <c r="AO57872" s="7"/>
    </row>
    <row r="57873" spans="41:41" ht="12.75" x14ac:dyDescent="0.2">
      <c r="AO57873" s="7"/>
    </row>
    <row r="57874" spans="41:41" ht="12.75" x14ac:dyDescent="0.2">
      <c r="AO57874" s="7"/>
    </row>
    <row r="57875" spans="41:41" ht="12.75" x14ac:dyDescent="0.2">
      <c r="AO57875" s="7"/>
    </row>
    <row r="57876" spans="41:41" ht="12.75" x14ac:dyDescent="0.2">
      <c r="AO57876" s="7"/>
    </row>
    <row r="57877" spans="41:41" ht="12.75" x14ac:dyDescent="0.2">
      <c r="AO57877" s="7"/>
    </row>
    <row r="57878" spans="41:41" ht="12.75" x14ac:dyDescent="0.2">
      <c r="AO57878" s="7"/>
    </row>
    <row r="57879" spans="41:41" ht="12.75" x14ac:dyDescent="0.2">
      <c r="AO57879" s="7"/>
    </row>
    <row r="57880" spans="41:41" ht="12.75" x14ac:dyDescent="0.2">
      <c r="AO57880" s="7"/>
    </row>
    <row r="57881" spans="41:41" ht="12.75" x14ac:dyDescent="0.2">
      <c r="AO57881" s="7"/>
    </row>
    <row r="57882" spans="41:41" ht="12.75" x14ac:dyDescent="0.2">
      <c r="AO57882" s="7"/>
    </row>
    <row r="57883" spans="41:41" ht="12.75" x14ac:dyDescent="0.2">
      <c r="AO57883" s="7"/>
    </row>
    <row r="57884" spans="41:41" ht="12.75" x14ac:dyDescent="0.2">
      <c r="AO57884" s="7"/>
    </row>
    <row r="57885" spans="41:41" ht="12.75" x14ac:dyDescent="0.2">
      <c r="AO57885" s="7"/>
    </row>
    <row r="57886" spans="41:41" ht="12.75" x14ac:dyDescent="0.2">
      <c r="AO57886" s="7"/>
    </row>
    <row r="57887" spans="41:41" ht="12.75" x14ac:dyDescent="0.2">
      <c r="AO57887" s="7"/>
    </row>
    <row r="57888" spans="41:41" ht="12.75" x14ac:dyDescent="0.2">
      <c r="AO57888" s="7"/>
    </row>
    <row r="57889" spans="41:41" ht="12.75" x14ac:dyDescent="0.2">
      <c r="AO57889" s="7"/>
    </row>
    <row r="57890" spans="41:41" ht="12.75" x14ac:dyDescent="0.2">
      <c r="AO57890" s="7"/>
    </row>
    <row r="57891" spans="41:41" ht="12.75" x14ac:dyDescent="0.2">
      <c r="AO57891" s="7"/>
    </row>
    <row r="57892" spans="41:41" ht="12.75" x14ac:dyDescent="0.2">
      <c r="AO57892" s="7"/>
    </row>
    <row r="57893" spans="41:41" ht="12.75" x14ac:dyDescent="0.2">
      <c r="AO57893" s="7"/>
    </row>
    <row r="57894" spans="41:41" ht="12.75" x14ac:dyDescent="0.2">
      <c r="AO57894" s="7"/>
    </row>
    <row r="57895" spans="41:41" ht="12.75" x14ac:dyDescent="0.2">
      <c r="AO57895" s="7"/>
    </row>
    <row r="57896" spans="41:41" ht="12.75" x14ac:dyDescent="0.2">
      <c r="AO57896" s="7"/>
    </row>
    <row r="57897" spans="41:41" ht="12.75" x14ac:dyDescent="0.2">
      <c r="AO57897" s="7"/>
    </row>
    <row r="57898" spans="41:41" ht="12.75" x14ac:dyDescent="0.2">
      <c r="AO57898" s="7"/>
    </row>
    <row r="57899" spans="41:41" ht="12.75" x14ac:dyDescent="0.2">
      <c r="AO57899" s="7"/>
    </row>
    <row r="57900" spans="41:41" ht="12.75" x14ac:dyDescent="0.2">
      <c r="AO57900" s="7"/>
    </row>
    <row r="57901" spans="41:41" ht="12.75" x14ac:dyDescent="0.2">
      <c r="AO57901" s="7"/>
    </row>
    <row r="57902" spans="41:41" ht="12.75" x14ac:dyDescent="0.2">
      <c r="AO57902" s="7"/>
    </row>
    <row r="57903" spans="41:41" ht="12.75" x14ac:dyDescent="0.2">
      <c r="AO57903" s="7"/>
    </row>
    <row r="57904" spans="41:41" ht="12.75" x14ac:dyDescent="0.2">
      <c r="AO57904" s="7"/>
    </row>
    <row r="57905" spans="41:41" ht="12.75" x14ac:dyDescent="0.2">
      <c r="AO57905" s="7"/>
    </row>
    <row r="57906" spans="41:41" ht="12.75" x14ac:dyDescent="0.2">
      <c r="AO57906" s="7"/>
    </row>
    <row r="57907" spans="41:41" ht="12.75" x14ac:dyDescent="0.2">
      <c r="AO57907" s="7"/>
    </row>
    <row r="57908" spans="41:41" ht="12.75" x14ac:dyDescent="0.2">
      <c r="AO57908" s="7"/>
    </row>
    <row r="57909" spans="41:41" ht="12.75" x14ac:dyDescent="0.2">
      <c r="AO57909" s="7"/>
    </row>
    <row r="57910" spans="41:41" ht="12.75" x14ac:dyDescent="0.2">
      <c r="AO57910" s="7"/>
    </row>
    <row r="57911" spans="41:41" ht="12.75" x14ac:dyDescent="0.2">
      <c r="AO57911" s="7"/>
    </row>
    <row r="57912" spans="41:41" ht="12.75" x14ac:dyDescent="0.2">
      <c r="AO57912" s="7"/>
    </row>
    <row r="57913" spans="41:41" ht="12.75" x14ac:dyDescent="0.2">
      <c r="AO57913" s="7"/>
    </row>
    <row r="57914" spans="41:41" ht="12.75" x14ac:dyDescent="0.2">
      <c r="AO57914" s="7"/>
    </row>
    <row r="57915" spans="41:41" ht="12.75" x14ac:dyDescent="0.2">
      <c r="AO57915" s="7"/>
    </row>
    <row r="57916" spans="41:41" ht="12.75" x14ac:dyDescent="0.2">
      <c r="AO57916" s="7"/>
    </row>
    <row r="57917" spans="41:41" ht="12.75" x14ac:dyDescent="0.2">
      <c r="AO57917" s="7"/>
    </row>
    <row r="57918" spans="41:41" ht="12.75" x14ac:dyDescent="0.2">
      <c r="AO57918" s="7"/>
    </row>
    <row r="57919" spans="41:41" ht="12.75" x14ac:dyDescent="0.2">
      <c r="AO57919" s="7"/>
    </row>
    <row r="57920" spans="41:41" ht="12.75" x14ac:dyDescent="0.2">
      <c r="AO57920" s="7"/>
    </row>
    <row r="57921" spans="41:41" ht="12.75" x14ac:dyDescent="0.2">
      <c r="AO57921" s="7"/>
    </row>
    <row r="57922" spans="41:41" ht="12.75" x14ac:dyDescent="0.2">
      <c r="AO57922" s="7"/>
    </row>
    <row r="57923" spans="41:41" ht="12.75" x14ac:dyDescent="0.2">
      <c r="AO57923" s="7"/>
    </row>
    <row r="57924" spans="41:41" ht="12.75" x14ac:dyDescent="0.2">
      <c r="AO57924" s="7"/>
    </row>
    <row r="57925" spans="41:41" ht="12.75" x14ac:dyDescent="0.2">
      <c r="AO57925" s="7"/>
    </row>
    <row r="57926" spans="41:41" ht="12.75" x14ac:dyDescent="0.2">
      <c r="AO57926" s="7"/>
    </row>
    <row r="57927" spans="41:41" ht="12.75" x14ac:dyDescent="0.2">
      <c r="AO57927" s="7"/>
    </row>
    <row r="57928" spans="41:41" ht="12.75" x14ac:dyDescent="0.2">
      <c r="AO57928" s="7"/>
    </row>
    <row r="57929" spans="41:41" ht="12.75" x14ac:dyDescent="0.2">
      <c r="AO57929" s="7"/>
    </row>
    <row r="57930" spans="41:41" ht="12.75" x14ac:dyDescent="0.2">
      <c r="AO57930" s="7"/>
    </row>
    <row r="57931" spans="41:41" ht="12.75" x14ac:dyDescent="0.2">
      <c r="AO57931" s="7"/>
    </row>
    <row r="57932" spans="41:41" ht="12.75" x14ac:dyDescent="0.2">
      <c r="AO57932" s="7"/>
    </row>
    <row r="57933" spans="41:41" ht="12.75" x14ac:dyDescent="0.2">
      <c r="AO57933" s="7"/>
    </row>
    <row r="57934" spans="41:41" ht="12.75" x14ac:dyDescent="0.2">
      <c r="AO57934" s="7"/>
    </row>
    <row r="57935" spans="41:41" ht="12.75" x14ac:dyDescent="0.2">
      <c r="AO57935" s="7"/>
    </row>
    <row r="57936" spans="41:41" ht="12.75" x14ac:dyDescent="0.2">
      <c r="AO57936" s="7"/>
    </row>
    <row r="57937" spans="41:41" ht="12.75" x14ac:dyDescent="0.2">
      <c r="AO57937" s="7"/>
    </row>
    <row r="57938" spans="41:41" ht="12.75" x14ac:dyDescent="0.2">
      <c r="AO57938" s="7"/>
    </row>
    <row r="57939" spans="41:41" ht="12.75" x14ac:dyDescent="0.2">
      <c r="AO57939" s="7"/>
    </row>
    <row r="57940" spans="41:41" ht="12.75" x14ac:dyDescent="0.2">
      <c r="AO57940" s="7"/>
    </row>
    <row r="57941" spans="41:41" ht="12.75" x14ac:dyDescent="0.2">
      <c r="AO57941" s="7"/>
    </row>
    <row r="57942" spans="41:41" ht="12.75" x14ac:dyDescent="0.2">
      <c r="AO57942" s="7"/>
    </row>
    <row r="57943" spans="41:41" ht="12.75" x14ac:dyDescent="0.2">
      <c r="AO57943" s="7"/>
    </row>
    <row r="57944" spans="41:41" ht="12.75" x14ac:dyDescent="0.2">
      <c r="AO57944" s="7"/>
    </row>
    <row r="57945" spans="41:41" ht="12.75" x14ac:dyDescent="0.2">
      <c r="AO57945" s="7"/>
    </row>
    <row r="57946" spans="41:41" ht="12.75" x14ac:dyDescent="0.2">
      <c r="AO57946" s="7"/>
    </row>
    <row r="57947" spans="41:41" ht="12.75" x14ac:dyDescent="0.2">
      <c r="AO57947" s="7"/>
    </row>
    <row r="57948" spans="41:41" ht="12.75" x14ac:dyDescent="0.2">
      <c r="AO57948" s="7"/>
    </row>
    <row r="57949" spans="41:41" ht="12.75" x14ac:dyDescent="0.2">
      <c r="AO57949" s="7"/>
    </row>
    <row r="57950" spans="41:41" ht="12.75" x14ac:dyDescent="0.2">
      <c r="AO57950" s="7"/>
    </row>
    <row r="57951" spans="41:41" ht="12.75" x14ac:dyDescent="0.2">
      <c r="AO57951" s="7"/>
    </row>
    <row r="57952" spans="41:41" ht="12.75" x14ac:dyDescent="0.2">
      <c r="AO57952" s="7"/>
    </row>
    <row r="57953" spans="41:41" ht="12.75" x14ac:dyDescent="0.2">
      <c r="AO57953" s="7"/>
    </row>
    <row r="57954" spans="41:41" ht="12.75" x14ac:dyDescent="0.2">
      <c r="AO57954" s="7"/>
    </row>
    <row r="57955" spans="41:41" ht="12.75" x14ac:dyDescent="0.2">
      <c r="AO57955" s="7"/>
    </row>
    <row r="57956" spans="41:41" ht="12.75" x14ac:dyDescent="0.2">
      <c r="AO57956" s="7"/>
    </row>
    <row r="57957" spans="41:41" ht="12.75" x14ac:dyDescent="0.2">
      <c r="AO57957" s="7"/>
    </row>
    <row r="57958" spans="41:41" ht="12.75" x14ac:dyDescent="0.2">
      <c r="AO57958" s="7"/>
    </row>
    <row r="57959" spans="41:41" ht="12.75" x14ac:dyDescent="0.2">
      <c r="AO57959" s="7"/>
    </row>
    <row r="57960" spans="41:41" ht="12.75" x14ac:dyDescent="0.2">
      <c r="AO57960" s="7"/>
    </row>
    <row r="57961" spans="41:41" ht="12.75" x14ac:dyDescent="0.2">
      <c r="AO57961" s="7"/>
    </row>
    <row r="57962" spans="41:41" ht="12.75" x14ac:dyDescent="0.2">
      <c r="AO57962" s="7"/>
    </row>
    <row r="57963" spans="41:41" ht="12.75" x14ac:dyDescent="0.2">
      <c r="AO57963" s="7"/>
    </row>
    <row r="57964" spans="41:41" ht="12.75" x14ac:dyDescent="0.2">
      <c r="AO57964" s="7"/>
    </row>
    <row r="57965" spans="41:41" ht="12.75" x14ac:dyDescent="0.2">
      <c r="AO57965" s="7"/>
    </row>
    <row r="57966" spans="41:41" ht="12.75" x14ac:dyDescent="0.2">
      <c r="AO57966" s="7"/>
    </row>
    <row r="57967" spans="41:41" ht="12.75" x14ac:dyDescent="0.2">
      <c r="AO57967" s="7"/>
    </row>
    <row r="57968" spans="41:41" ht="12.75" x14ac:dyDescent="0.2">
      <c r="AO57968" s="7"/>
    </row>
    <row r="57969" spans="41:41" ht="12.75" x14ac:dyDescent="0.2">
      <c r="AO57969" s="7"/>
    </row>
    <row r="57970" spans="41:41" ht="12.75" x14ac:dyDescent="0.2">
      <c r="AO57970" s="7"/>
    </row>
    <row r="57971" spans="41:41" ht="12.75" x14ac:dyDescent="0.2">
      <c r="AO57971" s="7"/>
    </row>
    <row r="57972" spans="41:41" ht="12.75" x14ac:dyDescent="0.2">
      <c r="AO57972" s="7"/>
    </row>
    <row r="57973" spans="41:41" ht="12.75" x14ac:dyDescent="0.2">
      <c r="AO57973" s="7"/>
    </row>
    <row r="57974" spans="41:41" ht="12.75" x14ac:dyDescent="0.2">
      <c r="AO57974" s="7"/>
    </row>
    <row r="57975" spans="41:41" ht="12.75" x14ac:dyDescent="0.2">
      <c r="AO57975" s="7"/>
    </row>
    <row r="57976" spans="41:41" ht="12.75" x14ac:dyDescent="0.2">
      <c r="AO57976" s="7"/>
    </row>
    <row r="57977" spans="41:41" ht="12.75" x14ac:dyDescent="0.2">
      <c r="AO57977" s="7"/>
    </row>
    <row r="57978" spans="41:41" ht="12.75" x14ac:dyDescent="0.2">
      <c r="AO57978" s="7"/>
    </row>
    <row r="57979" spans="41:41" ht="12.75" x14ac:dyDescent="0.2">
      <c r="AO57979" s="7"/>
    </row>
    <row r="57980" spans="41:41" ht="12.75" x14ac:dyDescent="0.2">
      <c r="AO57980" s="7"/>
    </row>
    <row r="57981" spans="41:41" ht="12.75" x14ac:dyDescent="0.2">
      <c r="AO57981" s="7"/>
    </row>
    <row r="57982" spans="41:41" ht="12.75" x14ac:dyDescent="0.2">
      <c r="AO57982" s="7"/>
    </row>
    <row r="57983" spans="41:41" ht="12.75" x14ac:dyDescent="0.2">
      <c r="AO57983" s="7"/>
    </row>
    <row r="57984" spans="41:41" ht="12.75" x14ac:dyDescent="0.2">
      <c r="AO57984" s="7"/>
    </row>
    <row r="57985" spans="41:41" ht="12.75" x14ac:dyDescent="0.2">
      <c r="AO57985" s="7"/>
    </row>
    <row r="57986" spans="41:41" ht="12.75" x14ac:dyDescent="0.2">
      <c r="AO57986" s="7"/>
    </row>
    <row r="57987" spans="41:41" ht="12.75" x14ac:dyDescent="0.2">
      <c r="AO57987" s="7"/>
    </row>
    <row r="57988" spans="41:41" ht="12.75" x14ac:dyDescent="0.2">
      <c r="AO57988" s="7"/>
    </row>
    <row r="57989" spans="41:41" ht="12.75" x14ac:dyDescent="0.2">
      <c r="AO57989" s="7"/>
    </row>
    <row r="57990" spans="41:41" ht="12.75" x14ac:dyDescent="0.2">
      <c r="AO57990" s="7"/>
    </row>
    <row r="57991" spans="41:41" ht="12.75" x14ac:dyDescent="0.2">
      <c r="AO57991" s="7"/>
    </row>
    <row r="57992" spans="41:41" ht="12.75" x14ac:dyDescent="0.2">
      <c r="AO57992" s="7"/>
    </row>
    <row r="57993" spans="41:41" ht="12.75" x14ac:dyDescent="0.2">
      <c r="AO57993" s="7"/>
    </row>
    <row r="57994" spans="41:41" ht="12.75" x14ac:dyDescent="0.2">
      <c r="AO57994" s="7"/>
    </row>
    <row r="57995" spans="41:41" ht="12.75" x14ac:dyDescent="0.2">
      <c r="AO57995" s="7"/>
    </row>
    <row r="57996" spans="41:41" ht="12.75" x14ac:dyDescent="0.2">
      <c r="AO57996" s="7"/>
    </row>
    <row r="57997" spans="41:41" ht="12.75" x14ac:dyDescent="0.2">
      <c r="AO57997" s="7"/>
    </row>
    <row r="57998" spans="41:41" ht="12.75" x14ac:dyDescent="0.2">
      <c r="AO57998" s="7"/>
    </row>
    <row r="57999" spans="41:41" ht="12.75" x14ac:dyDescent="0.2">
      <c r="AO57999" s="7"/>
    </row>
    <row r="58000" spans="41:41" ht="12.75" x14ac:dyDescent="0.2">
      <c r="AO58000" s="7"/>
    </row>
    <row r="58001" spans="41:41" ht="12.75" x14ac:dyDescent="0.2">
      <c r="AO58001" s="7"/>
    </row>
    <row r="58002" spans="41:41" ht="12.75" x14ac:dyDescent="0.2">
      <c r="AO58002" s="7"/>
    </row>
    <row r="58003" spans="41:41" ht="12.75" x14ac:dyDescent="0.2">
      <c r="AO58003" s="7"/>
    </row>
    <row r="58004" spans="41:41" ht="12.75" x14ac:dyDescent="0.2">
      <c r="AO58004" s="7"/>
    </row>
    <row r="58005" spans="41:41" ht="12.75" x14ac:dyDescent="0.2">
      <c r="AO58005" s="7"/>
    </row>
    <row r="58006" spans="41:41" ht="12.75" x14ac:dyDescent="0.2">
      <c r="AO58006" s="7"/>
    </row>
    <row r="58007" spans="41:41" ht="12.75" x14ac:dyDescent="0.2">
      <c r="AO58007" s="7"/>
    </row>
    <row r="58008" spans="41:41" ht="12.75" x14ac:dyDescent="0.2">
      <c r="AO58008" s="7"/>
    </row>
    <row r="58009" spans="41:41" ht="12.75" x14ac:dyDescent="0.2">
      <c r="AO58009" s="7"/>
    </row>
    <row r="58010" spans="41:41" ht="12.75" x14ac:dyDescent="0.2">
      <c r="AO58010" s="7"/>
    </row>
    <row r="58011" spans="41:41" ht="12.75" x14ac:dyDescent="0.2">
      <c r="AO58011" s="7"/>
    </row>
    <row r="58012" spans="41:41" ht="12.75" x14ac:dyDescent="0.2">
      <c r="AO58012" s="7"/>
    </row>
    <row r="58013" spans="41:41" ht="12.75" x14ac:dyDescent="0.2">
      <c r="AO58013" s="7"/>
    </row>
    <row r="58014" spans="41:41" ht="12.75" x14ac:dyDescent="0.2">
      <c r="AO58014" s="7"/>
    </row>
    <row r="58015" spans="41:41" ht="12.75" x14ac:dyDescent="0.2">
      <c r="AO58015" s="7"/>
    </row>
    <row r="58016" spans="41:41" ht="12.75" x14ac:dyDescent="0.2">
      <c r="AO58016" s="7"/>
    </row>
    <row r="58017" spans="41:41" ht="12.75" x14ac:dyDescent="0.2">
      <c r="AO58017" s="7"/>
    </row>
    <row r="58018" spans="41:41" ht="12.75" x14ac:dyDescent="0.2">
      <c r="AO58018" s="7"/>
    </row>
    <row r="58019" spans="41:41" ht="12.75" x14ac:dyDescent="0.2">
      <c r="AO58019" s="7"/>
    </row>
    <row r="58020" spans="41:41" ht="12.75" x14ac:dyDescent="0.2">
      <c r="AO58020" s="7"/>
    </row>
    <row r="58021" spans="41:41" ht="12.75" x14ac:dyDescent="0.2">
      <c r="AO58021" s="7"/>
    </row>
    <row r="58022" spans="41:41" ht="12.75" x14ac:dyDescent="0.2">
      <c r="AO58022" s="7"/>
    </row>
    <row r="58023" spans="41:41" ht="12.75" x14ac:dyDescent="0.2">
      <c r="AO58023" s="7"/>
    </row>
    <row r="58024" spans="41:41" ht="12.75" x14ac:dyDescent="0.2">
      <c r="AO58024" s="7"/>
    </row>
    <row r="58025" spans="41:41" ht="12.75" x14ac:dyDescent="0.2">
      <c r="AO58025" s="7"/>
    </row>
    <row r="58026" spans="41:41" ht="12.75" x14ac:dyDescent="0.2">
      <c r="AO58026" s="7"/>
    </row>
    <row r="58027" spans="41:41" ht="12.75" x14ac:dyDescent="0.2">
      <c r="AO58027" s="7"/>
    </row>
    <row r="58028" spans="41:41" ht="12.75" x14ac:dyDescent="0.2">
      <c r="AO58028" s="7"/>
    </row>
    <row r="58029" spans="41:41" ht="12.75" x14ac:dyDescent="0.2">
      <c r="AO58029" s="7"/>
    </row>
    <row r="58030" spans="41:41" ht="12.75" x14ac:dyDescent="0.2">
      <c r="AO58030" s="7"/>
    </row>
    <row r="58031" spans="41:41" ht="12.75" x14ac:dyDescent="0.2">
      <c r="AO58031" s="7"/>
    </row>
    <row r="58032" spans="41:41" ht="12.75" x14ac:dyDescent="0.2">
      <c r="AO58032" s="7"/>
    </row>
    <row r="58033" spans="41:41" ht="12.75" x14ac:dyDescent="0.2">
      <c r="AO58033" s="7"/>
    </row>
    <row r="58034" spans="41:41" ht="12.75" x14ac:dyDescent="0.2">
      <c r="AO58034" s="7"/>
    </row>
    <row r="58035" spans="41:41" ht="12.75" x14ac:dyDescent="0.2">
      <c r="AO58035" s="7"/>
    </row>
    <row r="58036" spans="41:41" ht="12.75" x14ac:dyDescent="0.2">
      <c r="AO58036" s="7"/>
    </row>
    <row r="58037" spans="41:41" ht="12.75" x14ac:dyDescent="0.2">
      <c r="AO58037" s="7"/>
    </row>
    <row r="58038" spans="41:41" ht="12.75" x14ac:dyDescent="0.2">
      <c r="AO58038" s="7"/>
    </row>
    <row r="58039" spans="41:41" ht="12.75" x14ac:dyDescent="0.2">
      <c r="AO58039" s="7"/>
    </row>
    <row r="58040" spans="41:41" ht="12.75" x14ac:dyDescent="0.2">
      <c r="AO58040" s="7"/>
    </row>
    <row r="58041" spans="41:41" ht="12.75" x14ac:dyDescent="0.2">
      <c r="AO58041" s="7"/>
    </row>
    <row r="58042" spans="41:41" ht="12.75" x14ac:dyDescent="0.2">
      <c r="AO58042" s="7"/>
    </row>
    <row r="58043" spans="41:41" ht="12.75" x14ac:dyDescent="0.2">
      <c r="AO58043" s="7"/>
    </row>
    <row r="58044" spans="41:41" ht="12.75" x14ac:dyDescent="0.2">
      <c r="AO58044" s="7"/>
    </row>
    <row r="58045" spans="41:41" ht="12.75" x14ac:dyDescent="0.2">
      <c r="AO58045" s="7"/>
    </row>
    <row r="58046" spans="41:41" ht="12.75" x14ac:dyDescent="0.2">
      <c r="AO58046" s="7"/>
    </row>
    <row r="58047" spans="41:41" ht="12.75" x14ac:dyDescent="0.2">
      <c r="AO58047" s="7"/>
    </row>
    <row r="58048" spans="41:41" ht="12.75" x14ac:dyDescent="0.2">
      <c r="AO58048" s="7"/>
    </row>
    <row r="58049" spans="41:41" ht="12.75" x14ac:dyDescent="0.2">
      <c r="AO58049" s="7"/>
    </row>
    <row r="58050" spans="41:41" ht="12.75" x14ac:dyDescent="0.2">
      <c r="AO58050" s="7"/>
    </row>
    <row r="58051" spans="41:41" ht="12.75" x14ac:dyDescent="0.2">
      <c r="AO58051" s="7"/>
    </row>
    <row r="58052" spans="41:41" ht="12.75" x14ac:dyDescent="0.2">
      <c r="AO58052" s="7"/>
    </row>
    <row r="58053" spans="41:41" ht="12.75" x14ac:dyDescent="0.2">
      <c r="AO58053" s="7"/>
    </row>
    <row r="58054" spans="41:41" ht="12.75" x14ac:dyDescent="0.2">
      <c r="AO58054" s="7"/>
    </row>
    <row r="58055" spans="41:41" ht="12.75" x14ac:dyDescent="0.2">
      <c r="AO58055" s="7"/>
    </row>
    <row r="58056" spans="41:41" ht="12.75" x14ac:dyDescent="0.2">
      <c r="AO58056" s="7"/>
    </row>
    <row r="58057" spans="41:41" ht="12.75" x14ac:dyDescent="0.2">
      <c r="AO58057" s="7"/>
    </row>
    <row r="58058" spans="41:41" ht="12.75" x14ac:dyDescent="0.2">
      <c r="AO58058" s="7"/>
    </row>
    <row r="58059" spans="41:41" ht="12.75" x14ac:dyDescent="0.2">
      <c r="AO58059" s="7"/>
    </row>
    <row r="58060" spans="41:41" ht="12.75" x14ac:dyDescent="0.2">
      <c r="AO58060" s="7"/>
    </row>
    <row r="58061" spans="41:41" ht="12.75" x14ac:dyDescent="0.2">
      <c r="AO58061" s="7"/>
    </row>
    <row r="58062" spans="41:41" ht="12.75" x14ac:dyDescent="0.2">
      <c r="AO58062" s="7"/>
    </row>
    <row r="58063" spans="41:41" ht="12.75" x14ac:dyDescent="0.2">
      <c r="AO58063" s="7"/>
    </row>
    <row r="58064" spans="41:41" ht="12.75" x14ac:dyDescent="0.2">
      <c r="AO58064" s="7"/>
    </row>
    <row r="58065" spans="41:41" ht="12.75" x14ac:dyDescent="0.2">
      <c r="AO58065" s="7"/>
    </row>
    <row r="58066" spans="41:41" ht="12.75" x14ac:dyDescent="0.2">
      <c r="AO58066" s="7"/>
    </row>
    <row r="58067" spans="41:41" ht="12.75" x14ac:dyDescent="0.2">
      <c r="AO58067" s="7"/>
    </row>
    <row r="58068" spans="41:41" ht="12.75" x14ac:dyDescent="0.2">
      <c r="AO58068" s="7"/>
    </row>
    <row r="58069" spans="41:41" ht="12.75" x14ac:dyDescent="0.2">
      <c r="AO58069" s="7"/>
    </row>
    <row r="58070" spans="41:41" ht="12.75" x14ac:dyDescent="0.2">
      <c r="AO58070" s="7"/>
    </row>
    <row r="58071" spans="41:41" ht="12.75" x14ac:dyDescent="0.2">
      <c r="AO58071" s="7"/>
    </row>
    <row r="58072" spans="41:41" ht="12.75" x14ac:dyDescent="0.2">
      <c r="AO58072" s="7"/>
    </row>
    <row r="58073" spans="41:41" ht="12.75" x14ac:dyDescent="0.2">
      <c r="AO58073" s="7"/>
    </row>
    <row r="58074" spans="41:41" ht="12.75" x14ac:dyDescent="0.2">
      <c r="AO58074" s="7"/>
    </row>
    <row r="58075" spans="41:41" ht="12.75" x14ac:dyDescent="0.2">
      <c r="AO58075" s="7"/>
    </row>
    <row r="58076" spans="41:41" ht="12.75" x14ac:dyDescent="0.2">
      <c r="AO58076" s="7"/>
    </row>
    <row r="58077" spans="41:41" ht="12.75" x14ac:dyDescent="0.2">
      <c r="AO58077" s="7"/>
    </row>
    <row r="58078" spans="41:41" ht="12.75" x14ac:dyDescent="0.2">
      <c r="AO58078" s="7"/>
    </row>
    <row r="58079" spans="41:41" ht="12.75" x14ac:dyDescent="0.2">
      <c r="AO58079" s="7"/>
    </row>
    <row r="58080" spans="41:41" ht="12.75" x14ac:dyDescent="0.2">
      <c r="AO58080" s="7"/>
    </row>
    <row r="58081" spans="41:41" ht="12.75" x14ac:dyDescent="0.2">
      <c r="AO58081" s="7"/>
    </row>
    <row r="58082" spans="41:41" ht="12.75" x14ac:dyDescent="0.2">
      <c r="AO58082" s="7"/>
    </row>
    <row r="58083" spans="41:41" ht="12.75" x14ac:dyDescent="0.2">
      <c r="AO58083" s="7"/>
    </row>
    <row r="58084" spans="41:41" ht="12.75" x14ac:dyDescent="0.2">
      <c r="AO58084" s="7"/>
    </row>
    <row r="58085" spans="41:41" ht="12.75" x14ac:dyDescent="0.2">
      <c r="AO58085" s="7"/>
    </row>
    <row r="58086" spans="41:41" ht="12.75" x14ac:dyDescent="0.2">
      <c r="AO58086" s="7"/>
    </row>
    <row r="58087" spans="41:41" ht="12.75" x14ac:dyDescent="0.2">
      <c r="AO58087" s="7"/>
    </row>
    <row r="58088" spans="41:41" ht="12.75" x14ac:dyDescent="0.2">
      <c r="AO58088" s="7"/>
    </row>
    <row r="58089" spans="41:41" ht="12.75" x14ac:dyDescent="0.2">
      <c r="AO58089" s="7"/>
    </row>
    <row r="58090" spans="41:41" ht="12.75" x14ac:dyDescent="0.2">
      <c r="AO58090" s="7"/>
    </row>
    <row r="58091" spans="41:41" ht="12.75" x14ac:dyDescent="0.2">
      <c r="AO58091" s="7"/>
    </row>
    <row r="58092" spans="41:41" ht="12.75" x14ac:dyDescent="0.2">
      <c r="AO58092" s="7"/>
    </row>
    <row r="58093" spans="41:41" ht="12.75" x14ac:dyDescent="0.2">
      <c r="AO58093" s="7"/>
    </row>
    <row r="58094" spans="41:41" ht="12.75" x14ac:dyDescent="0.2">
      <c r="AO58094" s="7"/>
    </row>
    <row r="58095" spans="41:41" ht="12.75" x14ac:dyDescent="0.2">
      <c r="AO58095" s="7"/>
    </row>
    <row r="58096" spans="41:41" ht="12.75" x14ac:dyDescent="0.2">
      <c r="AO58096" s="7"/>
    </row>
    <row r="58097" spans="41:41" ht="12.75" x14ac:dyDescent="0.2">
      <c r="AO58097" s="7"/>
    </row>
    <row r="58098" spans="41:41" ht="12.75" x14ac:dyDescent="0.2">
      <c r="AO58098" s="7"/>
    </row>
    <row r="58099" spans="41:41" ht="12.75" x14ac:dyDescent="0.2">
      <c r="AO58099" s="7"/>
    </row>
    <row r="58100" spans="41:41" ht="12.75" x14ac:dyDescent="0.2">
      <c r="AO58100" s="7"/>
    </row>
    <row r="58101" spans="41:41" ht="12.75" x14ac:dyDescent="0.2">
      <c r="AO58101" s="7"/>
    </row>
    <row r="58102" spans="41:41" ht="12.75" x14ac:dyDescent="0.2">
      <c r="AO58102" s="7"/>
    </row>
    <row r="58103" spans="41:41" ht="12.75" x14ac:dyDescent="0.2">
      <c r="AO58103" s="7"/>
    </row>
    <row r="58104" spans="41:41" ht="12.75" x14ac:dyDescent="0.2">
      <c r="AO58104" s="7"/>
    </row>
    <row r="58105" spans="41:41" ht="12.75" x14ac:dyDescent="0.2">
      <c r="AO58105" s="7"/>
    </row>
    <row r="58106" spans="41:41" ht="12.75" x14ac:dyDescent="0.2">
      <c r="AO58106" s="7"/>
    </row>
    <row r="58107" spans="41:41" ht="12.75" x14ac:dyDescent="0.2">
      <c r="AO58107" s="7"/>
    </row>
    <row r="58108" spans="41:41" ht="12.75" x14ac:dyDescent="0.2">
      <c r="AO58108" s="7"/>
    </row>
    <row r="58109" spans="41:41" ht="12.75" x14ac:dyDescent="0.2">
      <c r="AO58109" s="7"/>
    </row>
    <row r="58110" spans="41:41" ht="12.75" x14ac:dyDescent="0.2">
      <c r="AO58110" s="7"/>
    </row>
    <row r="58111" spans="41:41" ht="12.75" x14ac:dyDescent="0.2">
      <c r="AO58111" s="7"/>
    </row>
    <row r="58112" spans="41:41" ht="12.75" x14ac:dyDescent="0.2">
      <c r="AO58112" s="7"/>
    </row>
    <row r="58113" spans="41:41" ht="12.75" x14ac:dyDescent="0.2">
      <c r="AO58113" s="7"/>
    </row>
    <row r="58114" spans="41:41" ht="12.75" x14ac:dyDescent="0.2">
      <c r="AO58114" s="7"/>
    </row>
    <row r="58115" spans="41:41" ht="12.75" x14ac:dyDescent="0.2">
      <c r="AO58115" s="7"/>
    </row>
    <row r="58116" spans="41:41" ht="12.75" x14ac:dyDescent="0.2">
      <c r="AO58116" s="7"/>
    </row>
    <row r="58117" spans="41:41" ht="12.75" x14ac:dyDescent="0.2">
      <c r="AO58117" s="7"/>
    </row>
    <row r="58118" spans="41:41" ht="12.75" x14ac:dyDescent="0.2">
      <c r="AO58118" s="7"/>
    </row>
    <row r="58119" spans="41:41" ht="12.75" x14ac:dyDescent="0.2">
      <c r="AO58119" s="7"/>
    </row>
    <row r="58120" spans="41:41" ht="12.75" x14ac:dyDescent="0.2">
      <c r="AO58120" s="7"/>
    </row>
    <row r="58121" spans="41:41" ht="12.75" x14ac:dyDescent="0.2">
      <c r="AO58121" s="7"/>
    </row>
    <row r="58122" spans="41:41" ht="12.75" x14ac:dyDescent="0.2">
      <c r="AO58122" s="7"/>
    </row>
    <row r="58123" spans="41:41" ht="12.75" x14ac:dyDescent="0.2">
      <c r="AO58123" s="7"/>
    </row>
    <row r="58124" spans="41:41" ht="12.75" x14ac:dyDescent="0.2">
      <c r="AO58124" s="7"/>
    </row>
    <row r="58125" spans="41:41" ht="12.75" x14ac:dyDescent="0.2">
      <c r="AO58125" s="7"/>
    </row>
    <row r="58126" spans="41:41" ht="12.75" x14ac:dyDescent="0.2">
      <c r="AO58126" s="7"/>
    </row>
    <row r="58127" spans="41:41" ht="12.75" x14ac:dyDescent="0.2">
      <c r="AO58127" s="7"/>
    </row>
    <row r="58128" spans="41:41" ht="12.75" x14ac:dyDescent="0.2">
      <c r="AO58128" s="7"/>
    </row>
    <row r="58129" spans="41:41" ht="12.75" x14ac:dyDescent="0.2">
      <c r="AO58129" s="7"/>
    </row>
    <row r="58130" spans="41:41" ht="12.75" x14ac:dyDescent="0.2">
      <c r="AO58130" s="7"/>
    </row>
    <row r="58131" spans="41:41" ht="12.75" x14ac:dyDescent="0.2">
      <c r="AO58131" s="7"/>
    </row>
    <row r="58132" spans="41:41" ht="12.75" x14ac:dyDescent="0.2">
      <c r="AO58132" s="7"/>
    </row>
    <row r="58133" spans="41:41" ht="12.75" x14ac:dyDescent="0.2">
      <c r="AO58133" s="7"/>
    </row>
    <row r="58134" spans="41:41" ht="12.75" x14ac:dyDescent="0.2">
      <c r="AO58134" s="7"/>
    </row>
    <row r="58135" spans="41:41" ht="12.75" x14ac:dyDescent="0.2">
      <c r="AO58135" s="7"/>
    </row>
    <row r="58136" spans="41:41" ht="12.75" x14ac:dyDescent="0.2">
      <c r="AO58136" s="7"/>
    </row>
    <row r="58137" spans="41:41" ht="12.75" x14ac:dyDescent="0.2">
      <c r="AO58137" s="7"/>
    </row>
    <row r="58138" spans="41:41" ht="12.75" x14ac:dyDescent="0.2">
      <c r="AO58138" s="7"/>
    </row>
    <row r="58139" spans="41:41" ht="12.75" x14ac:dyDescent="0.2">
      <c r="AO58139" s="7"/>
    </row>
    <row r="58140" spans="41:41" ht="12.75" x14ac:dyDescent="0.2">
      <c r="AO58140" s="7"/>
    </row>
    <row r="58141" spans="41:41" ht="12.75" x14ac:dyDescent="0.2">
      <c r="AO58141" s="7"/>
    </row>
    <row r="58142" spans="41:41" ht="12.75" x14ac:dyDescent="0.2">
      <c r="AO58142" s="7"/>
    </row>
    <row r="58143" spans="41:41" ht="12.75" x14ac:dyDescent="0.2">
      <c r="AO58143" s="7"/>
    </row>
    <row r="58144" spans="41:41" ht="12.75" x14ac:dyDescent="0.2">
      <c r="AO58144" s="7"/>
    </row>
    <row r="58145" spans="41:41" ht="12.75" x14ac:dyDescent="0.2">
      <c r="AO58145" s="7"/>
    </row>
    <row r="58146" spans="41:41" ht="12.75" x14ac:dyDescent="0.2">
      <c r="AO58146" s="7"/>
    </row>
    <row r="58147" spans="41:41" ht="12.75" x14ac:dyDescent="0.2">
      <c r="AO58147" s="7"/>
    </row>
    <row r="58148" spans="41:41" ht="12.75" x14ac:dyDescent="0.2">
      <c r="AO58148" s="7"/>
    </row>
    <row r="58149" spans="41:41" ht="12.75" x14ac:dyDescent="0.2">
      <c r="AO58149" s="7"/>
    </row>
    <row r="58150" spans="41:41" ht="12.75" x14ac:dyDescent="0.2">
      <c r="AO58150" s="7"/>
    </row>
    <row r="58151" spans="41:41" ht="12.75" x14ac:dyDescent="0.2">
      <c r="AO58151" s="7"/>
    </row>
    <row r="58152" spans="41:41" ht="12.75" x14ac:dyDescent="0.2">
      <c r="AO58152" s="7"/>
    </row>
    <row r="58153" spans="41:41" ht="12.75" x14ac:dyDescent="0.2">
      <c r="AO58153" s="7"/>
    </row>
    <row r="58154" spans="41:41" ht="12.75" x14ac:dyDescent="0.2">
      <c r="AO58154" s="7"/>
    </row>
    <row r="58155" spans="41:41" ht="12.75" x14ac:dyDescent="0.2">
      <c r="AO58155" s="7"/>
    </row>
    <row r="58156" spans="41:41" ht="12.75" x14ac:dyDescent="0.2">
      <c r="AO58156" s="7"/>
    </row>
    <row r="58157" spans="41:41" ht="12.75" x14ac:dyDescent="0.2">
      <c r="AO58157" s="7"/>
    </row>
    <row r="58158" spans="41:41" ht="12.75" x14ac:dyDescent="0.2">
      <c r="AO58158" s="7"/>
    </row>
    <row r="58159" spans="41:41" ht="12.75" x14ac:dyDescent="0.2">
      <c r="AO58159" s="7"/>
    </row>
    <row r="58160" spans="41:41" ht="12.75" x14ac:dyDescent="0.2">
      <c r="AO58160" s="7"/>
    </row>
    <row r="58161" spans="41:41" ht="12.75" x14ac:dyDescent="0.2">
      <c r="AO58161" s="7"/>
    </row>
    <row r="58162" spans="41:41" ht="12.75" x14ac:dyDescent="0.2">
      <c r="AO58162" s="7"/>
    </row>
    <row r="58163" spans="41:41" ht="12.75" x14ac:dyDescent="0.2">
      <c r="AO58163" s="7"/>
    </row>
    <row r="58164" spans="41:41" ht="12.75" x14ac:dyDescent="0.2">
      <c r="AO58164" s="7"/>
    </row>
    <row r="58165" spans="41:41" ht="12.75" x14ac:dyDescent="0.2">
      <c r="AO58165" s="7"/>
    </row>
    <row r="58166" spans="41:41" ht="12.75" x14ac:dyDescent="0.2">
      <c r="AO58166" s="7"/>
    </row>
    <row r="58167" spans="41:41" ht="12.75" x14ac:dyDescent="0.2">
      <c r="AO58167" s="7"/>
    </row>
    <row r="58168" spans="41:41" ht="12.75" x14ac:dyDescent="0.2">
      <c r="AO58168" s="7"/>
    </row>
    <row r="58169" spans="41:41" ht="12.75" x14ac:dyDescent="0.2">
      <c r="AO58169" s="7"/>
    </row>
    <row r="58170" spans="41:41" ht="12.75" x14ac:dyDescent="0.2">
      <c r="AO58170" s="7"/>
    </row>
    <row r="58171" spans="41:41" ht="12.75" x14ac:dyDescent="0.2">
      <c r="AO58171" s="7"/>
    </row>
    <row r="58172" spans="41:41" ht="12.75" x14ac:dyDescent="0.2">
      <c r="AO58172" s="7"/>
    </row>
    <row r="58173" spans="41:41" ht="12.75" x14ac:dyDescent="0.2">
      <c r="AO58173" s="7"/>
    </row>
    <row r="58174" spans="41:41" ht="12.75" x14ac:dyDescent="0.2">
      <c r="AO58174" s="7"/>
    </row>
    <row r="58175" spans="41:41" ht="12.75" x14ac:dyDescent="0.2">
      <c r="AO58175" s="7"/>
    </row>
    <row r="58176" spans="41:41" ht="12.75" x14ac:dyDescent="0.2">
      <c r="AO58176" s="7"/>
    </row>
    <row r="58177" spans="41:41" ht="12.75" x14ac:dyDescent="0.2">
      <c r="AO58177" s="7"/>
    </row>
    <row r="58178" spans="41:41" ht="12.75" x14ac:dyDescent="0.2">
      <c r="AO58178" s="7"/>
    </row>
    <row r="58179" spans="41:41" ht="12.75" x14ac:dyDescent="0.2">
      <c r="AO58179" s="7"/>
    </row>
    <row r="58180" spans="41:41" ht="12.75" x14ac:dyDescent="0.2">
      <c r="AO58180" s="7"/>
    </row>
    <row r="58181" spans="41:41" ht="12.75" x14ac:dyDescent="0.2">
      <c r="AO58181" s="7"/>
    </row>
    <row r="58182" spans="41:41" ht="12.75" x14ac:dyDescent="0.2">
      <c r="AO58182" s="7"/>
    </row>
    <row r="58183" spans="41:41" ht="12.75" x14ac:dyDescent="0.2">
      <c r="AO58183" s="7"/>
    </row>
    <row r="58184" spans="41:41" ht="12.75" x14ac:dyDescent="0.2">
      <c r="AO58184" s="7"/>
    </row>
    <row r="58185" spans="41:41" ht="12.75" x14ac:dyDescent="0.2">
      <c r="AO58185" s="7"/>
    </row>
    <row r="58186" spans="41:41" ht="12.75" x14ac:dyDescent="0.2">
      <c r="AO58186" s="7"/>
    </row>
    <row r="58187" spans="41:41" ht="12.75" x14ac:dyDescent="0.2">
      <c r="AO58187" s="7"/>
    </row>
    <row r="58188" spans="41:41" ht="12.75" x14ac:dyDescent="0.2">
      <c r="AO58188" s="7"/>
    </row>
    <row r="58189" spans="41:41" ht="12.75" x14ac:dyDescent="0.2">
      <c r="AO58189" s="7"/>
    </row>
    <row r="58190" spans="41:41" ht="12.75" x14ac:dyDescent="0.2">
      <c r="AO58190" s="7"/>
    </row>
    <row r="58191" spans="41:41" ht="12.75" x14ac:dyDescent="0.2">
      <c r="AO58191" s="7"/>
    </row>
    <row r="58192" spans="41:41" ht="12.75" x14ac:dyDescent="0.2">
      <c r="AO58192" s="7"/>
    </row>
    <row r="58193" spans="41:41" ht="12.75" x14ac:dyDescent="0.2">
      <c r="AO58193" s="7"/>
    </row>
    <row r="58194" spans="41:41" ht="12.75" x14ac:dyDescent="0.2">
      <c r="AO58194" s="7"/>
    </row>
    <row r="58195" spans="41:41" ht="12.75" x14ac:dyDescent="0.2">
      <c r="AO58195" s="7"/>
    </row>
    <row r="58196" spans="41:41" ht="12.75" x14ac:dyDescent="0.2">
      <c r="AO58196" s="7"/>
    </row>
    <row r="58197" spans="41:41" ht="12.75" x14ac:dyDescent="0.2">
      <c r="AO58197" s="7"/>
    </row>
    <row r="58198" spans="41:41" ht="12.75" x14ac:dyDescent="0.2">
      <c r="AO58198" s="7"/>
    </row>
    <row r="58199" spans="41:41" ht="12.75" x14ac:dyDescent="0.2">
      <c r="AO58199" s="7"/>
    </row>
    <row r="58200" spans="41:41" ht="12.75" x14ac:dyDescent="0.2">
      <c r="AO58200" s="7"/>
    </row>
    <row r="58201" spans="41:41" ht="12.75" x14ac:dyDescent="0.2">
      <c r="AO58201" s="7"/>
    </row>
    <row r="58202" spans="41:41" ht="12.75" x14ac:dyDescent="0.2">
      <c r="AO58202" s="7"/>
    </row>
    <row r="58203" spans="41:41" ht="12.75" x14ac:dyDescent="0.2">
      <c r="AO58203" s="7"/>
    </row>
    <row r="58204" spans="41:41" ht="12.75" x14ac:dyDescent="0.2">
      <c r="AO58204" s="7"/>
    </row>
    <row r="58205" spans="41:41" ht="12.75" x14ac:dyDescent="0.2">
      <c r="AO58205" s="7"/>
    </row>
    <row r="58206" spans="41:41" ht="12.75" x14ac:dyDescent="0.2">
      <c r="AO58206" s="7"/>
    </row>
    <row r="58207" spans="41:41" ht="12.75" x14ac:dyDescent="0.2">
      <c r="AO58207" s="7"/>
    </row>
    <row r="58208" spans="41:41" ht="12.75" x14ac:dyDescent="0.2">
      <c r="AO58208" s="7"/>
    </row>
    <row r="58209" spans="41:41" ht="12.75" x14ac:dyDescent="0.2">
      <c r="AO58209" s="7"/>
    </row>
    <row r="58210" spans="41:41" ht="12.75" x14ac:dyDescent="0.2">
      <c r="AO58210" s="7"/>
    </row>
    <row r="58211" spans="41:41" ht="12.75" x14ac:dyDescent="0.2">
      <c r="AO58211" s="7"/>
    </row>
    <row r="58212" spans="41:41" ht="12.75" x14ac:dyDescent="0.2">
      <c r="AO58212" s="7"/>
    </row>
    <row r="58213" spans="41:41" ht="12.75" x14ac:dyDescent="0.2">
      <c r="AO58213" s="7"/>
    </row>
    <row r="58214" spans="41:41" ht="12.75" x14ac:dyDescent="0.2">
      <c r="AO58214" s="7"/>
    </row>
    <row r="58215" spans="41:41" ht="12.75" x14ac:dyDescent="0.2">
      <c r="AO58215" s="7"/>
    </row>
    <row r="58216" spans="41:41" ht="12.75" x14ac:dyDescent="0.2">
      <c r="AO58216" s="7"/>
    </row>
    <row r="58217" spans="41:41" ht="12.75" x14ac:dyDescent="0.2">
      <c r="AO58217" s="7"/>
    </row>
    <row r="58218" spans="41:41" ht="12.75" x14ac:dyDescent="0.2">
      <c r="AO58218" s="7"/>
    </row>
    <row r="58219" spans="41:41" ht="12.75" x14ac:dyDescent="0.2">
      <c r="AO58219" s="7"/>
    </row>
    <row r="58220" spans="41:41" ht="12.75" x14ac:dyDescent="0.2">
      <c r="AO58220" s="7"/>
    </row>
    <row r="58221" spans="41:41" ht="12.75" x14ac:dyDescent="0.2">
      <c r="AO58221" s="7"/>
    </row>
    <row r="58222" spans="41:41" ht="12.75" x14ac:dyDescent="0.2">
      <c r="AO58222" s="7"/>
    </row>
    <row r="58223" spans="41:41" ht="12.75" x14ac:dyDescent="0.2">
      <c r="AO58223" s="7"/>
    </row>
    <row r="58224" spans="41:41" ht="12.75" x14ac:dyDescent="0.2">
      <c r="AO58224" s="7"/>
    </row>
    <row r="58225" spans="41:41" ht="12.75" x14ac:dyDescent="0.2">
      <c r="AO58225" s="7"/>
    </row>
    <row r="58226" spans="41:41" ht="12.75" x14ac:dyDescent="0.2">
      <c r="AO58226" s="7"/>
    </row>
    <row r="58227" spans="41:41" ht="12.75" x14ac:dyDescent="0.2">
      <c r="AO58227" s="7"/>
    </row>
    <row r="58228" spans="41:41" ht="12.75" x14ac:dyDescent="0.2">
      <c r="AO58228" s="7"/>
    </row>
    <row r="58229" spans="41:41" ht="12.75" x14ac:dyDescent="0.2">
      <c r="AO58229" s="7"/>
    </row>
    <row r="58230" spans="41:41" ht="12.75" x14ac:dyDescent="0.2">
      <c r="AO58230" s="7"/>
    </row>
    <row r="58231" spans="41:41" ht="12.75" x14ac:dyDescent="0.2">
      <c r="AO58231" s="7"/>
    </row>
    <row r="58232" spans="41:41" ht="12.75" x14ac:dyDescent="0.2">
      <c r="AO58232" s="7"/>
    </row>
    <row r="58233" spans="41:41" ht="12.75" x14ac:dyDescent="0.2">
      <c r="AO58233" s="7"/>
    </row>
    <row r="58234" spans="41:41" ht="12.75" x14ac:dyDescent="0.2">
      <c r="AO58234" s="7"/>
    </row>
    <row r="58235" spans="41:41" ht="12.75" x14ac:dyDescent="0.2">
      <c r="AO58235" s="7"/>
    </row>
    <row r="58236" spans="41:41" ht="12.75" x14ac:dyDescent="0.2">
      <c r="AO58236" s="7"/>
    </row>
    <row r="58237" spans="41:41" ht="12.75" x14ac:dyDescent="0.2">
      <c r="AO58237" s="7"/>
    </row>
    <row r="58238" spans="41:41" ht="12.75" x14ac:dyDescent="0.2">
      <c r="AO58238" s="7"/>
    </row>
    <row r="58239" spans="41:41" ht="12.75" x14ac:dyDescent="0.2">
      <c r="AO58239" s="7"/>
    </row>
    <row r="58240" spans="41:41" ht="12.75" x14ac:dyDescent="0.2">
      <c r="AO58240" s="7"/>
    </row>
    <row r="58241" spans="41:41" ht="12.75" x14ac:dyDescent="0.2">
      <c r="AO58241" s="7"/>
    </row>
    <row r="58242" spans="41:41" ht="12.75" x14ac:dyDescent="0.2">
      <c r="AO58242" s="7"/>
    </row>
    <row r="58243" spans="41:41" ht="12.75" x14ac:dyDescent="0.2">
      <c r="AO58243" s="7"/>
    </row>
    <row r="58244" spans="41:41" ht="12.75" x14ac:dyDescent="0.2">
      <c r="AO58244" s="7"/>
    </row>
    <row r="58245" spans="41:41" ht="12.75" x14ac:dyDescent="0.2">
      <c r="AO58245" s="7"/>
    </row>
    <row r="58246" spans="41:41" ht="12.75" x14ac:dyDescent="0.2">
      <c r="AO58246" s="7"/>
    </row>
    <row r="58247" spans="41:41" ht="12.75" x14ac:dyDescent="0.2">
      <c r="AO58247" s="7"/>
    </row>
    <row r="58248" spans="41:41" ht="12.75" x14ac:dyDescent="0.2">
      <c r="AO58248" s="7"/>
    </row>
    <row r="58249" spans="41:41" ht="12.75" x14ac:dyDescent="0.2">
      <c r="AO58249" s="7"/>
    </row>
    <row r="58250" spans="41:41" ht="12.75" x14ac:dyDescent="0.2">
      <c r="AO58250" s="7"/>
    </row>
    <row r="58251" spans="41:41" ht="12.75" x14ac:dyDescent="0.2">
      <c r="AO58251" s="7"/>
    </row>
    <row r="58252" spans="41:41" ht="12.75" x14ac:dyDescent="0.2">
      <c r="AO58252" s="7"/>
    </row>
    <row r="58253" spans="41:41" ht="12.75" x14ac:dyDescent="0.2">
      <c r="AO58253" s="7"/>
    </row>
    <row r="58254" spans="41:41" ht="12.75" x14ac:dyDescent="0.2">
      <c r="AO58254" s="7"/>
    </row>
    <row r="58255" spans="41:41" ht="12.75" x14ac:dyDescent="0.2">
      <c r="AO58255" s="7"/>
    </row>
    <row r="58256" spans="41:41" ht="12.75" x14ac:dyDescent="0.2">
      <c r="AO58256" s="7"/>
    </row>
    <row r="58257" spans="41:41" ht="12.75" x14ac:dyDescent="0.2">
      <c r="AO58257" s="7"/>
    </row>
    <row r="58258" spans="41:41" ht="12.75" x14ac:dyDescent="0.2">
      <c r="AO58258" s="7"/>
    </row>
    <row r="58259" spans="41:41" ht="12.75" x14ac:dyDescent="0.2">
      <c r="AO58259" s="7"/>
    </row>
    <row r="58260" spans="41:41" ht="12.75" x14ac:dyDescent="0.2">
      <c r="AO58260" s="7"/>
    </row>
    <row r="58261" spans="41:41" ht="12.75" x14ac:dyDescent="0.2">
      <c r="AO58261" s="7"/>
    </row>
    <row r="58262" spans="41:41" ht="12.75" x14ac:dyDescent="0.2">
      <c r="AO58262" s="7"/>
    </row>
    <row r="58263" spans="41:41" ht="12.75" x14ac:dyDescent="0.2">
      <c r="AO58263" s="7"/>
    </row>
    <row r="58264" spans="41:41" ht="12.75" x14ac:dyDescent="0.2">
      <c r="AO58264" s="7"/>
    </row>
    <row r="58265" spans="41:41" ht="12.75" x14ac:dyDescent="0.2">
      <c r="AO58265" s="7"/>
    </row>
    <row r="58266" spans="41:41" ht="12.75" x14ac:dyDescent="0.2">
      <c r="AO58266" s="7"/>
    </row>
    <row r="58267" spans="41:41" ht="12.75" x14ac:dyDescent="0.2">
      <c r="AO58267" s="7"/>
    </row>
    <row r="58268" spans="41:41" ht="12.75" x14ac:dyDescent="0.2">
      <c r="AO58268" s="7"/>
    </row>
    <row r="58269" spans="41:41" ht="12.75" x14ac:dyDescent="0.2">
      <c r="AO58269" s="7"/>
    </row>
    <row r="58270" spans="41:41" ht="12.75" x14ac:dyDescent="0.2">
      <c r="AO58270" s="7"/>
    </row>
    <row r="58271" spans="41:41" ht="12.75" x14ac:dyDescent="0.2">
      <c r="AO58271" s="7"/>
    </row>
    <row r="58272" spans="41:41" ht="12.75" x14ac:dyDescent="0.2">
      <c r="AO58272" s="7"/>
    </row>
    <row r="58273" spans="41:41" ht="12.75" x14ac:dyDescent="0.2">
      <c r="AO58273" s="7"/>
    </row>
    <row r="58274" spans="41:41" ht="12.75" x14ac:dyDescent="0.2">
      <c r="AO58274" s="7"/>
    </row>
    <row r="58275" spans="41:41" ht="12.75" x14ac:dyDescent="0.2">
      <c r="AO58275" s="7"/>
    </row>
    <row r="58276" spans="41:41" ht="12.75" x14ac:dyDescent="0.2">
      <c r="AO58276" s="7"/>
    </row>
    <row r="58277" spans="41:41" ht="12.75" x14ac:dyDescent="0.2">
      <c r="AO58277" s="7"/>
    </row>
    <row r="58278" spans="41:41" ht="12.75" x14ac:dyDescent="0.2">
      <c r="AO58278" s="7"/>
    </row>
    <row r="58279" spans="41:41" ht="12.75" x14ac:dyDescent="0.2">
      <c r="AO58279" s="7"/>
    </row>
    <row r="58280" spans="41:41" ht="12.75" x14ac:dyDescent="0.2">
      <c r="AO58280" s="7"/>
    </row>
    <row r="58281" spans="41:41" ht="12.75" x14ac:dyDescent="0.2">
      <c r="AO58281" s="7"/>
    </row>
    <row r="58282" spans="41:41" ht="12.75" x14ac:dyDescent="0.2">
      <c r="AO58282" s="7"/>
    </row>
    <row r="58283" spans="41:41" ht="12.75" x14ac:dyDescent="0.2">
      <c r="AO58283" s="7"/>
    </row>
    <row r="58284" spans="41:41" ht="12.75" x14ac:dyDescent="0.2">
      <c r="AO58284" s="7"/>
    </row>
    <row r="58285" spans="41:41" ht="12.75" x14ac:dyDescent="0.2">
      <c r="AO58285" s="7"/>
    </row>
    <row r="58286" spans="41:41" ht="12.75" x14ac:dyDescent="0.2">
      <c r="AO58286" s="7"/>
    </row>
    <row r="58287" spans="41:41" ht="12.75" x14ac:dyDescent="0.2">
      <c r="AO58287" s="7"/>
    </row>
    <row r="58288" spans="41:41" ht="12.75" x14ac:dyDescent="0.2">
      <c r="AO58288" s="7"/>
    </row>
    <row r="58289" spans="41:41" ht="12.75" x14ac:dyDescent="0.2">
      <c r="AO58289" s="7"/>
    </row>
    <row r="58290" spans="41:41" ht="12.75" x14ac:dyDescent="0.2">
      <c r="AO58290" s="7"/>
    </row>
    <row r="58291" spans="41:41" ht="12.75" x14ac:dyDescent="0.2">
      <c r="AO58291" s="7"/>
    </row>
    <row r="58292" spans="41:41" ht="12.75" x14ac:dyDescent="0.2">
      <c r="AO58292" s="7"/>
    </row>
    <row r="58293" spans="41:41" ht="12.75" x14ac:dyDescent="0.2">
      <c r="AO58293" s="7"/>
    </row>
    <row r="58294" spans="41:41" ht="12.75" x14ac:dyDescent="0.2">
      <c r="AO58294" s="7"/>
    </row>
    <row r="58295" spans="41:41" ht="12.75" x14ac:dyDescent="0.2">
      <c r="AO58295" s="7"/>
    </row>
    <row r="58296" spans="41:41" ht="12.75" x14ac:dyDescent="0.2">
      <c r="AO58296" s="7"/>
    </row>
    <row r="58297" spans="41:41" ht="12.75" x14ac:dyDescent="0.2">
      <c r="AO58297" s="7"/>
    </row>
    <row r="58298" spans="41:41" ht="12.75" x14ac:dyDescent="0.2">
      <c r="AO58298" s="7"/>
    </row>
    <row r="58299" spans="41:41" ht="12.75" x14ac:dyDescent="0.2">
      <c r="AO58299" s="7"/>
    </row>
    <row r="58300" spans="41:41" ht="12.75" x14ac:dyDescent="0.2">
      <c r="AO58300" s="7"/>
    </row>
    <row r="58301" spans="41:41" ht="12.75" x14ac:dyDescent="0.2">
      <c r="AO58301" s="7"/>
    </row>
    <row r="58302" spans="41:41" ht="12.75" x14ac:dyDescent="0.2">
      <c r="AO58302" s="7"/>
    </row>
    <row r="58303" spans="41:41" ht="12.75" x14ac:dyDescent="0.2">
      <c r="AO58303" s="7"/>
    </row>
    <row r="58304" spans="41:41" ht="12.75" x14ac:dyDescent="0.2">
      <c r="AO58304" s="7"/>
    </row>
    <row r="58305" spans="41:41" ht="12.75" x14ac:dyDescent="0.2">
      <c r="AO58305" s="7"/>
    </row>
    <row r="58306" spans="41:41" ht="12.75" x14ac:dyDescent="0.2">
      <c r="AO58306" s="7"/>
    </row>
    <row r="58307" spans="41:41" ht="12.75" x14ac:dyDescent="0.2">
      <c r="AO58307" s="7"/>
    </row>
    <row r="58308" spans="41:41" ht="12.75" x14ac:dyDescent="0.2">
      <c r="AO58308" s="7"/>
    </row>
    <row r="58309" spans="41:41" ht="12.75" x14ac:dyDescent="0.2">
      <c r="AO58309" s="7"/>
    </row>
    <row r="58310" spans="41:41" ht="12.75" x14ac:dyDescent="0.2">
      <c r="AO58310" s="7"/>
    </row>
    <row r="58311" spans="41:41" ht="12.75" x14ac:dyDescent="0.2">
      <c r="AO58311" s="7"/>
    </row>
    <row r="58312" spans="41:41" ht="12.75" x14ac:dyDescent="0.2">
      <c r="AO58312" s="7"/>
    </row>
    <row r="58313" spans="41:41" ht="12.75" x14ac:dyDescent="0.2">
      <c r="AO58313" s="7"/>
    </row>
    <row r="58314" spans="41:41" ht="12.75" x14ac:dyDescent="0.2">
      <c r="AO58314" s="7"/>
    </row>
    <row r="58315" spans="41:41" ht="12.75" x14ac:dyDescent="0.2">
      <c r="AO58315" s="7"/>
    </row>
    <row r="58316" spans="41:41" ht="12.75" x14ac:dyDescent="0.2">
      <c r="AO58316" s="7"/>
    </row>
    <row r="58317" spans="41:41" ht="12.75" x14ac:dyDescent="0.2">
      <c r="AO58317" s="7"/>
    </row>
    <row r="58318" spans="41:41" ht="12.75" x14ac:dyDescent="0.2">
      <c r="AO58318" s="7"/>
    </row>
    <row r="58319" spans="41:41" ht="12.75" x14ac:dyDescent="0.2">
      <c r="AO58319" s="7"/>
    </row>
    <row r="58320" spans="41:41" ht="12.75" x14ac:dyDescent="0.2">
      <c r="AO58320" s="7"/>
    </row>
    <row r="58321" spans="41:41" ht="12.75" x14ac:dyDescent="0.2">
      <c r="AO58321" s="7"/>
    </row>
    <row r="58322" spans="41:41" ht="12.75" x14ac:dyDescent="0.2">
      <c r="AO58322" s="7"/>
    </row>
    <row r="58323" spans="41:41" ht="12.75" x14ac:dyDescent="0.2">
      <c r="AO58323" s="7"/>
    </row>
    <row r="58324" spans="41:41" ht="12.75" x14ac:dyDescent="0.2">
      <c r="AO58324" s="7"/>
    </row>
    <row r="58325" spans="41:41" ht="12.75" x14ac:dyDescent="0.2">
      <c r="AO58325" s="7"/>
    </row>
    <row r="58326" spans="41:41" ht="12.75" x14ac:dyDescent="0.2">
      <c r="AO58326" s="7"/>
    </row>
    <row r="58327" spans="41:41" ht="12.75" x14ac:dyDescent="0.2">
      <c r="AO58327" s="7"/>
    </row>
    <row r="58328" spans="41:41" ht="12.75" x14ac:dyDescent="0.2">
      <c r="AO58328" s="7"/>
    </row>
    <row r="58329" spans="41:41" ht="12.75" x14ac:dyDescent="0.2">
      <c r="AO58329" s="7"/>
    </row>
    <row r="58330" spans="41:41" ht="12.75" x14ac:dyDescent="0.2">
      <c r="AO58330" s="7"/>
    </row>
    <row r="58331" spans="41:41" ht="12.75" x14ac:dyDescent="0.2">
      <c r="AO58331" s="7"/>
    </row>
    <row r="58332" spans="41:41" ht="12.75" x14ac:dyDescent="0.2">
      <c r="AO58332" s="7"/>
    </row>
    <row r="58333" spans="41:41" ht="12.75" x14ac:dyDescent="0.2">
      <c r="AO58333" s="7"/>
    </row>
    <row r="58334" spans="41:41" ht="12.75" x14ac:dyDescent="0.2">
      <c r="AO58334" s="7"/>
    </row>
    <row r="58335" spans="41:41" ht="12.75" x14ac:dyDescent="0.2">
      <c r="AO58335" s="7"/>
    </row>
    <row r="58336" spans="41:41" ht="12.75" x14ac:dyDescent="0.2">
      <c r="AO58336" s="7"/>
    </row>
    <row r="58337" spans="41:41" ht="12.75" x14ac:dyDescent="0.2">
      <c r="AO58337" s="7"/>
    </row>
    <row r="58338" spans="41:41" ht="12.75" x14ac:dyDescent="0.2">
      <c r="AO58338" s="7"/>
    </row>
    <row r="58339" spans="41:41" ht="12.75" x14ac:dyDescent="0.2">
      <c r="AO58339" s="7"/>
    </row>
    <row r="58340" spans="41:41" ht="12.75" x14ac:dyDescent="0.2">
      <c r="AO58340" s="7"/>
    </row>
    <row r="58341" spans="41:41" ht="12.75" x14ac:dyDescent="0.2">
      <c r="AO58341" s="7"/>
    </row>
    <row r="58342" spans="41:41" ht="12.75" x14ac:dyDescent="0.2">
      <c r="AO58342" s="7"/>
    </row>
    <row r="58343" spans="41:41" ht="12.75" x14ac:dyDescent="0.2">
      <c r="AO58343" s="7"/>
    </row>
    <row r="58344" spans="41:41" ht="12.75" x14ac:dyDescent="0.2">
      <c r="AO58344" s="7"/>
    </row>
    <row r="58345" spans="41:41" ht="12.75" x14ac:dyDescent="0.2">
      <c r="AO58345" s="7"/>
    </row>
    <row r="58346" spans="41:41" ht="12.75" x14ac:dyDescent="0.2">
      <c r="AO58346" s="7"/>
    </row>
    <row r="58347" spans="41:41" ht="12.75" x14ac:dyDescent="0.2">
      <c r="AO58347" s="7"/>
    </row>
    <row r="58348" spans="41:41" ht="12.75" x14ac:dyDescent="0.2">
      <c r="AO58348" s="7"/>
    </row>
    <row r="58349" spans="41:41" ht="12.75" x14ac:dyDescent="0.2">
      <c r="AO58349" s="7"/>
    </row>
    <row r="58350" spans="41:41" ht="12.75" x14ac:dyDescent="0.2">
      <c r="AO58350" s="7"/>
    </row>
    <row r="58351" spans="41:41" ht="12.75" x14ac:dyDescent="0.2">
      <c r="AO58351" s="7"/>
    </row>
    <row r="58352" spans="41:41" ht="12.75" x14ac:dyDescent="0.2">
      <c r="AO58352" s="7"/>
    </row>
    <row r="58353" spans="41:41" ht="12.75" x14ac:dyDescent="0.2">
      <c r="AO58353" s="7"/>
    </row>
    <row r="58354" spans="41:41" ht="12.75" x14ac:dyDescent="0.2">
      <c r="AO58354" s="7"/>
    </row>
    <row r="58355" spans="41:41" ht="12.75" x14ac:dyDescent="0.2">
      <c r="AO58355" s="7"/>
    </row>
    <row r="58356" spans="41:41" ht="12.75" x14ac:dyDescent="0.2">
      <c r="AO58356" s="7"/>
    </row>
    <row r="58357" spans="41:41" ht="12.75" x14ac:dyDescent="0.2">
      <c r="AO58357" s="7"/>
    </row>
    <row r="58358" spans="41:41" ht="12.75" x14ac:dyDescent="0.2">
      <c r="AO58358" s="7"/>
    </row>
    <row r="58359" spans="41:41" ht="12.75" x14ac:dyDescent="0.2">
      <c r="AO58359" s="7"/>
    </row>
    <row r="58360" spans="41:41" ht="12.75" x14ac:dyDescent="0.2">
      <c r="AO58360" s="7"/>
    </row>
    <row r="58361" spans="41:41" ht="12.75" x14ac:dyDescent="0.2">
      <c r="AO58361" s="7"/>
    </row>
    <row r="58362" spans="41:41" ht="12.75" x14ac:dyDescent="0.2">
      <c r="AO58362" s="7"/>
    </row>
    <row r="58363" spans="41:41" ht="12.75" x14ac:dyDescent="0.2">
      <c r="AO58363" s="7"/>
    </row>
    <row r="58364" spans="41:41" ht="12.75" x14ac:dyDescent="0.2">
      <c r="AO58364" s="7"/>
    </row>
    <row r="58365" spans="41:41" ht="12.75" x14ac:dyDescent="0.2">
      <c r="AO58365" s="7"/>
    </row>
    <row r="58366" spans="41:41" ht="12.75" x14ac:dyDescent="0.2">
      <c r="AO58366" s="7"/>
    </row>
    <row r="58367" spans="41:41" ht="12.75" x14ac:dyDescent="0.2">
      <c r="AO58367" s="7"/>
    </row>
    <row r="58368" spans="41:41" ht="12.75" x14ac:dyDescent="0.2">
      <c r="AO58368" s="7"/>
    </row>
    <row r="58369" spans="41:41" ht="12.75" x14ac:dyDescent="0.2">
      <c r="AO58369" s="7"/>
    </row>
    <row r="58370" spans="41:41" ht="12.75" x14ac:dyDescent="0.2">
      <c r="AO58370" s="7"/>
    </row>
    <row r="58371" spans="41:41" ht="12.75" x14ac:dyDescent="0.2">
      <c r="AO58371" s="7"/>
    </row>
    <row r="58372" spans="41:41" ht="12.75" x14ac:dyDescent="0.2">
      <c r="AO58372" s="7"/>
    </row>
    <row r="58373" spans="41:41" ht="12.75" x14ac:dyDescent="0.2">
      <c r="AO58373" s="7"/>
    </row>
    <row r="58374" spans="41:41" ht="12.75" x14ac:dyDescent="0.2">
      <c r="AO58374" s="7"/>
    </row>
    <row r="58375" spans="41:41" ht="12.75" x14ac:dyDescent="0.2">
      <c r="AO58375" s="7"/>
    </row>
    <row r="58376" spans="41:41" ht="12.75" x14ac:dyDescent="0.2">
      <c r="AO58376" s="7"/>
    </row>
    <row r="58377" spans="41:41" ht="12.75" x14ac:dyDescent="0.2">
      <c r="AO58377" s="7"/>
    </row>
    <row r="58378" spans="41:41" ht="12.75" x14ac:dyDescent="0.2">
      <c r="AO58378" s="7"/>
    </row>
    <row r="58379" spans="41:41" ht="12.75" x14ac:dyDescent="0.2">
      <c r="AO58379" s="7"/>
    </row>
    <row r="58380" spans="41:41" ht="12.75" x14ac:dyDescent="0.2">
      <c r="AO58380" s="7"/>
    </row>
    <row r="58381" spans="41:41" ht="12.75" x14ac:dyDescent="0.2">
      <c r="AO58381" s="7"/>
    </row>
    <row r="58382" spans="41:41" ht="12.75" x14ac:dyDescent="0.2">
      <c r="AO58382" s="7"/>
    </row>
    <row r="58383" spans="41:41" ht="12.75" x14ac:dyDescent="0.2">
      <c r="AO58383" s="7"/>
    </row>
    <row r="58384" spans="41:41" ht="12.75" x14ac:dyDescent="0.2">
      <c r="AO58384" s="7"/>
    </row>
    <row r="58385" spans="41:41" ht="12.75" x14ac:dyDescent="0.2">
      <c r="AO58385" s="7"/>
    </row>
    <row r="58386" spans="41:41" ht="12.75" x14ac:dyDescent="0.2">
      <c r="AO58386" s="7"/>
    </row>
    <row r="58387" spans="41:41" ht="12.75" x14ac:dyDescent="0.2">
      <c r="AO58387" s="7"/>
    </row>
    <row r="58388" spans="41:41" ht="12.75" x14ac:dyDescent="0.2">
      <c r="AO58388" s="7"/>
    </row>
    <row r="58389" spans="41:41" ht="12.75" x14ac:dyDescent="0.2">
      <c r="AO58389" s="7"/>
    </row>
    <row r="58390" spans="41:41" ht="12.75" x14ac:dyDescent="0.2">
      <c r="AO58390" s="7"/>
    </row>
    <row r="58391" spans="41:41" ht="12.75" x14ac:dyDescent="0.2">
      <c r="AO58391" s="7"/>
    </row>
    <row r="58392" spans="41:41" ht="12.75" x14ac:dyDescent="0.2">
      <c r="AO58392" s="7"/>
    </row>
    <row r="58393" spans="41:41" ht="12.75" x14ac:dyDescent="0.2">
      <c r="AO58393" s="7"/>
    </row>
    <row r="58394" spans="41:41" ht="12.75" x14ac:dyDescent="0.2">
      <c r="AO58394" s="7"/>
    </row>
    <row r="58395" spans="41:41" ht="12.75" x14ac:dyDescent="0.2">
      <c r="AO58395" s="7"/>
    </row>
    <row r="58396" spans="41:41" ht="12.75" x14ac:dyDescent="0.2">
      <c r="AO58396" s="7"/>
    </row>
    <row r="58397" spans="41:41" ht="12.75" x14ac:dyDescent="0.2">
      <c r="AO58397" s="7"/>
    </row>
    <row r="58398" spans="41:41" ht="12.75" x14ac:dyDescent="0.2">
      <c r="AO58398" s="7"/>
    </row>
    <row r="58399" spans="41:41" ht="12.75" x14ac:dyDescent="0.2">
      <c r="AO58399" s="7"/>
    </row>
    <row r="58400" spans="41:41" ht="12.75" x14ac:dyDescent="0.2">
      <c r="AO58400" s="7"/>
    </row>
    <row r="58401" spans="41:41" ht="12.75" x14ac:dyDescent="0.2">
      <c r="AO58401" s="7"/>
    </row>
    <row r="58402" spans="41:41" ht="12.75" x14ac:dyDescent="0.2">
      <c r="AO58402" s="7"/>
    </row>
    <row r="58403" spans="41:41" ht="12.75" x14ac:dyDescent="0.2">
      <c r="AO58403" s="7"/>
    </row>
    <row r="58404" spans="41:41" ht="12.75" x14ac:dyDescent="0.2">
      <c r="AO58404" s="7"/>
    </row>
    <row r="58405" spans="41:41" ht="12.75" x14ac:dyDescent="0.2">
      <c r="AO58405" s="7"/>
    </row>
    <row r="58406" spans="41:41" ht="12.75" x14ac:dyDescent="0.2">
      <c r="AO58406" s="7"/>
    </row>
    <row r="58407" spans="41:41" ht="12.75" x14ac:dyDescent="0.2">
      <c r="AO58407" s="7"/>
    </row>
    <row r="58408" spans="41:41" ht="12.75" x14ac:dyDescent="0.2">
      <c r="AO58408" s="7"/>
    </row>
    <row r="58409" spans="41:41" ht="12.75" x14ac:dyDescent="0.2">
      <c r="AO58409" s="7"/>
    </row>
    <row r="58410" spans="41:41" ht="12.75" x14ac:dyDescent="0.2">
      <c r="AO58410" s="7"/>
    </row>
    <row r="58411" spans="41:41" ht="12.75" x14ac:dyDescent="0.2">
      <c r="AO58411" s="7"/>
    </row>
    <row r="58412" spans="41:41" ht="12.75" x14ac:dyDescent="0.2">
      <c r="AO58412" s="7"/>
    </row>
    <row r="58413" spans="41:41" ht="12.75" x14ac:dyDescent="0.2">
      <c r="AO58413" s="7"/>
    </row>
    <row r="58414" spans="41:41" ht="12.75" x14ac:dyDescent="0.2">
      <c r="AO58414" s="7"/>
    </row>
    <row r="58415" spans="41:41" ht="12.75" x14ac:dyDescent="0.2">
      <c r="AO58415" s="7"/>
    </row>
    <row r="58416" spans="41:41" ht="12.75" x14ac:dyDescent="0.2">
      <c r="AO58416" s="7"/>
    </row>
    <row r="58417" spans="41:41" ht="12.75" x14ac:dyDescent="0.2">
      <c r="AO58417" s="7"/>
    </row>
    <row r="58418" spans="41:41" ht="12.75" x14ac:dyDescent="0.2">
      <c r="AO58418" s="7"/>
    </row>
    <row r="58419" spans="41:41" ht="12.75" x14ac:dyDescent="0.2">
      <c r="AO58419" s="7"/>
    </row>
    <row r="58420" spans="41:41" ht="12.75" x14ac:dyDescent="0.2">
      <c r="AO58420" s="7"/>
    </row>
    <row r="58421" spans="41:41" ht="12.75" x14ac:dyDescent="0.2">
      <c r="AO58421" s="7"/>
    </row>
    <row r="58422" spans="41:41" ht="12.75" x14ac:dyDescent="0.2">
      <c r="AO58422" s="7"/>
    </row>
    <row r="58423" spans="41:41" ht="12.75" x14ac:dyDescent="0.2">
      <c r="AO58423" s="7"/>
    </row>
    <row r="58424" spans="41:41" ht="12.75" x14ac:dyDescent="0.2">
      <c r="AO58424" s="7"/>
    </row>
    <row r="58425" spans="41:41" ht="12.75" x14ac:dyDescent="0.2">
      <c r="AO58425" s="7"/>
    </row>
    <row r="58426" spans="41:41" ht="12.75" x14ac:dyDescent="0.2">
      <c r="AO58426" s="7"/>
    </row>
    <row r="58427" spans="41:41" ht="12.75" x14ac:dyDescent="0.2">
      <c r="AO58427" s="7"/>
    </row>
    <row r="58428" spans="41:41" ht="12.75" x14ac:dyDescent="0.2">
      <c r="AO58428" s="7"/>
    </row>
    <row r="58429" spans="41:41" ht="12.75" x14ac:dyDescent="0.2">
      <c r="AO58429" s="7"/>
    </row>
    <row r="58430" spans="41:41" ht="12.75" x14ac:dyDescent="0.2">
      <c r="AO58430" s="7"/>
    </row>
    <row r="58431" spans="41:41" ht="12.75" x14ac:dyDescent="0.2">
      <c r="AO58431" s="7"/>
    </row>
    <row r="58432" spans="41:41" ht="12.75" x14ac:dyDescent="0.2">
      <c r="AO58432" s="7"/>
    </row>
    <row r="58433" spans="41:41" ht="12.75" x14ac:dyDescent="0.2">
      <c r="AO58433" s="7"/>
    </row>
    <row r="58434" spans="41:41" ht="12.75" x14ac:dyDescent="0.2">
      <c r="AO58434" s="7"/>
    </row>
    <row r="58435" spans="41:41" ht="12.75" x14ac:dyDescent="0.2">
      <c r="AO58435" s="7"/>
    </row>
    <row r="58436" spans="41:41" ht="12.75" x14ac:dyDescent="0.2">
      <c r="AO58436" s="7"/>
    </row>
    <row r="58437" spans="41:41" ht="12.75" x14ac:dyDescent="0.2">
      <c r="AO58437" s="7"/>
    </row>
    <row r="58438" spans="41:41" ht="12.75" x14ac:dyDescent="0.2">
      <c r="AO58438" s="7"/>
    </row>
    <row r="58439" spans="41:41" ht="12.75" x14ac:dyDescent="0.2">
      <c r="AO58439" s="7"/>
    </row>
    <row r="58440" spans="41:41" ht="12.75" x14ac:dyDescent="0.2">
      <c r="AO58440" s="7"/>
    </row>
    <row r="58441" spans="41:41" ht="12.75" x14ac:dyDescent="0.2">
      <c r="AO58441" s="7"/>
    </row>
    <row r="58442" spans="41:41" ht="12.75" x14ac:dyDescent="0.2">
      <c r="AO58442" s="7"/>
    </row>
    <row r="58443" spans="41:41" ht="12.75" x14ac:dyDescent="0.2">
      <c r="AO58443" s="7"/>
    </row>
    <row r="58444" spans="41:41" ht="12.75" x14ac:dyDescent="0.2">
      <c r="AO58444" s="7"/>
    </row>
    <row r="58445" spans="41:41" ht="12.75" x14ac:dyDescent="0.2">
      <c r="AO58445" s="7"/>
    </row>
    <row r="58446" spans="41:41" ht="12.75" x14ac:dyDescent="0.2">
      <c r="AO58446" s="7"/>
    </row>
    <row r="58447" spans="41:41" ht="12.75" x14ac:dyDescent="0.2">
      <c r="AO58447" s="7"/>
    </row>
    <row r="58448" spans="41:41" ht="12.75" x14ac:dyDescent="0.2">
      <c r="AO58448" s="7"/>
    </row>
    <row r="58449" spans="41:41" ht="12.75" x14ac:dyDescent="0.2">
      <c r="AO58449" s="7"/>
    </row>
    <row r="58450" spans="41:41" ht="12.75" x14ac:dyDescent="0.2">
      <c r="AO58450" s="7"/>
    </row>
    <row r="58451" spans="41:41" ht="12.75" x14ac:dyDescent="0.2">
      <c r="AO58451" s="7"/>
    </row>
    <row r="58452" spans="41:41" ht="12.75" x14ac:dyDescent="0.2">
      <c r="AO58452" s="7"/>
    </row>
    <row r="58453" spans="41:41" ht="12.75" x14ac:dyDescent="0.2">
      <c r="AO58453" s="7"/>
    </row>
    <row r="58454" spans="41:41" ht="12.75" x14ac:dyDescent="0.2">
      <c r="AO58454" s="7"/>
    </row>
    <row r="58455" spans="41:41" ht="12.75" x14ac:dyDescent="0.2">
      <c r="AO58455" s="7"/>
    </row>
    <row r="58456" spans="41:41" ht="12.75" x14ac:dyDescent="0.2">
      <c r="AO58456" s="7"/>
    </row>
    <row r="58457" spans="41:41" ht="12.75" x14ac:dyDescent="0.2">
      <c r="AO58457" s="7"/>
    </row>
    <row r="58458" spans="41:41" ht="12.75" x14ac:dyDescent="0.2">
      <c r="AO58458" s="7"/>
    </row>
    <row r="58459" spans="41:41" ht="12.75" x14ac:dyDescent="0.2">
      <c r="AO58459" s="7"/>
    </row>
    <row r="58460" spans="41:41" ht="12.75" x14ac:dyDescent="0.2">
      <c r="AO58460" s="7"/>
    </row>
    <row r="58461" spans="41:41" ht="12.75" x14ac:dyDescent="0.2">
      <c r="AO58461" s="7"/>
    </row>
    <row r="58462" spans="41:41" ht="12.75" x14ac:dyDescent="0.2">
      <c r="AO58462" s="7"/>
    </row>
    <row r="58463" spans="41:41" ht="12.75" x14ac:dyDescent="0.2">
      <c r="AO58463" s="7"/>
    </row>
    <row r="58464" spans="41:41" ht="12.75" x14ac:dyDescent="0.2">
      <c r="AO58464" s="7"/>
    </row>
    <row r="58465" spans="41:41" ht="12.75" x14ac:dyDescent="0.2">
      <c r="AO58465" s="7"/>
    </row>
    <row r="58466" spans="41:41" ht="12.75" x14ac:dyDescent="0.2">
      <c r="AO58466" s="7"/>
    </row>
    <row r="58467" spans="41:41" ht="12.75" x14ac:dyDescent="0.2">
      <c r="AO58467" s="7"/>
    </row>
    <row r="58468" spans="41:41" ht="12.75" x14ac:dyDescent="0.2">
      <c r="AO58468" s="7"/>
    </row>
    <row r="58469" spans="41:41" ht="12.75" x14ac:dyDescent="0.2">
      <c r="AO58469" s="7"/>
    </row>
    <row r="58470" spans="41:41" ht="12.75" x14ac:dyDescent="0.2">
      <c r="AO58470" s="7"/>
    </row>
    <row r="58471" spans="41:41" ht="12.75" x14ac:dyDescent="0.2">
      <c r="AO58471" s="7"/>
    </row>
    <row r="58472" spans="41:41" ht="12.75" x14ac:dyDescent="0.2">
      <c r="AO58472" s="7"/>
    </row>
    <row r="58473" spans="41:41" ht="12.75" x14ac:dyDescent="0.2">
      <c r="AO58473" s="7"/>
    </row>
    <row r="58474" spans="41:41" ht="12.75" x14ac:dyDescent="0.2">
      <c r="AO58474" s="7"/>
    </row>
    <row r="58475" spans="41:41" ht="12.75" x14ac:dyDescent="0.2">
      <c r="AO58475" s="7"/>
    </row>
    <row r="58476" spans="41:41" ht="12.75" x14ac:dyDescent="0.2">
      <c r="AO58476" s="7"/>
    </row>
    <row r="58477" spans="41:41" ht="12.75" x14ac:dyDescent="0.2">
      <c r="AO58477" s="7"/>
    </row>
    <row r="58478" spans="41:41" ht="12.75" x14ac:dyDescent="0.2">
      <c r="AO58478" s="7"/>
    </row>
    <row r="58479" spans="41:41" ht="12.75" x14ac:dyDescent="0.2">
      <c r="AO58479" s="7"/>
    </row>
    <row r="58480" spans="41:41" ht="12.75" x14ac:dyDescent="0.2">
      <c r="AO58480" s="7"/>
    </row>
    <row r="58481" spans="41:41" ht="12.75" x14ac:dyDescent="0.2">
      <c r="AO58481" s="7"/>
    </row>
    <row r="58482" spans="41:41" ht="12.75" x14ac:dyDescent="0.2">
      <c r="AO58482" s="7"/>
    </row>
    <row r="58483" spans="41:41" ht="12.75" x14ac:dyDescent="0.2">
      <c r="AO58483" s="7"/>
    </row>
    <row r="58484" spans="41:41" ht="12.75" x14ac:dyDescent="0.2">
      <c r="AO58484" s="7"/>
    </row>
    <row r="58485" spans="41:41" ht="12.75" x14ac:dyDescent="0.2">
      <c r="AO58485" s="7"/>
    </row>
    <row r="58486" spans="41:41" ht="12.75" x14ac:dyDescent="0.2">
      <c r="AO58486" s="7"/>
    </row>
    <row r="58487" spans="41:41" ht="12.75" x14ac:dyDescent="0.2">
      <c r="AO58487" s="7"/>
    </row>
    <row r="58488" spans="41:41" ht="12.75" x14ac:dyDescent="0.2">
      <c r="AO58488" s="7"/>
    </row>
    <row r="58489" spans="41:41" ht="12.75" x14ac:dyDescent="0.2">
      <c r="AO58489" s="7"/>
    </row>
    <row r="58490" spans="41:41" ht="12.75" x14ac:dyDescent="0.2">
      <c r="AO58490" s="7"/>
    </row>
    <row r="58491" spans="41:41" ht="12.75" x14ac:dyDescent="0.2">
      <c r="AO58491" s="7"/>
    </row>
    <row r="58492" spans="41:41" ht="12.75" x14ac:dyDescent="0.2">
      <c r="AO58492" s="7"/>
    </row>
    <row r="58493" spans="41:41" ht="12.75" x14ac:dyDescent="0.2">
      <c r="AO58493" s="7"/>
    </row>
    <row r="58494" spans="41:41" ht="12.75" x14ac:dyDescent="0.2">
      <c r="AO58494" s="7"/>
    </row>
    <row r="58495" spans="41:41" ht="12.75" x14ac:dyDescent="0.2">
      <c r="AO58495" s="7"/>
    </row>
    <row r="58496" spans="41:41" ht="12.75" x14ac:dyDescent="0.2">
      <c r="AO58496" s="7"/>
    </row>
    <row r="58497" spans="41:41" ht="12.75" x14ac:dyDescent="0.2">
      <c r="AO58497" s="7"/>
    </row>
    <row r="58498" spans="41:41" ht="12.75" x14ac:dyDescent="0.2">
      <c r="AO58498" s="7"/>
    </row>
    <row r="58499" spans="41:41" ht="12.75" x14ac:dyDescent="0.2">
      <c r="AO58499" s="7"/>
    </row>
    <row r="58500" spans="41:41" ht="12.75" x14ac:dyDescent="0.2">
      <c r="AO58500" s="7"/>
    </row>
    <row r="58501" spans="41:41" ht="12.75" x14ac:dyDescent="0.2">
      <c r="AO58501" s="7"/>
    </row>
    <row r="58502" spans="41:41" ht="12.75" x14ac:dyDescent="0.2">
      <c r="AO58502" s="7"/>
    </row>
    <row r="58503" spans="41:41" ht="12.75" x14ac:dyDescent="0.2">
      <c r="AO58503" s="7"/>
    </row>
    <row r="58504" spans="41:41" ht="12.75" x14ac:dyDescent="0.2">
      <c r="AO58504" s="7"/>
    </row>
    <row r="58505" spans="41:41" ht="12.75" x14ac:dyDescent="0.2">
      <c r="AO58505" s="7"/>
    </row>
    <row r="58506" spans="41:41" ht="12.75" x14ac:dyDescent="0.2">
      <c r="AO58506" s="7"/>
    </row>
    <row r="58507" spans="41:41" ht="12.75" x14ac:dyDescent="0.2">
      <c r="AO58507" s="7"/>
    </row>
    <row r="58508" spans="41:41" ht="12.75" x14ac:dyDescent="0.2">
      <c r="AO58508" s="7"/>
    </row>
    <row r="58509" spans="41:41" ht="12.75" x14ac:dyDescent="0.2">
      <c r="AO58509" s="7"/>
    </row>
    <row r="58510" spans="41:41" ht="12.75" x14ac:dyDescent="0.2">
      <c r="AO58510" s="7"/>
    </row>
    <row r="58511" spans="41:41" ht="12.75" x14ac:dyDescent="0.2">
      <c r="AO58511" s="7"/>
    </row>
    <row r="58512" spans="41:41" ht="12.75" x14ac:dyDescent="0.2">
      <c r="AO58512" s="7"/>
    </row>
    <row r="58513" spans="41:41" ht="12.75" x14ac:dyDescent="0.2">
      <c r="AO58513" s="7"/>
    </row>
    <row r="58514" spans="41:41" ht="12.75" x14ac:dyDescent="0.2">
      <c r="AO58514" s="7"/>
    </row>
    <row r="58515" spans="41:41" ht="12.75" x14ac:dyDescent="0.2">
      <c r="AO58515" s="7"/>
    </row>
    <row r="58516" spans="41:41" ht="12.75" x14ac:dyDescent="0.2">
      <c r="AO58516" s="7"/>
    </row>
    <row r="58517" spans="41:41" ht="12.75" x14ac:dyDescent="0.2">
      <c r="AO58517" s="7"/>
    </row>
    <row r="58518" spans="41:41" ht="12.75" x14ac:dyDescent="0.2">
      <c r="AO58518" s="7"/>
    </row>
    <row r="58519" spans="41:41" ht="12.75" x14ac:dyDescent="0.2">
      <c r="AO58519" s="7"/>
    </row>
    <row r="58520" spans="41:41" ht="12.75" x14ac:dyDescent="0.2">
      <c r="AO58520" s="7"/>
    </row>
    <row r="58521" spans="41:41" ht="12.75" x14ac:dyDescent="0.2">
      <c r="AO58521" s="7"/>
    </row>
    <row r="58522" spans="41:41" ht="12.75" x14ac:dyDescent="0.2">
      <c r="AO58522" s="7"/>
    </row>
    <row r="58523" spans="41:41" ht="12.75" x14ac:dyDescent="0.2">
      <c r="AO58523" s="7"/>
    </row>
    <row r="58524" spans="41:41" ht="12.75" x14ac:dyDescent="0.2">
      <c r="AO58524" s="7"/>
    </row>
    <row r="58525" spans="41:41" ht="12.75" x14ac:dyDescent="0.2">
      <c r="AO58525" s="7"/>
    </row>
    <row r="58526" spans="41:41" ht="12.75" x14ac:dyDescent="0.2">
      <c r="AO58526" s="7"/>
    </row>
    <row r="58527" spans="41:41" ht="12.75" x14ac:dyDescent="0.2">
      <c r="AO58527" s="7"/>
    </row>
    <row r="58528" spans="41:41" ht="12.75" x14ac:dyDescent="0.2">
      <c r="AO58528" s="7"/>
    </row>
    <row r="58529" spans="41:41" ht="12.75" x14ac:dyDescent="0.2">
      <c r="AO58529" s="7"/>
    </row>
    <row r="58530" spans="41:41" ht="12.75" x14ac:dyDescent="0.2">
      <c r="AO58530" s="7"/>
    </row>
    <row r="58531" spans="41:41" ht="12.75" x14ac:dyDescent="0.2">
      <c r="AO58531" s="7"/>
    </row>
    <row r="58532" spans="41:41" ht="12.75" x14ac:dyDescent="0.2">
      <c r="AO58532" s="7"/>
    </row>
    <row r="58533" spans="41:41" ht="12.75" x14ac:dyDescent="0.2">
      <c r="AO58533" s="7"/>
    </row>
    <row r="58534" spans="41:41" ht="12.75" x14ac:dyDescent="0.2">
      <c r="AO58534" s="7"/>
    </row>
    <row r="58535" spans="41:41" ht="12.75" x14ac:dyDescent="0.2">
      <c r="AO58535" s="7"/>
    </row>
    <row r="58536" spans="41:41" ht="12.75" x14ac:dyDescent="0.2">
      <c r="AO58536" s="7"/>
    </row>
    <row r="58537" spans="41:41" ht="12.75" x14ac:dyDescent="0.2">
      <c r="AO58537" s="7"/>
    </row>
    <row r="58538" spans="41:41" ht="12.75" x14ac:dyDescent="0.2">
      <c r="AO58538" s="7"/>
    </row>
    <row r="58539" spans="41:41" ht="12.75" x14ac:dyDescent="0.2">
      <c r="AO58539" s="7"/>
    </row>
    <row r="58540" spans="41:41" ht="12.75" x14ac:dyDescent="0.2">
      <c r="AO58540" s="7"/>
    </row>
    <row r="58541" spans="41:41" ht="12.75" x14ac:dyDescent="0.2">
      <c r="AO58541" s="7"/>
    </row>
    <row r="58542" spans="41:41" ht="12.75" x14ac:dyDescent="0.2">
      <c r="AO58542" s="7"/>
    </row>
    <row r="58543" spans="41:41" ht="12.75" x14ac:dyDescent="0.2">
      <c r="AO58543" s="7"/>
    </row>
    <row r="58544" spans="41:41" ht="12.75" x14ac:dyDescent="0.2">
      <c r="AO58544" s="7"/>
    </row>
    <row r="58545" spans="41:41" ht="12.75" x14ac:dyDescent="0.2">
      <c r="AO58545" s="7"/>
    </row>
    <row r="58546" spans="41:41" ht="12.75" x14ac:dyDescent="0.2">
      <c r="AO58546" s="7"/>
    </row>
    <row r="58547" spans="41:41" ht="12.75" x14ac:dyDescent="0.2">
      <c r="AO58547" s="7"/>
    </row>
    <row r="58548" spans="41:41" ht="12.75" x14ac:dyDescent="0.2">
      <c r="AO58548" s="7"/>
    </row>
    <row r="58549" spans="41:41" ht="12.75" x14ac:dyDescent="0.2">
      <c r="AO58549" s="7"/>
    </row>
    <row r="58550" spans="41:41" ht="12.75" x14ac:dyDescent="0.2">
      <c r="AO58550" s="7"/>
    </row>
    <row r="58551" spans="41:41" ht="12.75" x14ac:dyDescent="0.2">
      <c r="AO58551" s="7"/>
    </row>
    <row r="58552" spans="41:41" ht="12.75" x14ac:dyDescent="0.2">
      <c r="AO58552" s="7"/>
    </row>
    <row r="58553" spans="41:41" ht="12.75" x14ac:dyDescent="0.2">
      <c r="AO58553" s="7"/>
    </row>
    <row r="58554" spans="41:41" ht="12.75" x14ac:dyDescent="0.2">
      <c r="AO58554" s="7"/>
    </row>
    <row r="58555" spans="41:41" ht="12.75" x14ac:dyDescent="0.2">
      <c r="AO58555" s="7"/>
    </row>
    <row r="58556" spans="41:41" ht="12.75" x14ac:dyDescent="0.2">
      <c r="AO58556" s="7"/>
    </row>
    <row r="58557" spans="41:41" ht="12.75" x14ac:dyDescent="0.2">
      <c r="AO58557" s="7"/>
    </row>
    <row r="58558" spans="41:41" ht="12.75" x14ac:dyDescent="0.2">
      <c r="AO58558" s="7"/>
    </row>
    <row r="58559" spans="41:41" ht="12.75" x14ac:dyDescent="0.2">
      <c r="AO58559" s="7"/>
    </row>
    <row r="58560" spans="41:41" ht="12.75" x14ac:dyDescent="0.2">
      <c r="AO58560" s="7"/>
    </row>
    <row r="58561" spans="41:41" ht="12.75" x14ac:dyDescent="0.2">
      <c r="AO58561" s="7"/>
    </row>
    <row r="58562" spans="41:41" ht="12.75" x14ac:dyDescent="0.2">
      <c r="AO58562" s="7"/>
    </row>
    <row r="58563" spans="41:41" ht="12.75" x14ac:dyDescent="0.2">
      <c r="AO58563" s="7"/>
    </row>
    <row r="58564" spans="41:41" ht="12.75" x14ac:dyDescent="0.2">
      <c r="AO58564" s="7"/>
    </row>
    <row r="58565" spans="41:41" ht="12.75" x14ac:dyDescent="0.2">
      <c r="AO58565" s="7"/>
    </row>
    <row r="58566" spans="41:41" ht="12.75" x14ac:dyDescent="0.2">
      <c r="AO58566" s="7"/>
    </row>
    <row r="58567" spans="41:41" ht="12.75" x14ac:dyDescent="0.2">
      <c r="AO58567" s="7"/>
    </row>
    <row r="58568" spans="41:41" ht="12.75" x14ac:dyDescent="0.2">
      <c r="AO58568" s="7"/>
    </row>
    <row r="58569" spans="41:41" ht="12.75" x14ac:dyDescent="0.2">
      <c r="AO58569" s="7"/>
    </row>
    <row r="58570" spans="41:41" ht="12.75" x14ac:dyDescent="0.2">
      <c r="AO58570" s="7"/>
    </row>
    <row r="58571" spans="41:41" ht="12.75" x14ac:dyDescent="0.2">
      <c r="AO58571" s="7"/>
    </row>
    <row r="58572" spans="41:41" ht="12.75" x14ac:dyDescent="0.2">
      <c r="AO58572" s="7"/>
    </row>
    <row r="58573" spans="41:41" ht="12.75" x14ac:dyDescent="0.2">
      <c r="AO58573" s="7"/>
    </row>
    <row r="58574" spans="41:41" ht="12.75" x14ac:dyDescent="0.2">
      <c r="AO58574" s="7"/>
    </row>
    <row r="58575" spans="41:41" ht="12.75" x14ac:dyDescent="0.2">
      <c r="AO58575" s="7"/>
    </row>
    <row r="58576" spans="41:41" ht="12.75" x14ac:dyDescent="0.2">
      <c r="AO58576" s="7"/>
    </row>
    <row r="58577" spans="41:41" ht="12.75" x14ac:dyDescent="0.2">
      <c r="AO58577" s="7"/>
    </row>
    <row r="58578" spans="41:41" ht="12.75" x14ac:dyDescent="0.2">
      <c r="AO58578" s="7"/>
    </row>
    <row r="58579" spans="41:41" ht="12.75" x14ac:dyDescent="0.2">
      <c r="AO58579" s="7"/>
    </row>
    <row r="58580" spans="41:41" ht="12.75" x14ac:dyDescent="0.2">
      <c r="AO58580" s="7"/>
    </row>
    <row r="58581" spans="41:41" ht="12.75" x14ac:dyDescent="0.2">
      <c r="AO58581" s="7"/>
    </row>
    <row r="58582" spans="41:41" ht="12.75" x14ac:dyDescent="0.2">
      <c r="AO58582" s="7"/>
    </row>
    <row r="58583" spans="41:41" ht="12.75" x14ac:dyDescent="0.2">
      <c r="AO58583" s="7"/>
    </row>
    <row r="58584" spans="41:41" ht="12.75" x14ac:dyDescent="0.2">
      <c r="AO58584" s="7"/>
    </row>
    <row r="58585" spans="41:41" ht="12.75" x14ac:dyDescent="0.2">
      <c r="AO58585" s="7"/>
    </row>
    <row r="58586" spans="41:41" ht="12.75" x14ac:dyDescent="0.2">
      <c r="AO58586" s="7"/>
    </row>
    <row r="58587" spans="41:41" ht="12.75" x14ac:dyDescent="0.2">
      <c r="AO58587" s="7"/>
    </row>
    <row r="58588" spans="41:41" ht="12.75" x14ac:dyDescent="0.2">
      <c r="AO58588" s="7"/>
    </row>
    <row r="58589" spans="41:41" ht="12.75" x14ac:dyDescent="0.2">
      <c r="AO58589" s="7"/>
    </row>
    <row r="58590" spans="41:41" ht="12.75" x14ac:dyDescent="0.2">
      <c r="AO58590" s="7"/>
    </row>
    <row r="58591" spans="41:41" ht="12.75" x14ac:dyDescent="0.2">
      <c r="AO58591" s="7"/>
    </row>
    <row r="58592" spans="41:41" ht="12.75" x14ac:dyDescent="0.2">
      <c r="AO58592" s="7"/>
    </row>
    <row r="58593" spans="41:41" ht="12.75" x14ac:dyDescent="0.2">
      <c r="AO58593" s="7"/>
    </row>
    <row r="58594" spans="41:41" ht="12.75" x14ac:dyDescent="0.2">
      <c r="AO58594" s="7"/>
    </row>
    <row r="58595" spans="41:41" ht="12.75" x14ac:dyDescent="0.2">
      <c r="AO58595" s="7"/>
    </row>
    <row r="58596" spans="41:41" ht="12.75" x14ac:dyDescent="0.2">
      <c r="AO58596" s="7"/>
    </row>
    <row r="58597" spans="41:41" ht="12.75" x14ac:dyDescent="0.2">
      <c r="AO58597" s="7"/>
    </row>
    <row r="58598" spans="41:41" ht="12.75" x14ac:dyDescent="0.2">
      <c r="AO58598" s="7"/>
    </row>
    <row r="58599" spans="41:41" ht="12.75" x14ac:dyDescent="0.2">
      <c r="AO58599" s="7"/>
    </row>
    <row r="58600" spans="41:41" ht="12.75" x14ac:dyDescent="0.2">
      <c r="AO58600" s="7"/>
    </row>
    <row r="58601" spans="41:41" ht="12.75" x14ac:dyDescent="0.2">
      <c r="AO58601" s="7"/>
    </row>
    <row r="58602" spans="41:41" ht="12.75" x14ac:dyDescent="0.2">
      <c r="AO58602" s="7"/>
    </row>
    <row r="58603" spans="41:41" ht="12.75" x14ac:dyDescent="0.2">
      <c r="AO58603" s="7"/>
    </row>
    <row r="58604" spans="41:41" ht="12.75" x14ac:dyDescent="0.2">
      <c r="AO58604" s="7"/>
    </row>
    <row r="58605" spans="41:41" ht="12.75" x14ac:dyDescent="0.2">
      <c r="AO58605" s="7"/>
    </row>
    <row r="58606" spans="41:41" ht="12.75" x14ac:dyDescent="0.2">
      <c r="AO58606" s="7"/>
    </row>
    <row r="58607" spans="41:41" ht="12.75" x14ac:dyDescent="0.2">
      <c r="AO58607" s="7"/>
    </row>
    <row r="58608" spans="41:41" ht="12.75" x14ac:dyDescent="0.2">
      <c r="AO58608" s="7"/>
    </row>
    <row r="58609" spans="41:41" ht="12.75" x14ac:dyDescent="0.2">
      <c r="AO58609" s="7"/>
    </row>
    <row r="58610" spans="41:41" ht="12.75" x14ac:dyDescent="0.2">
      <c r="AO58610" s="7"/>
    </row>
    <row r="58611" spans="41:41" ht="12.75" x14ac:dyDescent="0.2">
      <c r="AO58611" s="7"/>
    </row>
    <row r="58612" spans="41:41" ht="12.75" x14ac:dyDescent="0.2">
      <c r="AO58612" s="7"/>
    </row>
    <row r="58613" spans="41:41" ht="12.75" x14ac:dyDescent="0.2">
      <c r="AO58613" s="7"/>
    </row>
    <row r="58614" spans="41:41" ht="12.75" x14ac:dyDescent="0.2">
      <c r="AO58614" s="7"/>
    </row>
    <row r="58615" spans="41:41" ht="12.75" x14ac:dyDescent="0.2">
      <c r="AO58615" s="7"/>
    </row>
    <row r="58616" spans="41:41" ht="12.75" x14ac:dyDescent="0.2">
      <c r="AO58616" s="7"/>
    </row>
    <row r="58617" spans="41:41" ht="12.75" x14ac:dyDescent="0.2">
      <c r="AO58617" s="7"/>
    </row>
    <row r="58618" spans="41:41" ht="12.75" x14ac:dyDescent="0.2">
      <c r="AO58618" s="7"/>
    </row>
    <row r="58619" spans="41:41" ht="12.75" x14ac:dyDescent="0.2">
      <c r="AO58619" s="7"/>
    </row>
    <row r="58620" spans="41:41" ht="12.75" x14ac:dyDescent="0.2">
      <c r="AO58620" s="7"/>
    </row>
    <row r="58621" spans="41:41" ht="12.75" x14ac:dyDescent="0.2">
      <c r="AO58621" s="7"/>
    </row>
    <row r="58622" spans="41:41" ht="12.75" x14ac:dyDescent="0.2">
      <c r="AO58622" s="7"/>
    </row>
    <row r="58623" spans="41:41" ht="12.75" x14ac:dyDescent="0.2">
      <c r="AO58623" s="7"/>
    </row>
    <row r="58624" spans="41:41" ht="12.75" x14ac:dyDescent="0.2">
      <c r="AO58624" s="7"/>
    </row>
    <row r="58625" spans="41:41" ht="12.75" x14ac:dyDescent="0.2">
      <c r="AO58625" s="7"/>
    </row>
    <row r="58626" spans="41:41" ht="12.75" x14ac:dyDescent="0.2">
      <c r="AO58626" s="7"/>
    </row>
    <row r="58627" spans="41:41" ht="12.75" x14ac:dyDescent="0.2">
      <c r="AO58627" s="7"/>
    </row>
    <row r="58628" spans="41:41" ht="12.75" x14ac:dyDescent="0.2">
      <c r="AO58628" s="7"/>
    </row>
    <row r="58629" spans="41:41" ht="12.75" x14ac:dyDescent="0.2">
      <c r="AO58629" s="7"/>
    </row>
    <row r="58630" spans="41:41" ht="12.75" x14ac:dyDescent="0.2">
      <c r="AO58630" s="7"/>
    </row>
    <row r="58631" spans="41:41" ht="12.75" x14ac:dyDescent="0.2">
      <c r="AO58631" s="7"/>
    </row>
    <row r="58632" spans="41:41" ht="12.75" x14ac:dyDescent="0.2">
      <c r="AO58632" s="7"/>
    </row>
    <row r="58633" spans="41:41" ht="12.75" x14ac:dyDescent="0.2">
      <c r="AO58633" s="7"/>
    </row>
    <row r="58634" spans="41:41" ht="12.75" x14ac:dyDescent="0.2">
      <c r="AO58634" s="7"/>
    </row>
    <row r="58635" spans="41:41" ht="12.75" x14ac:dyDescent="0.2">
      <c r="AO58635" s="7"/>
    </row>
    <row r="58636" spans="41:41" ht="12.75" x14ac:dyDescent="0.2">
      <c r="AO58636" s="7"/>
    </row>
    <row r="58637" spans="41:41" ht="12.75" x14ac:dyDescent="0.2">
      <c r="AO58637" s="7"/>
    </row>
    <row r="58638" spans="41:41" ht="12.75" x14ac:dyDescent="0.2">
      <c r="AO58638" s="7"/>
    </row>
    <row r="58639" spans="41:41" ht="12.75" x14ac:dyDescent="0.2">
      <c r="AO58639" s="7"/>
    </row>
    <row r="58640" spans="41:41" ht="12.75" x14ac:dyDescent="0.2">
      <c r="AO58640" s="7"/>
    </row>
    <row r="58641" spans="41:41" ht="12.75" x14ac:dyDescent="0.2">
      <c r="AO58641" s="7"/>
    </row>
    <row r="58642" spans="41:41" ht="12.75" x14ac:dyDescent="0.2">
      <c r="AO58642" s="7"/>
    </row>
    <row r="58643" spans="41:41" ht="12.75" x14ac:dyDescent="0.2">
      <c r="AO58643" s="7"/>
    </row>
    <row r="58644" spans="41:41" ht="12.75" x14ac:dyDescent="0.2">
      <c r="AO58644" s="7"/>
    </row>
    <row r="58645" spans="41:41" ht="12.75" x14ac:dyDescent="0.2">
      <c r="AO58645" s="7"/>
    </row>
    <row r="58646" spans="41:41" ht="12.75" x14ac:dyDescent="0.2">
      <c r="AO58646" s="7"/>
    </row>
    <row r="58647" spans="41:41" ht="12.75" x14ac:dyDescent="0.2">
      <c r="AO58647" s="7"/>
    </row>
    <row r="58648" spans="41:41" ht="12.75" x14ac:dyDescent="0.2">
      <c r="AO58648" s="7"/>
    </row>
    <row r="58649" spans="41:41" ht="12.75" x14ac:dyDescent="0.2">
      <c r="AO58649" s="7"/>
    </row>
    <row r="58650" spans="41:41" ht="12.75" x14ac:dyDescent="0.2">
      <c r="AO58650" s="7"/>
    </row>
    <row r="58651" spans="41:41" ht="12.75" x14ac:dyDescent="0.2">
      <c r="AO58651" s="7"/>
    </row>
    <row r="58652" spans="41:41" ht="12.75" x14ac:dyDescent="0.2">
      <c r="AO58652" s="7"/>
    </row>
    <row r="58653" spans="41:41" ht="12.75" x14ac:dyDescent="0.2">
      <c r="AO58653" s="7"/>
    </row>
    <row r="58654" spans="41:41" ht="12.75" x14ac:dyDescent="0.2">
      <c r="AO58654" s="7"/>
    </row>
    <row r="58655" spans="41:41" ht="12.75" x14ac:dyDescent="0.2">
      <c r="AO58655" s="7"/>
    </row>
    <row r="58656" spans="41:41" ht="12.75" x14ac:dyDescent="0.2">
      <c r="AO58656" s="7"/>
    </row>
    <row r="58657" spans="41:41" ht="12.75" x14ac:dyDescent="0.2">
      <c r="AO58657" s="7"/>
    </row>
    <row r="58658" spans="41:41" ht="12.75" x14ac:dyDescent="0.2">
      <c r="AO58658" s="7"/>
    </row>
    <row r="58659" spans="41:41" ht="12.75" x14ac:dyDescent="0.2">
      <c r="AO58659" s="7"/>
    </row>
    <row r="58660" spans="41:41" ht="12.75" x14ac:dyDescent="0.2">
      <c r="AO58660" s="7"/>
    </row>
    <row r="58661" spans="41:41" ht="12.75" x14ac:dyDescent="0.2">
      <c r="AO58661" s="7"/>
    </row>
    <row r="58662" spans="41:41" ht="12.75" x14ac:dyDescent="0.2">
      <c r="AO58662" s="7"/>
    </row>
    <row r="58663" spans="41:41" ht="12.75" x14ac:dyDescent="0.2">
      <c r="AO58663" s="7"/>
    </row>
    <row r="58664" spans="41:41" ht="12.75" x14ac:dyDescent="0.2">
      <c r="AO58664" s="7"/>
    </row>
    <row r="58665" spans="41:41" ht="12.75" x14ac:dyDescent="0.2">
      <c r="AO58665" s="7"/>
    </row>
    <row r="58666" spans="41:41" ht="12.75" x14ac:dyDescent="0.2">
      <c r="AO58666" s="7"/>
    </row>
    <row r="58667" spans="41:41" ht="12.75" x14ac:dyDescent="0.2">
      <c r="AO58667" s="7"/>
    </row>
    <row r="58668" spans="41:41" ht="12.75" x14ac:dyDescent="0.2">
      <c r="AO58668" s="7"/>
    </row>
    <row r="58669" spans="41:41" ht="12.75" x14ac:dyDescent="0.2">
      <c r="AO58669" s="7"/>
    </row>
    <row r="58670" spans="41:41" ht="12.75" x14ac:dyDescent="0.2">
      <c r="AO58670" s="7"/>
    </row>
    <row r="58671" spans="41:41" ht="12.75" x14ac:dyDescent="0.2">
      <c r="AO58671" s="7"/>
    </row>
    <row r="58672" spans="41:41" ht="12.75" x14ac:dyDescent="0.2">
      <c r="AO58672" s="7"/>
    </row>
    <row r="58673" spans="41:41" ht="12.75" x14ac:dyDescent="0.2">
      <c r="AO58673" s="7"/>
    </row>
    <row r="58674" spans="41:41" ht="12.75" x14ac:dyDescent="0.2">
      <c r="AO58674" s="7"/>
    </row>
    <row r="58675" spans="41:41" ht="12.75" x14ac:dyDescent="0.2">
      <c r="AO58675" s="7"/>
    </row>
    <row r="58676" spans="41:41" ht="12.75" x14ac:dyDescent="0.2">
      <c r="AO58676" s="7"/>
    </row>
    <row r="58677" spans="41:41" ht="12.75" x14ac:dyDescent="0.2">
      <c r="AO58677" s="7"/>
    </row>
    <row r="58678" spans="41:41" ht="12.75" x14ac:dyDescent="0.2">
      <c r="AO58678" s="7"/>
    </row>
    <row r="58679" spans="41:41" ht="12.75" x14ac:dyDescent="0.2">
      <c r="AO58679" s="7"/>
    </row>
    <row r="58680" spans="41:41" ht="12.75" x14ac:dyDescent="0.2">
      <c r="AO58680" s="7"/>
    </row>
    <row r="58681" spans="41:41" ht="12.75" x14ac:dyDescent="0.2">
      <c r="AO58681" s="7"/>
    </row>
    <row r="58682" spans="41:41" ht="12.75" x14ac:dyDescent="0.2">
      <c r="AO58682" s="7"/>
    </row>
    <row r="58683" spans="41:41" ht="12.75" x14ac:dyDescent="0.2">
      <c r="AO58683" s="7"/>
    </row>
    <row r="58684" spans="41:41" ht="12.75" x14ac:dyDescent="0.2">
      <c r="AO58684" s="7"/>
    </row>
    <row r="58685" spans="41:41" ht="12.75" x14ac:dyDescent="0.2">
      <c r="AO58685" s="7"/>
    </row>
    <row r="58686" spans="41:41" ht="12.75" x14ac:dyDescent="0.2">
      <c r="AO58686" s="7"/>
    </row>
    <row r="58687" spans="41:41" ht="12.75" x14ac:dyDescent="0.2">
      <c r="AO58687" s="7"/>
    </row>
    <row r="58688" spans="41:41" ht="12.75" x14ac:dyDescent="0.2">
      <c r="AO58688" s="7"/>
    </row>
    <row r="58689" spans="41:41" ht="12.75" x14ac:dyDescent="0.2">
      <c r="AO58689" s="7"/>
    </row>
    <row r="58690" spans="41:41" ht="12.75" x14ac:dyDescent="0.2">
      <c r="AO58690" s="7"/>
    </row>
    <row r="58691" spans="41:41" ht="12.75" x14ac:dyDescent="0.2">
      <c r="AO58691" s="7"/>
    </row>
    <row r="58692" spans="41:41" ht="12.75" x14ac:dyDescent="0.2">
      <c r="AO58692" s="7"/>
    </row>
    <row r="58693" spans="41:41" ht="12.75" x14ac:dyDescent="0.2">
      <c r="AO58693" s="7"/>
    </row>
    <row r="58694" spans="41:41" ht="12.75" x14ac:dyDescent="0.2">
      <c r="AO58694" s="7"/>
    </row>
    <row r="58695" spans="41:41" ht="12.75" x14ac:dyDescent="0.2">
      <c r="AO58695" s="7"/>
    </row>
    <row r="58696" spans="41:41" ht="12.75" x14ac:dyDescent="0.2">
      <c r="AO58696" s="7"/>
    </row>
    <row r="58697" spans="41:41" ht="12.75" x14ac:dyDescent="0.2">
      <c r="AO58697" s="7"/>
    </row>
    <row r="58698" spans="41:41" ht="12.75" x14ac:dyDescent="0.2">
      <c r="AO58698" s="7"/>
    </row>
    <row r="58699" spans="41:41" ht="12.75" x14ac:dyDescent="0.2">
      <c r="AO58699" s="7"/>
    </row>
    <row r="58700" spans="41:41" ht="12.75" x14ac:dyDescent="0.2">
      <c r="AO58700" s="7"/>
    </row>
    <row r="58701" spans="41:41" ht="12.75" x14ac:dyDescent="0.2">
      <c r="AO58701" s="7"/>
    </row>
    <row r="58702" spans="41:41" ht="12.75" x14ac:dyDescent="0.2">
      <c r="AO58702" s="7"/>
    </row>
    <row r="58703" spans="41:41" ht="12.75" x14ac:dyDescent="0.2">
      <c r="AO58703" s="7"/>
    </row>
    <row r="58704" spans="41:41" ht="12.75" x14ac:dyDescent="0.2">
      <c r="AO58704" s="7"/>
    </row>
    <row r="58705" spans="41:41" ht="12.75" x14ac:dyDescent="0.2">
      <c r="AO58705" s="7"/>
    </row>
    <row r="58706" spans="41:41" ht="12.75" x14ac:dyDescent="0.2">
      <c r="AO58706" s="7"/>
    </row>
    <row r="58707" spans="41:41" ht="12.75" x14ac:dyDescent="0.2">
      <c r="AO58707" s="7"/>
    </row>
    <row r="58708" spans="41:41" ht="12.75" x14ac:dyDescent="0.2">
      <c r="AO58708" s="7"/>
    </row>
    <row r="58709" spans="41:41" ht="12.75" x14ac:dyDescent="0.2">
      <c r="AO58709" s="7"/>
    </row>
    <row r="58710" spans="41:41" ht="12.75" x14ac:dyDescent="0.2">
      <c r="AO58710" s="7"/>
    </row>
    <row r="58711" spans="41:41" ht="12.75" x14ac:dyDescent="0.2">
      <c r="AO58711" s="7"/>
    </row>
    <row r="58712" spans="41:41" ht="12.75" x14ac:dyDescent="0.2">
      <c r="AO58712" s="7"/>
    </row>
    <row r="58713" spans="41:41" ht="12.75" x14ac:dyDescent="0.2">
      <c r="AO58713" s="7"/>
    </row>
    <row r="58714" spans="41:41" ht="12.75" x14ac:dyDescent="0.2">
      <c r="AO58714" s="7"/>
    </row>
    <row r="58715" spans="41:41" ht="12.75" x14ac:dyDescent="0.2">
      <c r="AO58715" s="7"/>
    </row>
    <row r="58716" spans="41:41" ht="12.75" x14ac:dyDescent="0.2">
      <c r="AO58716" s="7"/>
    </row>
    <row r="58717" spans="41:41" ht="12.75" x14ac:dyDescent="0.2">
      <c r="AO58717" s="7"/>
    </row>
    <row r="58718" spans="41:41" ht="12.75" x14ac:dyDescent="0.2">
      <c r="AO58718" s="7"/>
    </row>
    <row r="58719" spans="41:41" ht="12.75" x14ac:dyDescent="0.2">
      <c r="AO58719" s="7"/>
    </row>
    <row r="58720" spans="41:41" ht="12.75" x14ac:dyDescent="0.2">
      <c r="AO58720" s="7"/>
    </row>
    <row r="58721" spans="41:41" ht="12.75" x14ac:dyDescent="0.2">
      <c r="AO58721" s="7"/>
    </row>
    <row r="58722" spans="41:41" ht="12.75" x14ac:dyDescent="0.2">
      <c r="AO58722" s="7"/>
    </row>
    <row r="58723" spans="41:41" ht="12.75" x14ac:dyDescent="0.2">
      <c r="AO58723" s="7"/>
    </row>
    <row r="58724" spans="41:41" ht="12.75" x14ac:dyDescent="0.2">
      <c r="AO58724" s="7"/>
    </row>
    <row r="58725" spans="41:41" ht="12.75" x14ac:dyDescent="0.2">
      <c r="AO58725" s="7"/>
    </row>
    <row r="58726" spans="41:41" ht="12.75" x14ac:dyDescent="0.2">
      <c r="AO58726" s="7"/>
    </row>
    <row r="58727" spans="41:41" ht="12.75" x14ac:dyDescent="0.2">
      <c r="AO58727" s="7"/>
    </row>
    <row r="58728" spans="41:41" ht="12.75" x14ac:dyDescent="0.2">
      <c r="AO58728" s="7"/>
    </row>
    <row r="58729" spans="41:41" ht="12.75" x14ac:dyDescent="0.2">
      <c r="AO58729" s="7"/>
    </row>
    <row r="58730" spans="41:41" ht="12.75" x14ac:dyDescent="0.2">
      <c r="AO58730" s="7"/>
    </row>
    <row r="58731" spans="41:41" ht="12.75" x14ac:dyDescent="0.2">
      <c r="AO58731" s="7"/>
    </row>
    <row r="58732" spans="41:41" ht="12.75" x14ac:dyDescent="0.2">
      <c r="AO58732" s="7"/>
    </row>
    <row r="58733" spans="41:41" ht="12.75" x14ac:dyDescent="0.2">
      <c r="AO58733" s="7"/>
    </row>
    <row r="58734" spans="41:41" ht="12.75" x14ac:dyDescent="0.2">
      <c r="AO58734" s="7"/>
    </row>
    <row r="58735" spans="41:41" ht="12.75" x14ac:dyDescent="0.2">
      <c r="AO58735" s="7"/>
    </row>
    <row r="58736" spans="41:41" ht="12.75" x14ac:dyDescent="0.2">
      <c r="AO58736" s="7"/>
    </row>
    <row r="58737" spans="41:41" ht="12.75" x14ac:dyDescent="0.2">
      <c r="AO58737" s="7"/>
    </row>
    <row r="58738" spans="41:41" ht="12.75" x14ac:dyDescent="0.2">
      <c r="AO58738" s="7"/>
    </row>
    <row r="58739" spans="41:41" ht="12.75" x14ac:dyDescent="0.2">
      <c r="AO58739" s="7"/>
    </row>
    <row r="58740" spans="41:41" ht="12.75" x14ac:dyDescent="0.2">
      <c r="AO58740" s="7"/>
    </row>
    <row r="58741" spans="41:41" ht="12.75" x14ac:dyDescent="0.2">
      <c r="AO58741" s="7"/>
    </row>
    <row r="58742" spans="41:41" ht="12.75" x14ac:dyDescent="0.2">
      <c r="AO58742" s="7"/>
    </row>
    <row r="58743" spans="41:41" ht="12.75" x14ac:dyDescent="0.2">
      <c r="AO58743" s="7"/>
    </row>
    <row r="58744" spans="41:41" ht="12.75" x14ac:dyDescent="0.2">
      <c r="AO58744" s="7"/>
    </row>
    <row r="58745" spans="41:41" ht="12.75" x14ac:dyDescent="0.2">
      <c r="AO58745" s="7"/>
    </row>
    <row r="58746" spans="41:41" ht="12.75" x14ac:dyDescent="0.2">
      <c r="AO58746" s="7"/>
    </row>
    <row r="58747" spans="41:41" ht="12.75" x14ac:dyDescent="0.2">
      <c r="AO58747" s="7"/>
    </row>
    <row r="58748" spans="41:41" ht="12.75" x14ac:dyDescent="0.2">
      <c r="AO58748" s="7"/>
    </row>
    <row r="58749" spans="41:41" ht="12.75" x14ac:dyDescent="0.2">
      <c r="AO58749" s="7"/>
    </row>
    <row r="58750" spans="41:41" ht="12.75" x14ac:dyDescent="0.2">
      <c r="AO58750" s="7"/>
    </row>
    <row r="58751" spans="41:41" ht="12.75" x14ac:dyDescent="0.2">
      <c r="AO58751" s="7"/>
    </row>
    <row r="58752" spans="41:41" ht="12.75" x14ac:dyDescent="0.2">
      <c r="AO58752" s="7"/>
    </row>
    <row r="58753" spans="41:41" ht="12.75" x14ac:dyDescent="0.2">
      <c r="AO58753" s="7"/>
    </row>
    <row r="58754" spans="41:41" ht="12.75" x14ac:dyDescent="0.2">
      <c r="AO58754" s="7"/>
    </row>
    <row r="58755" spans="41:41" ht="12.75" x14ac:dyDescent="0.2">
      <c r="AO58755" s="7"/>
    </row>
    <row r="58756" spans="41:41" ht="12.75" x14ac:dyDescent="0.2">
      <c r="AO58756" s="7"/>
    </row>
    <row r="58757" spans="41:41" ht="12.75" x14ac:dyDescent="0.2">
      <c r="AO58757" s="7"/>
    </row>
    <row r="58758" spans="41:41" ht="12.75" x14ac:dyDescent="0.2">
      <c r="AO58758" s="7"/>
    </row>
    <row r="58759" spans="41:41" ht="12.75" x14ac:dyDescent="0.2">
      <c r="AO58759" s="7"/>
    </row>
    <row r="58760" spans="41:41" ht="12.75" x14ac:dyDescent="0.2">
      <c r="AO58760" s="7"/>
    </row>
    <row r="58761" spans="41:41" ht="12.75" x14ac:dyDescent="0.2">
      <c r="AO58761" s="7"/>
    </row>
    <row r="58762" spans="41:41" ht="12.75" x14ac:dyDescent="0.2">
      <c r="AO58762" s="7"/>
    </row>
    <row r="58763" spans="41:41" ht="12.75" x14ac:dyDescent="0.2">
      <c r="AO58763" s="7"/>
    </row>
    <row r="58764" spans="41:41" ht="12.75" x14ac:dyDescent="0.2">
      <c r="AO58764" s="7"/>
    </row>
    <row r="58765" spans="41:41" ht="12.75" x14ac:dyDescent="0.2">
      <c r="AO58765" s="7"/>
    </row>
    <row r="58766" spans="41:41" ht="12.75" x14ac:dyDescent="0.2">
      <c r="AO58766" s="7"/>
    </row>
    <row r="58767" spans="41:41" ht="12.75" x14ac:dyDescent="0.2">
      <c r="AO58767" s="7"/>
    </row>
    <row r="58768" spans="41:41" ht="12.75" x14ac:dyDescent="0.2">
      <c r="AO58768" s="7"/>
    </row>
    <row r="58769" spans="41:41" ht="12.75" x14ac:dyDescent="0.2">
      <c r="AO58769" s="7"/>
    </row>
    <row r="58770" spans="41:41" ht="12.75" x14ac:dyDescent="0.2">
      <c r="AO58770" s="7"/>
    </row>
    <row r="58771" spans="41:41" ht="12.75" x14ac:dyDescent="0.2">
      <c r="AO58771" s="7"/>
    </row>
    <row r="58772" spans="41:41" ht="12.75" x14ac:dyDescent="0.2">
      <c r="AO58772" s="7"/>
    </row>
    <row r="58773" spans="41:41" ht="12.75" x14ac:dyDescent="0.2">
      <c r="AO58773" s="7"/>
    </row>
    <row r="58774" spans="41:41" ht="12.75" x14ac:dyDescent="0.2">
      <c r="AO58774" s="7"/>
    </row>
    <row r="58775" spans="41:41" ht="12.75" x14ac:dyDescent="0.2">
      <c r="AO58775" s="7"/>
    </row>
    <row r="58776" spans="41:41" ht="12.75" x14ac:dyDescent="0.2">
      <c r="AO58776" s="7"/>
    </row>
    <row r="58777" spans="41:41" ht="12.75" x14ac:dyDescent="0.2">
      <c r="AO58777" s="7"/>
    </row>
    <row r="58778" spans="41:41" ht="12.75" x14ac:dyDescent="0.2">
      <c r="AO58778" s="7"/>
    </row>
    <row r="58779" spans="41:41" ht="12.75" x14ac:dyDescent="0.2">
      <c r="AO58779" s="7"/>
    </row>
    <row r="58780" spans="41:41" ht="12.75" x14ac:dyDescent="0.2">
      <c r="AO58780" s="7"/>
    </row>
    <row r="58781" spans="41:41" ht="12.75" x14ac:dyDescent="0.2">
      <c r="AO58781" s="7"/>
    </row>
    <row r="58782" spans="41:41" ht="12.75" x14ac:dyDescent="0.2">
      <c r="AO58782" s="7"/>
    </row>
    <row r="58783" spans="41:41" ht="12.75" x14ac:dyDescent="0.2">
      <c r="AO58783" s="7"/>
    </row>
    <row r="58784" spans="41:41" ht="12.75" x14ac:dyDescent="0.2">
      <c r="AO58784" s="7"/>
    </row>
    <row r="58785" spans="41:41" ht="12.75" x14ac:dyDescent="0.2">
      <c r="AO58785" s="7"/>
    </row>
    <row r="58786" spans="41:41" ht="12.75" x14ac:dyDescent="0.2">
      <c r="AO58786" s="7"/>
    </row>
    <row r="58787" spans="41:41" ht="12.75" x14ac:dyDescent="0.2">
      <c r="AO58787" s="7"/>
    </row>
    <row r="58788" spans="41:41" ht="12.75" x14ac:dyDescent="0.2">
      <c r="AO58788" s="7"/>
    </row>
    <row r="58789" spans="41:41" ht="12.75" x14ac:dyDescent="0.2">
      <c r="AO58789" s="7"/>
    </row>
    <row r="58790" spans="41:41" ht="12.75" x14ac:dyDescent="0.2">
      <c r="AO58790" s="7"/>
    </row>
    <row r="58791" spans="41:41" ht="12.75" x14ac:dyDescent="0.2">
      <c r="AO58791" s="7"/>
    </row>
    <row r="58792" spans="41:41" ht="12.75" x14ac:dyDescent="0.2">
      <c r="AO58792" s="7"/>
    </row>
    <row r="58793" spans="41:41" ht="12.75" x14ac:dyDescent="0.2">
      <c r="AO58793" s="7"/>
    </row>
    <row r="58794" spans="41:41" ht="12.75" x14ac:dyDescent="0.2">
      <c r="AO58794" s="7"/>
    </row>
    <row r="58795" spans="41:41" ht="12.75" x14ac:dyDescent="0.2">
      <c r="AO58795" s="7"/>
    </row>
    <row r="58796" spans="41:41" ht="12.75" x14ac:dyDescent="0.2">
      <c r="AO58796" s="7"/>
    </row>
    <row r="58797" spans="41:41" ht="12.75" x14ac:dyDescent="0.2">
      <c r="AO58797" s="7"/>
    </row>
    <row r="58798" spans="41:41" ht="12.75" x14ac:dyDescent="0.2">
      <c r="AO58798" s="7"/>
    </row>
    <row r="58799" spans="41:41" ht="12.75" x14ac:dyDescent="0.2">
      <c r="AO58799" s="7"/>
    </row>
    <row r="58800" spans="41:41" ht="12.75" x14ac:dyDescent="0.2">
      <c r="AO58800" s="7"/>
    </row>
    <row r="58801" spans="41:41" ht="12.75" x14ac:dyDescent="0.2">
      <c r="AO58801" s="7"/>
    </row>
    <row r="58802" spans="41:41" ht="12.75" x14ac:dyDescent="0.2">
      <c r="AO58802" s="7"/>
    </row>
    <row r="58803" spans="41:41" ht="12.75" x14ac:dyDescent="0.2">
      <c r="AO58803" s="7"/>
    </row>
    <row r="58804" spans="41:41" ht="12.75" x14ac:dyDescent="0.2">
      <c r="AO58804" s="7"/>
    </row>
    <row r="58805" spans="41:41" ht="12.75" x14ac:dyDescent="0.2">
      <c r="AO58805" s="7"/>
    </row>
    <row r="58806" spans="41:41" ht="12.75" x14ac:dyDescent="0.2">
      <c r="AO58806" s="7"/>
    </row>
    <row r="58807" spans="41:41" ht="12.75" x14ac:dyDescent="0.2">
      <c r="AO58807" s="7"/>
    </row>
    <row r="58808" spans="41:41" ht="12.75" x14ac:dyDescent="0.2">
      <c r="AO58808" s="7"/>
    </row>
    <row r="58809" spans="41:41" ht="12.75" x14ac:dyDescent="0.2">
      <c r="AO58809" s="7"/>
    </row>
    <row r="58810" spans="41:41" ht="12.75" x14ac:dyDescent="0.2">
      <c r="AO58810" s="7"/>
    </row>
    <row r="58811" spans="41:41" ht="12.75" x14ac:dyDescent="0.2">
      <c r="AO58811" s="7"/>
    </row>
    <row r="58812" spans="41:41" ht="12.75" x14ac:dyDescent="0.2">
      <c r="AO58812" s="7"/>
    </row>
    <row r="58813" spans="41:41" ht="12.75" x14ac:dyDescent="0.2">
      <c r="AO58813" s="7"/>
    </row>
    <row r="58814" spans="41:41" ht="12.75" x14ac:dyDescent="0.2">
      <c r="AO58814" s="7"/>
    </row>
    <row r="58815" spans="41:41" ht="12.75" x14ac:dyDescent="0.2">
      <c r="AO58815" s="7"/>
    </row>
    <row r="58816" spans="41:41" ht="12.75" x14ac:dyDescent="0.2">
      <c r="AO58816" s="7"/>
    </row>
    <row r="58817" spans="41:41" ht="12.75" x14ac:dyDescent="0.2">
      <c r="AO58817" s="7"/>
    </row>
    <row r="58818" spans="41:41" ht="12.75" x14ac:dyDescent="0.2">
      <c r="AO58818" s="7"/>
    </row>
    <row r="58819" spans="41:41" ht="12.75" x14ac:dyDescent="0.2">
      <c r="AO58819" s="7"/>
    </row>
    <row r="58820" spans="41:41" ht="12.75" x14ac:dyDescent="0.2">
      <c r="AO58820" s="7"/>
    </row>
    <row r="58821" spans="41:41" ht="12.75" x14ac:dyDescent="0.2">
      <c r="AO58821" s="7"/>
    </row>
    <row r="58822" spans="41:41" ht="12.75" x14ac:dyDescent="0.2">
      <c r="AO58822" s="7"/>
    </row>
    <row r="58823" spans="41:41" ht="12.75" x14ac:dyDescent="0.2">
      <c r="AO58823" s="7"/>
    </row>
    <row r="58824" spans="41:41" ht="12.75" x14ac:dyDescent="0.2">
      <c r="AO58824" s="7"/>
    </row>
    <row r="58825" spans="41:41" ht="12.75" x14ac:dyDescent="0.2">
      <c r="AO58825" s="7"/>
    </row>
    <row r="58826" spans="41:41" ht="12.75" x14ac:dyDescent="0.2">
      <c r="AO58826" s="7"/>
    </row>
    <row r="58827" spans="41:41" ht="12.75" x14ac:dyDescent="0.2">
      <c r="AO58827" s="7"/>
    </row>
    <row r="58828" spans="41:41" ht="12.75" x14ac:dyDescent="0.2">
      <c r="AO58828" s="7"/>
    </row>
    <row r="58829" spans="41:41" ht="12.75" x14ac:dyDescent="0.2">
      <c r="AO58829" s="7"/>
    </row>
    <row r="58830" spans="41:41" ht="12.75" x14ac:dyDescent="0.2">
      <c r="AO58830" s="7"/>
    </row>
    <row r="58831" spans="41:41" ht="12.75" x14ac:dyDescent="0.2">
      <c r="AO58831" s="7"/>
    </row>
    <row r="58832" spans="41:41" ht="12.75" x14ac:dyDescent="0.2">
      <c r="AO58832" s="7"/>
    </row>
    <row r="58833" spans="41:41" ht="12.75" x14ac:dyDescent="0.2">
      <c r="AO58833" s="7"/>
    </row>
    <row r="58834" spans="41:41" ht="12.75" x14ac:dyDescent="0.2">
      <c r="AO58834" s="7"/>
    </row>
    <row r="58835" spans="41:41" ht="12.75" x14ac:dyDescent="0.2">
      <c r="AO58835" s="7"/>
    </row>
    <row r="58836" spans="41:41" ht="12.75" x14ac:dyDescent="0.2">
      <c r="AO58836" s="7"/>
    </row>
    <row r="58837" spans="41:41" ht="12.75" x14ac:dyDescent="0.2">
      <c r="AO58837" s="7"/>
    </row>
    <row r="58838" spans="41:41" ht="12.75" x14ac:dyDescent="0.2">
      <c r="AO58838" s="7"/>
    </row>
    <row r="58839" spans="41:41" ht="12.75" x14ac:dyDescent="0.2">
      <c r="AO58839" s="7"/>
    </row>
    <row r="58840" spans="41:41" ht="12.75" x14ac:dyDescent="0.2">
      <c r="AO58840" s="7"/>
    </row>
    <row r="58841" spans="41:41" ht="12.75" x14ac:dyDescent="0.2">
      <c r="AO58841" s="7"/>
    </row>
    <row r="58842" spans="41:41" ht="12.75" x14ac:dyDescent="0.2">
      <c r="AO58842" s="7"/>
    </row>
    <row r="58843" spans="41:41" ht="12.75" x14ac:dyDescent="0.2">
      <c r="AO58843" s="7"/>
    </row>
    <row r="58844" spans="41:41" ht="12.75" x14ac:dyDescent="0.2">
      <c r="AO58844" s="7"/>
    </row>
    <row r="58845" spans="41:41" ht="12.75" x14ac:dyDescent="0.2">
      <c r="AO58845" s="7"/>
    </row>
    <row r="58846" spans="41:41" ht="12.75" x14ac:dyDescent="0.2">
      <c r="AO58846" s="7"/>
    </row>
    <row r="58847" spans="41:41" ht="12.75" x14ac:dyDescent="0.2">
      <c r="AO58847" s="7"/>
    </row>
    <row r="58848" spans="41:41" ht="12.75" x14ac:dyDescent="0.2">
      <c r="AO58848" s="7"/>
    </row>
    <row r="58849" spans="41:41" ht="12.75" x14ac:dyDescent="0.2">
      <c r="AO58849" s="7"/>
    </row>
    <row r="58850" spans="41:41" ht="12.75" x14ac:dyDescent="0.2">
      <c r="AO58850" s="7"/>
    </row>
    <row r="58851" spans="41:41" ht="12.75" x14ac:dyDescent="0.2">
      <c r="AO58851" s="7"/>
    </row>
    <row r="58852" spans="41:41" ht="12.75" x14ac:dyDescent="0.2">
      <c r="AO58852" s="7"/>
    </row>
    <row r="58853" spans="41:41" ht="12.75" x14ac:dyDescent="0.2">
      <c r="AO58853" s="7"/>
    </row>
    <row r="58854" spans="41:41" ht="12.75" x14ac:dyDescent="0.2">
      <c r="AO58854" s="7"/>
    </row>
    <row r="58855" spans="41:41" ht="12.75" x14ac:dyDescent="0.2">
      <c r="AO58855" s="7"/>
    </row>
    <row r="58856" spans="41:41" ht="12.75" x14ac:dyDescent="0.2">
      <c r="AO58856" s="7"/>
    </row>
    <row r="58857" spans="41:41" ht="12.75" x14ac:dyDescent="0.2">
      <c r="AO58857" s="7"/>
    </row>
    <row r="58858" spans="41:41" ht="12.75" x14ac:dyDescent="0.2">
      <c r="AO58858" s="7"/>
    </row>
    <row r="58859" spans="41:41" ht="12.75" x14ac:dyDescent="0.2">
      <c r="AO58859" s="7"/>
    </row>
    <row r="58860" spans="41:41" ht="12.75" x14ac:dyDescent="0.2">
      <c r="AO58860" s="7"/>
    </row>
    <row r="58861" spans="41:41" ht="12.75" x14ac:dyDescent="0.2">
      <c r="AO58861" s="7"/>
    </row>
    <row r="58862" spans="41:41" ht="12.75" x14ac:dyDescent="0.2">
      <c r="AO58862" s="7"/>
    </row>
    <row r="58863" spans="41:41" ht="12.75" x14ac:dyDescent="0.2">
      <c r="AO58863" s="7"/>
    </row>
    <row r="58864" spans="41:41" ht="12.75" x14ac:dyDescent="0.2">
      <c r="AO58864" s="7"/>
    </row>
    <row r="58865" spans="41:41" ht="12.75" x14ac:dyDescent="0.2">
      <c r="AO58865" s="7"/>
    </row>
    <row r="58866" spans="41:41" ht="12.75" x14ac:dyDescent="0.2">
      <c r="AO58866" s="7"/>
    </row>
    <row r="58867" spans="41:41" ht="12.75" x14ac:dyDescent="0.2">
      <c r="AO58867" s="7"/>
    </row>
    <row r="58868" spans="41:41" ht="12.75" x14ac:dyDescent="0.2">
      <c r="AO58868" s="7"/>
    </row>
    <row r="58869" spans="41:41" ht="12.75" x14ac:dyDescent="0.2">
      <c r="AO58869" s="7"/>
    </row>
    <row r="58870" spans="41:41" ht="12.75" x14ac:dyDescent="0.2">
      <c r="AO58870" s="7"/>
    </row>
    <row r="58871" spans="41:41" ht="12.75" x14ac:dyDescent="0.2">
      <c r="AO58871" s="7"/>
    </row>
    <row r="58872" spans="41:41" ht="12.75" x14ac:dyDescent="0.2">
      <c r="AO58872" s="7"/>
    </row>
    <row r="58873" spans="41:41" ht="12.75" x14ac:dyDescent="0.2">
      <c r="AO58873" s="7"/>
    </row>
    <row r="58874" spans="41:41" ht="12.75" x14ac:dyDescent="0.2">
      <c r="AO58874" s="7"/>
    </row>
    <row r="58875" spans="41:41" ht="12.75" x14ac:dyDescent="0.2">
      <c r="AO58875" s="7"/>
    </row>
    <row r="58876" spans="41:41" ht="12.75" x14ac:dyDescent="0.2">
      <c r="AO58876" s="7"/>
    </row>
    <row r="58877" spans="41:41" ht="12.75" x14ac:dyDescent="0.2">
      <c r="AO58877" s="7"/>
    </row>
    <row r="58878" spans="41:41" ht="12.75" x14ac:dyDescent="0.2">
      <c r="AO58878" s="7"/>
    </row>
    <row r="58879" spans="41:41" ht="12.75" x14ac:dyDescent="0.2">
      <c r="AO58879" s="7"/>
    </row>
    <row r="58880" spans="41:41" ht="12.75" x14ac:dyDescent="0.2">
      <c r="AO58880" s="7"/>
    </row>
    <row r="58881" spans="41:41" ht="12.75" x14ac:dyDescent="0.2">
      <c r="AO58881" s="7"/>
    </row>
    <row r="58882" spans="41:41" ht="12.75" x14ac:dyDescent="0.2">
      <c r="AO58882" s="7"/>
    </row>
    <row r="58883" spans="41:41" ht="12.75" x14ac:dyDescent="0.2">
      <c r="AO58883" s="7"/>
    </row>
    <row r="58884" spans="41:41" ht="12.75" x14ac:dyDescent="0.2">
      <c r="AO58884" s="7"/>
    </row>
    <row r="58885" spans="41:41" ht="12.75" x14ac:dyDescent="0.2">
      <c r="AO58885" s="7"/>
    </row>
    <row r="58886" spans="41:41" ht="12.75" x14ac:dyDescent="0.2">
      <c r="AO58886" s="7"/>
    </row>
    <row r="58887" spans="41:41" ht="12.75" x14ac:dyDescent="0.2">
      <c r="AO58887" s="7"/>
    </row>
    <row r="58888" spans="41:41" ht="12.75" x14ac:dyDescent="0.2">
      <c r="AO58888" s="7"/>
    </row>
    <row r="58889" spans="41:41" ht="12.75" x14ac:dyDescent="0.2">
      <c r="AO58889" s="7"/>
    </row>
    <row r="58890" spans="41:41" ht="12.75" x14ac:dyDescent="0.2">
      <c r="AO58890" s="7"/>
    </row>
    <row r="58891" spans="41:41" ht="12.75" x14ac:dyDescent="0.2">
      <c r="AO58891" s="7"/>
    </row>
    <row r="58892" spans="41:41" ht="12.75" x14ac:dyDescent="0.2">
      <c r="AO58892" s="7"/>
    </row>
    <row r="58893" spans="41:41" ht="12.75" x14ac:dyDescent="0.2">
      <c r="AO58893" s="7"/>
    </row>
    <row r="58894" spans="41:41" ht="12.75" x14ac:dyDescent="0.2">
      <c r="AO58894" s="7"/>
    </row>
    <row r="58895" spans="41:41" ht="12.75" x14ac:dyDescent="0.2">
      <c r="AO58895" s="7"/>
    </row>
    <row r="58896" spans="41:41" ht="12.75" x14ac:dyDescent="0.2">
      <c r="AO58896" s="7"/>
    </row>
    <row r="58897" spans="41:41" ht="12.75" x14ac:dyDescent="0.2">
      <c r="AO58897" s="7"/>
    </row>
    <row r="58898" spans="41:41" ht="12.75" x14ac:dyDescent="0.2">
      <c r="AO58898" s="7"/>
    </row>
    <row r="58899" spans="41:41" ht="12.75" x14ac:dyDescent="0.2">
      <c r="AO58899" s="7"/>
    </row>
    <row r="58900" spans="41:41" ht="12.75" x14ac:dyDescent="0.2">
      <c r="AO58900" s="7"/>
    </row>
    <row r="58901" spans="41:41" ht="12.75" x14ac:dyDescent="0.2">
      <c r="AO58901" s="7"/>
    </row>
    <row r="58902" spans="41:41" ht="12.75" x14ac:dyDescent="0.2">
      <c r="AO58902" s="7"/>
    </row>
    <row r="58903" spans="41:41" ht="12.75" x14ac:dyDescent="0.2">
      <c r="AO58903" s="7"/>
    </row>
    <row r="58904" spans="41:41" ht="12.75" x14ac:dyDescent="0.2">
      <c r="AO58904" s="7"/>
    </row>
    <row r="58905" spans="41:41" ht="12.75" x14ac:dyDescent="0.2">
      <c r="AO58905" s="7"/>
    </row>
    <row r="58906" spans="41:41" ht="12.75" x14ac:dyDescent="0.2">
      <c r="AO58906" s="7"/>
    </row>
    <row r="58907" spans="41:41" ht="12.75" x14ac:dyDescent="0.2">
      <c r="AO58907" s="7"/>
    </row>
    <row r="58908" spans="41:41" ht="12.75" x14ac:dyDescent="0.2">
      <c r="AO58908" s="7"/>
    </row>
    <row r="58909" spans="41:41" ht="12.75" x14ac:dyDescent="0.2">
      <c r="AO58909" s="7"/>
    </row>
    <row r="58910" spans="41:41" ht="12.75" x14ac:dyDescent="0.2">
      <c r="AO58910" s="7"/>
    </row>
    <row r="58911" spans="41:41" ht="12.75" x14ac:dyDescent="0.2">
      <c r="AO58911" s="7"/>
    </row>
    <row r="58912" spans="41:41" ht="12.75" x14ac:dyDescent="0.2">
      <c r="AO58912" s="7"/>
    </row>
    <row r="58913" spans="41:41" ht="12.75" x14ac:dyDescent="0.2">
      <c r="AO58913" s="7"/>
    </row>
    <row r="58914" spans="41:41" ht="12.75" x14ac:dyDescent="0.2">
      <c r="AO58914" s="7"/>
    </row>
    <row r="58915" spans="41:41" ht="12.75" x14ac:dyDescent="0.2">
      <c r="AO58915" s="7"/>
    </row>
    <row r="58916" spans="41:41" ht="12.75" x14ac:dyDescent="0.2">
      <c r="AO58916" s="7"/>
    </row>
    <row r="58917" spans="41:41" ht="12.75" x14ac:dyDescent="0.2">
      <c r="AO58917" s="7"/>
    </row>
    <row r="58918" spans="41:41" ht="12.75" x14ac:dyDescent="0.2">
      <c r="AO58918" s="7"/>
    </row>
    <row r="58919" spans="41:41" ht="12.75" x14ac:dyDescent="0.2">
      <c r="AO58919" s="7"/>
    </row>
    <row r="58920" spans="41:41" ht="12.75" x14ac:dyDescent="0.2">
      <c r="AO58920" s="7"/>
    </row>
    <row r="58921" spans="41:41" ht="12.75" x14ac:dyDescent="0.2">
      <c r="AO58921" s="7"/>
    </row>
    <row r="58922" spans="41:41" ht="12.75" x14ac:dyDescent="0.2">
      <c r="AO58922" s="7"/>
    </row>
    <row r="58923" spans="41:41" ht="12.75" x14ac:dyDescent="0.2">
      <c r="AO58923" s="7"/>
    </row>
    <row r="58924" spans="41:41" ht="12.75" x14ac:dyDescent="0.2">
      <c r="AO58924" s="7"/>
    </row>
    <row r="58925" spans="41:41" ht="12.75" x14ac:dyDescent="0.2">
      <c r="AO58925" s="7"/>
    </row>
    <row r="58926" spans="41:41" ht="12.75" x14ac:dyDescent="0.2">
      <c r="AO58926" s="7"/>
    </row>
    <row r="58927" spans="41:41" ht="12.75" x14ac:dyDescent="0.2">
      <c r="AO58927" s="7"/>
    </row>
    <row r="58928" spans="41:41" ht="12.75" x14ac:dyDescent="0.2">
      <c r="AO58928" s="7"/>
    </row>
    <row r="58929" spans="41:41" ht="12.75" x14ac:dyDescent="0.2">
      <c r="AO58929" s="7"/>
    </row>
    <row r="58930" spans="41:41" ht="12.75" x14ac:dyDescent="0.2">
      <c r="AO58930" s="7"/>
    </row>
    <row r="58931" spans="41:41" ht="12.75" x14ac:dyDescent="0.2">
      <c r="AO58931" s="7"/>
    </row>
    <row r="58932" spans="41:41" ht="12.75" x14ac:dyDescent="0.2">
      <c r="AO58932" s="7"/>
    </row>
    <row r="58933" spans="41:41" ht="12.75" x14ac:dyDescent="0.2">
      <c r="AO58933" s="7"/>
    </row>
    <row r="58934" spans="41:41" ht="12.75" x14ac:dyDescent="0.2">
      <c r="AO58934" s="7"/>
    </row>
    <row r="58935" spans="41:41" ht="12.75" x14ac:dyDescent="0.2">
      <c r="AO58935" s="7"/>
    </row>
    <row r="58936" spans="41:41" ht="12.75" x14ac:dyDescent="0.2">
      <c r="AO58936" s="7"/>
    </row>
    <row r="58937" spans="41:41" ht="12.75" x14ac:dyDescent="0.2">
      <c r="AO58937" s="7"/>
    </row>
    <row r="58938" spans="41:41" ht="12.75" x14ac:dyDescent="0.2">
      <c r="AO58938" s="7"/>
    </row>
    <row r="58939" spans="41:41" ht="12.75" x14ac:dyDescent="0.2">
      <c r="AO58939" s="7"/>
    </row>
    <row r="58940" spans="41:41" ht="12.75" x14ac:dyDescent="0.2">
      <c r="AO58940" s="7"/>
    </row>
    <row r="58941" spans="41:41" ht="12.75" x14ac:dyDescent="0.2">
      <c r="AO58941" s="7"/>
    </row>
    <row r="58942" spans="41:41" ht="12.75" x14ac:dyDescent="0.2">
      <c r="AO58942" s="7"/>
    </row>
    <row r="58943" spans="41:41" ht="12.75" x14ac:dyDescent="0.2">
      <c r="AO58943" s="7"/>
    </row>
    <row r="58944" spans="41:41" ht="12.75" x14ac:dyDescent="0.2">
      <c r="AO58944" s="7"/>
    </row>
    <row r="58945" spans="41:41" ht="12.75" x14ac:dyDescent="0.2">
      <c r="AO58945" s="7"/>
    </row>
    <row r="58946" spans="41:41" ht="12.75" x14ac:dyDescent="0.2">
      <c r="AO58946" s="7"/>
    </row>
    <row r="58947" spans="41:41" ht="12.75" x14ac:dyDescent="0.2">
      <c r="AO58947" s="7"/>
    </row>
    <row r="58948" spans="41:41" ht="12.75" x14ac:dyDescent="0.2">
      <c r="AO58948" s="7"/>
    </row>
    <row r="58949" spans="41:41" ht="12.75" x14ac:dyDescent="0.2">
      <c r="AO58949" s="7"/>
    </row>
    <row r="58950" spans="41:41" ht="12.75" x14ac:dyDescent="0.2">
      <c r="AO58950" s="7"/>
    </row>
    <row r="58951" spans="41:41" ht="12.75" x14ac:dyDescent="0.2">
      <c r="AO58951" s="7"/>
    </row>
    <row r="58952" spans="41:41" ht="12.75" x14ac:dyDescent="0.2">
      <c r="AO58952" s="7"/>
    </row>
    <row r="58953" spans="41:41" ht="12.75" x14ac:dyDescent="0.2">
      <c r="AO58953" s="7"/>
    </row>
    <row r="58954" spans="41:41" ht="12.75" x14ac:dyDescent="0.2">
      <c r="AO58954" s="7"/>
    </row>
    <row r="58955" spans="41:41" ht="12.75" x14ac:dyDescent="0.2">
      <c r="AO58955" s="7"/>
    </row>
    <row r="58956" spans="41:41" ht="12.75" x14ac:dyDescent="0.2">
      <c r="AO58956" s="7"/>
    </row>
    <row r="58957" spans="41:41" ht="12.75" x14ac:dyDescent="0.2">
      <c r="AO58957" s="7"/>
    </row>
    <row r="58958" spans="41:41" ht="12.75" x14ac:dyDescent="0.2">
      <c r="AO58958" s="7"/>
    </row>
    <row r="58959" spans="41:41" ht="12.75" x14ac:dyDescent="0.2">
      <c r="AO58959" s="7"/>
    </row>
    <row r="58960" spans="41:41" ht="12.75" x14ac:dyDescent="0.2">
      <c r="AO58960" s="7"/>
    </row>
    <row r="58961" spans="41:41" ht="12.75" x14ac:dyDescent="0.2">
      <c r="AO58961" s="7"/>
    </row>
    <row r="58962" spans="41:41" ht="12.75" x14ac:dyDescent="0.2">
      <c r="AO58962" s="7"/>
    </row>
    <row r="58963" spans="41:41" ht="12.75" x14ac:dyDescent="0.2">
      <c r="AO58963" s="7"/>
    </row>
    <row r="58964" spans="41:41" ht="12.75" x14ac:dyDescent="0.2">
      <c r="AO58964" s="7"/>
    </row>
    <row r="58965" spans="41:41" ht="12.75" x14ac:dyDescent="0.2">
      <c r="AO58965" s="7"/>
    </row>
    <row r="58966" spans="41:41" ht="12.75" x14ac:dyDescent="0.2">
      <c r="AO58966" s="7"/>
    </row>
    <row r="58967" spans="41:41" ht="12.75" x14ac:dyDescent="0.2">
      <c r="AO58967" s="7"/>
    </row>
    <row r="58968" spans="41:41" ht="12.75" x14ac:dyDescent="0.2">
      <c r="AO58968" s="7"/>
    </row>
    <row r="58969" spans="41:41" ht="12.75" x14ac:dyDescent="0.2">
      <c r="AO58969" s="7"/>
    </row>
    <row r="58970" spans="41:41" ht="12.75" x14ac:dyDescent="0.2">
      <c r="AO58970" s="7"/>
    </row>
    <row r="58971" spans="41:41" ht="12.75" x14ac:dyDescent="0.2">
      <c r="AO58971" s="7"/>
    </row>
    <row r="58972" spans="41:41" ht="12.75" x14ac:dyDescent="0.2">
      <c r="AO58972" s="7"/>
    </row>
    <row r="58973" spans="41:41" ht="12.75" x14ac:dyDescent="0.2">
      <c r="AO58973" s="7"/>
    </row>
    <row r="58974" spans="41:41" ht="12.75" x14ac:dyDescent="0.2">
      <c r="AO58974" s="7"/>
    </row>
    <row r="58975" spans="41:41" ht="12.75" x14ac:dyDescent="0.2">
      <c r="AO58975" s="7"/>
    </row>
    <row r="58976" spans="41:41" ht="12.75" x14ac:dyDescent="0.2">
      <c r="AO58976" s="7"/>
    </row>
    <row r="58977" spans="41:41" ht="12.75" x14ac:dyDescent="0.2">
      <c r="AO58977" s="7"/>
    </row>
    <row r="58978" spans="41:41" ht="12.75" x14ac:dyDescent="0.2">
      <c r="AO58978" s="7"/>
    </row>
    <row r="58979" spans="41:41" ht="12.75" x14ac:dyDescent="0.2">
      <c r="AO58979" s="7"/>
    </row>
    <row r="58980" spans="41:41" ht="12.75" x14ac:dyDescent="0.2">
      <c r="AO58980" s="7"/>
    </row>
    <row r="58981" spans="41:41" ht="12.75" x14ac:dyDescent="0.2">
      <c r="AO58981" s="7"/>
    </row>
    <row r="58982" spans="41:41" ht="12.75" x14ac:dyDescent="0.2">
      <c r="AO58982" s="7"/>
    </row>
    <row r="58983" spans="41:41" ht="12.75" x14ac:dyDescent="0.2">
      <c r="AO58983" s="7"/>
    </row>
    <row r="58984" spans="41:41" ht="12.75" x14ac:dyDescent="0.2">
      <c r="AO58984" s="7"/>
    </row>
    <row r="58985" spans="41:41" ht="12.75" x14ac:dyDescent="0.2">
      <c r="AO58985" s="7"/>
    </row>
    <row r="58986" spans="41:41" ht="12.75" x14ac:dyDescent="0.2">
      <c r="AO58986" s="7"/>
    </row>
    <row r="58987" spans="41:41" ht="12.75" x14ac:dyDescent="0.2">
      <c r="AO58987" s="7"/>
    </row>
    <row r="58988" spans="41:41" ht="12.75" x14ac:dyDescent="0.2">
      <c r="AO58988" s="7"/>
    </row>
    <row r="58989" spans="41:41" ht="12.75" x14ac:dyDescent="0.2">
      <c r="AO58989" s="7"/>
    </row>
    <row r="58990" spans="41:41" ht="12.75" x14ac:dyDescent="0.2">
      <c r="AO58990" s="7"/>
    </row>
    <row r="58991" spans="41:41" ht="12.75" x14ac:dyDescent="0.2">
      <c r="AO58991" s="7"/>
    </row>
    <row r="58992" spans="41:41" ht="12.75" x14ac:dyDescent="0.2">
      <c r="AO58992" s="7"/>
    </row>
    <row r="58993" spans="41:41" ht="12.75" x14ac:dyDescent="0.2">
      <c r="AO58993" s="7"/>
    </row>
    <row r="58994" spans="41:41" ht="12.75" x14ac:dyDescent="0.2">
      <c r="AO58994" s="7"/>
    </row>
    <row r="58995" spans="41:41" ht="12.75" x14ac:dyDescent="0.2">
      <c r="AO58995" s="7"/>
    </row>
    <row r="58996" spans="41:41" ht="12.75" x14ac:dyDescent="0.2">
      <c r="AO58996" s="7"/>
    </row>
    <row r="58997" spans="41:41" ht="12.75" x14ac:dyDescent="0.2">
      <c r="AO58997" s="7"/>
    </row>
    <row r="58998" spans="41:41" ht="12.75" x14ac:dyDescent="0.2">
      <c r="AO58998" s="7"/>
    </row>
    <row r="58999" spans="41:41" ht="12.75" x14ac:dyDescent="0.2">
      <c r="AO58999" s="7"/>
    </row>
    <row r="59000" spans="41:41" ht="12.75" x14ac:dyDescent="0.2">
      <c r="AO59000" s="7"/>
    </row>
    <row r="59001" spans="41:41" ht="12.75" x14ac:dyDescent="0.2">
      <c r="AO59001" s="7"/>
    </row>
    <row r="59002" spans="41:41" ht="12.75" x14ac:dyDescent="0.2">
      <c r="AO59002" s="7"/>
    </row>
    <row r="59003" spans="41:41" ht="12.75" x14ac:dyDescent="0.2">
      <c r="AO59003" s="7"/>
    </row>
    <row r="59004" spans="41:41" ht="12.75" x14ac:dyDescent="0.2">
      <c r="AO59004" s="7"/>
    </row>
    <row r="59005" spans="41:41" ht="12.75" x14ac:dyDescent="0.2">
      <c r="AO59005" s="7"/>
    </row>
    <row r="59006" spans="41:41" ht="12.75" x14ac:dyDescent="0.2">
      <c r="AO59006" s="7"/>
    </row>
    <row r="59007" spans="41:41" ht="12.75" x14ac:dyDescent="0.2">
      <c r="AO59007" s="7"/>
    </row>
    <row r="59008" spans="41:41" ht="12.75" x14ac:dyDescent="0.2">
      <c r="AO59008" s="7"/>
    </row>
    <row r="59009" spans="41:41" ht="12.75" x14ac:dyDescent="0.2">
      <c r="AO59009" s="7"/>
    </row>
    <row r="59010" spans="41:41" ht="12.75" x14ac:dyDescent="0.2">
      <c r="AO59010" s="7"/>
    </row>
    <row r="59011" spans="41:41" ht="12.75" x14ac:dyDescent="0.2">
      <c r="AO59011" s="7"/>
    </row>
    <row r="59012" spans="41:41" ht="12.75" x14ac:dyDescent="0.2">
      <c r="AO59012" s="7"/>
    </row>
    <row r="59013" spans="41:41" ht="12.75" x14ac:dyDescent="0.2">
      <c r="AO59013" s="7"/>
    </row>
    <row r="59014" spans="41:41" ht="12.75" x14ac:dyDescent="0.2">
      <c r="AO59014" s="7"/>
    </row>
    <row r="59015" spans="41:41" ht="12.75" x14ac:dyDescent="0.2">
      <c r="AO59015" s="7"/>
    </row>
    <row r="59016" spans="41:41" ht="12.75" x14ac:dyDescent="0.2">
      <c r="AO59016" s="7"/>
    </row>
    <row r="59017" spans="41:41" ht="12.75" x14ac:dyDescent="0.2">
      <c r="AO59017" s="7"/>
    </row>
    <row r="59018" spans="41:41" ht="12.75" x14ac:dyDescent="0.2">
      <c r="AO59018" s="7"/>
    </row>
    <row r="59019" spans="41:41" ht="12.75" x14ac:dyDescent="0.2">
      <c r="AO59019" s="7"/>
    </row>
    <row r="59020" spans="41:41" ht="12.75" x14ac:dyDescent="0.2">
      <c r="AO59020" s="7"/>
    </row>
    <row r="59021" spans="41:41" ht="12.75" x14ac:dyDescent="0.2">
      <c r="AO59021" s="7"/>
    </row>
    <row r="59022" spans="41:41" ht="12.75" x14ac:dyDescent="0.2">
      <c r="AO59022" s="7"/>
    </row>
    <row r="59023" spans="41:41" ht="12.75" x14ac:dyDescent="0.2">
      <c r="AO59023" s="7"/>
    </row>
    <row r="59024" spans="41:41" ht="12.75" x14ac:dyDescent="0.2">
      <c r="AO59024" s="7"/>
    </row>
    <row r="59025" spans="41:41" ht="12.75" x14ac:dyDescent="0.2">
      <c r="AO59025" s="7"/>
    </row>
    <row r="59026" spans="41:41" ht="12.75" x14ac:dyDescent="0.2">
      <c r="AO59026" s="7"/>
    </row>
    <row r="59027" spans="41:41" ht="12.75" x14ac:dyDescent="0.2">
      <c r="AO59027" s="7"/>
    </row>
    <row r="59028" spans="41:41" ht="12.75" x14ac:dyDescent="0.2">
      <c r="AO59028" s="7"/>
    </row>
    <row r="59029" spans="41:41" ht="12.75" x14ac:dyDescent="0.2">
      <c r="AO59029" s="7"/>
    </row>
    <row r="59030" spans="41:41" ht="12.75" x14ac:dyDescent="0.2">
      <c r="AO59030" s="7"/>
    </row>
    <row r="59031" spans="41:41" ht="12.75" x14ac:dyDescent="0.2">
      <c r="AO59031" s="7"/>
    </row>
    <row r="59032" spans="41:41" ht="12.75" x14ac:dyDescent="0.2">
      <c r="AO59032" s="7"/>
    </row>
    <row r="59033" spans="41:41" ht="12.75" x14ac:dyDescent="0.2">
      <c r="AO59033" s="7"/>
    </row>
    <row r="59034" spans="41:41" ht="12.75" x14ac:dyDescent="0.2">
      <c r="AO59034" s="7"/>
    </row>
    <row r="59035" spans="41:41" ht="12.75" x14ac:dyDescent="0.2">
      <c r="AO59035" s="7"/>
    </row>
    <row r="59036" spans="41:41" ht="12.75" x14ac:dyDescent="0.2">
      <c r="AO59036" s="7"/>
    </row>
    <row r="59037" spans="41:41" ht="12.75" x14ac:dyDescent="0.2">
      <c r="AO59037" s="7"/>
    </row>
    <row r="59038" spans="41:41" ht="12.75" x14ac:dyDescent="0.2">
      <c r="AO59038" s="7"/>
    </row>
    <row r="59039" spans="41:41" ht="12.75" x14ac:dyDescent="0.2">
      <c r="AO59039" s="7"/>
    </row>
    <row r="59040" spans="41:41" ht="12.75" x14ac:dyDescent="0.2">
      <c r="AO59040" s="7"/>
    </row>
    <row r="59041" spans="41:41" ht="12.75" x14ac:dyDescent="0.2">
      <c r="AO59041" s="7"/>
    </row>
    <row r="59042" spans="41:41" ht="12.75" x14ac:dyDescent="0.2">
      <c r="AO59042" s="7"/>
    </row>
    <row r="59043" spans="41:41" ht="12.75" x14ac:dyDescent="0.2">
      <c r="AO59043" s="7"/>
    </row>
    <row r="59044" spans="41:41" ht="12.75" x14ac:dyDescent="0.2">
      <c r="AO59044" s="7"/>
    </row>
    <row r="59045" spans="41:41" ht="12.75" x14ac:dyDescent="0.2">
      <c r="AO59045" s="7"/>
    </row>
    <row r="59046" spans="41:41" ht="12.75" x14ac:dyDescent="0.2">
      <c r="AO59046" s="7"/>
    </row>
    <row r="59047" spans="41:41" ht="12.75" x14ac:dyDescent="0.2">
      <c r="AO59047" s="7"/>
    </row>
    <row r="59048" spans="41:41" ht="12.75" x14ac:dyDescent="0.2">
      <c r="AO59048" s="7"/>
    </row>
    <row r="59049" spans="41:41" ht="12.75" x14ac:dyDescent="0.2">
      <c r="AO59049" s="7"/>
    </row>
    <row r="59050" spans="41:41" ht="12.75" x14ac:dyDescent="0.2">
      <c r="AO59050" s="7"/>
    </row>
    <row r="59051" spans="41:41" ht="12.75" x14ac:dyDescent="0.2">
      <c r="AO59051" s="7"/>
    </row>
    <row r="59052" spans="41:41" ht="12.75" x14ac:dyDescent="0.2">
      <c r="AO59052" s="7"/>
    </row>
    <row r="59053" spans="41:41" ht="12.75" x14ac:dyDescent="0.2">
      <c r="AO59053" s="7"/>
    </row>
    <row r="59054" spans="41:41" ht="12.75" x14ac:dyDescent="0.2">
      <c r="AO59054" s="7"/>
    </row>
    <row r="59055" spans="41:41" ht="12.75" x14ac:dyDescent="0.2">
      <c r="AO59055" s="7"/>
    </row>
    <row r="59056" spans="41:41" ht="12.75" x14ac:dyDescent="0.2">
      <c r="AO59056" s="7"/>
    </row>
    <row r="59057" spans="41:41" ht="12.75" x14ac:dyDescent="0.2">
      <c r="AO59057" s="7"/>
    </row>
    <row r="59058" spans="41:41" ht="12.75" x14ac:dyDescent="0.2">
      <c r="AO59058" s="7"/>
    </row>
    <row r="59059" spans="41:41" ht="12.75" x14ac:dyDescent="0.2">
      <c r="AO59059" s="7"/>
    </row>
    <row r="59060" spans="41:41" ht="12.75" x14ac:dyDescent="0.2">
      <c r="AO59060" s="7"/>
    </row>
    <row r="59061" spans="41:41" ht="12.75" x14ac:dyDescent="0.2">
      <c r="AO59061" s="7"/>
    </row>
    <row r="59062" spans="41:41" ht="12.75" x14ac:dyDescent="0.2">
      <c r="AO59062" s="7"/>
    </row>
    <row r="59063" spans="41:41" ht="12.75" x14ac:dyDescent="0.2">
      <c r="AO59063" s="7"/>
    </row>
    <row r="59064" spans="41:41" ht="12.75" x14ac:dyDescent="0.2">
      <c r="AO59064" s="7"/>
    </row>
    <row r="59065" spans="41:41" ht="12.75" x14ac:dyDescent="0.2">
      <c r="AO59065" s="7"/>
    </row>
    <row r="59066" spans="41:41" ht="12.75" x14ac:dyDescent="0.2">
      <c r="AO59066" s="7"/>
    </row>
    <row r="59067" spans="41:41" ht="12.75" x14ac:dyDescent="0.2">
      <c r="AO59067" s="7"/>
    </row>
    <row r="59068" spans="41:41" ht="12.75" x14ac:dyDescent="0.2">
      <c r="AO59068" s="7"/>
    </row>
    <row r="59069" spans="41:41" ht="12.75" x14ac:dyDescent="0.2">
      <c r="AO59069" s="7"/>
    </row>
    <row r="59070" spans="41:41" ht="12.75" x14ac:dyDescent="0.2">
      <c r="AO59070" s="7"/>
    </row>
    <row r="59071" spans="41:41" ht="12.75" x14ac:dyDescent="0.2">
      <c r="AO59071" s="7"/>
    </row>
    <row r="59072" spans="41:41" ht="12.75" x14ac:dyDescent="0.2">
      <c r="AO59072" s="7"/>
    </row>
    <row r="59073" spans="41:41" ht="12.75" x14ac:dyDescent="0.2">
      <c r="AO59073" s="7"/>
    </row>
    <row r="59074" spans="41:41" ht="12.75" x14ac:dyDescent="0.2">
      <c r="AO59074" s="7"/>
    </row>
    <row r="59075" spans="41:41" ht="12.75" x14ac:dyDescent="0.2">
      <c r="AO59075" s="7"/>
    </row>
    <row r="59076" spans="41:41" ht="12.75" x14ac:dyDescent="0.2">
      <c r="AO59076" s="7"/>
    </row>
    <row r="59077" spans="41:41" ht="12.75" x14ac:dyDescent="0.2">
      <c r="AO59077" s="7"/>
    </row>
    <row r="59078" spans="41:41" ht="12.75" x14ac:dyDescent="0.2">
      <c r="AO59078" s="7"/>
    </row>
    <row r="59079" spans="41:41" ht="12.75" x14ac:dyDescent="0.2">
      <c r="AO59079" s="7"/>
    </row>
    <row r="59080" spans="41:41" ht="12.75" x14ac:dyDescent="0.2">
      <c r="AO59080" s="7"/>
    </row>
    <row r="59081" spans="41:41" ht="12.75" x14ac:dyDescent="0.2">
      <c r="AO59081" s="7"/>
    </row>
    <row r="59082" spans="41:41" ht="12.75" x14ac:dyDescent="0.2">
      <c r="AO59082" s="7"/>
    </row>
    <row r="59083" spans="41:41" ht="12.75" x14ac:dyDescent="0.2">
      <c r="AO59083" s="7"/>
    </row>
    <row r="59084" spans="41:41" ht="12.75" x14ac:dyDescent="0.2">
      <c r="AO59084" s="7"/>
    </row>
    <row r="59085" spans="41:41" ht="12.75" x14ac:dyDescent="0.2">
      <c r="AO59085" s="7"/>
    </row>
    <row r="59086" spans="41:41" ht="12.75" x14ac:dyDescent="0.2">
      <c r="AO59086" s="7"/>
    </row>
    <row r="59087" spans="41:41" ht="12.75" x14ac:dyDescent="0.2">
      <c r="AO59087" s="7"/>
    </row>
    <row r="59088" spans="41:41" ht="12.75" x14ac:dyDescent="0.2">
      <c r="AO59088" s="7"/>
    </row>
    <row r="59089" spans="41:41" ht="12.75" x14ac:dyDescent="0.2">
      <c r="AO59089" s="7"/>
    </row>
    <row r="59090" spans="41:41" ht="12.75" x14ac:dyDescent="0.2">
      <c r="AO59090" s="7"/>
    </row>
    <row r="59091" spans="41:41" ht="12.75" x14ac:dyDescent="0.2">
      <c r="AO59091" s="7"/>
    </row>
    <row r="59092" spans="41:41" ht="12.75" x14ac:dyDescent="0.2">
      <c r="AO59092" s="7"/>
    </row>
    <row r="59093" spans="41:41" ht="12.75" x14ac:dyDescent="0.2">
      <c r="AO59093" s="7"/>
    </row>
    <row r="59094" spans="41:41" ht="12.75" x14ac:dyDescent="0.2">
      <c r="AO59094" s="7"/>
    </row>
    <row r="59095" spans="41:41" ht="12.75" x14ac:dyDescent="0.2">
      <c r="AO59095" s="7"/>
    </row>
    <row r="59096" spans="41:41" ht="12.75" x14ac:dyDescent="0.2">
      <c r="AO59096" s="7"/>
    </row>
    <row r="59097" spans="41:41" ht="12.75" x14ac:dyDescent="0.2">
      <c r="AO59097" s="7"/>
    </row>
    <row r="59098" spans="41:41" ht="12.75" x14ac:dyDescent="0.2">
      <c r="AO59098" s="7"/>
    </row>
    <row r="59099" spans="41:41" ht="12.75" x14ac:dyDescent="0.2">
      <c r="AO59099" s="7"/>
    </row>
    <row r="59100" spans="41:41" ht="12.75" x14ac:dyDescent="0.2">
      <c r="AO59100" s="7"/>
    </row>
    <row r="59101" spans="41:41" ht="12.75" x14ac:dyDescent="0.2">
      <c r="AO59101" s="7"/>
    </row>
    <row r="59102" spans="41:41" ht="12.75" x14ac:dyDescent="0.2">
      <c r="AO59102" s="7"/>
    </row>
    <row r="59103" spans="41:41" ht="12.75" x14ac:dyDescent="0.2">
      <c r="AO59103" s="7"/>
    </row>
    <row r="59104" spans="41:41" ht="12.75" x14ac:dyDescent="0.2">
      <c r="AO59104" s="7"/>
    </row>
    <row r="59105" spans="41:41" ht="12.75" x14ac:dyDescent="0.2">
      <c r="AO59105" s="7"/>
    </row>
    <row r="59106" spans="41:41" ht="12.75" x14ac:dyDescent="0.2">
      <c r="AO59106" s="7"/>
    </row>
    <row r="59107" spans="41:41" ht="12.75" x14ac:dyDescent="0.2">
      <c r="AO59107" s="7"/>
    </row>
    <row r="59108" spans="41:41" ht="12.75" x14ac:dyDescent="0.2">
      <c r="AO59108" s="7"/>
    </row>
    <row r="59109" spans="41:41" ht="12.75" x14ac:dyDescent="0.2">
      <c r="AO59109" s="7"/>
    </row>
    <row r="59110" spans="41:41" ht="12.75" x14ac:dyDescent="0.2">
      <c r="AO59110" s="7"/>
    </row>
    <row r="59111" spans="41:41" ht="12.75" x14ac:dyDescent="0.2">
      <c r="AO59111" s="7"/>
    </row>
    <row r="59112" spans="41:41" ht="12.75" x14ac:dyDescent="0.2">
      <c r="AO59112" s="7"/>
    </row>
    <row r="59113" spans="41:41" ht="12.75" x14ac:dyDescent="0.2">
      <c r="AO59113" s="7"/>
    </row>
    <row r="59114" spans="41:41" ht="12.75" x14ac:dyDescent="0.2">
      <c r="AO59114" s="7"/>
    </row>
    <row r="59115" spans="41:41" ht="12.75" x14ac:dyDescent="0.2">
      <c r="AO59115" s="7"/>
    </row>
    <row r="59116" spans="41:41" ht="12.75" x14ac:dyDescent="0.2">
      <c r="AO59116" s="7"/>
    </row>
    <row r="59117" spans="41:41" ht="12.75" x14ac:dyDescent="0.2">
      <c r="AO59117" s="7"/>
    </row>
    <row r="59118" spans="41:41" ht="12.75" x14ac:dyDescent="0.2">
      <c r="AO59118" s="7"/>
    </row>
    <row r="59119" spans="41:41" ht="12.75" x14ac:dyDescent="0.2">
      <c r="AO59119" s="7"/>
    </row>
    <row r="59120" spans="41:41" ht="12.75" x14ac:dyDescent="0.2">
      <c r="AO59120" s="7"/>
    </row>
    <row r="59121" spans="41:41" ht="12.75" x14ac:dyDescent="0.2">
      <c r="AO59121" s="7"/>
    </row>
    <row r="59122" spans="41:41" ht="12.75" x14ac:dyDescent="0.2">
      <c r="AO59122" s="7"/>
    </row>
    <row r="59123" spans="41:41" ht="12.75" x14ac:dyDescent="0.2">
      <c r="AO59123" s="7"/>
    </row>
    <row r="59124" spans="41:41" ht="12.75" x14ac:dyDescent="0.2">
      <c r="AO59124" s="7"/>
    </row>
    <row r="59125" spans="41:41" ht="12.75" x14ac:dyDescent="0.2">
      <c r="AO59125" s="7"/>
    </row>
    <row r="59126" spans="41:41" ht="12.75" x14ac:dyDescent="0.2">
      <c r="AO59126" s="7"/>
    </row>
    <row r="59127" spans="41:41" ht="12.75" x14ac:dyDescent="0.2">
      <c r="AO59127" s="7"/>
    </row>
    <row r="59128" spans="41:41" ht="12.75" x14ac:dyDescent="0.2">
      <c r="AO59128" s="7"/>
    </row>
    <row r="59129" spans="41:41" ht="12.75" x14ac:dyDescent="0.2">
      <c r="AO59129" s="7"/>
    </row>
    <row r="59130" spans="41:41" ht="12.75" x14ac:dyDescent="0.2">
      <c r="AO59130" s="7"/>
    </row>
    <row r="59131" spans="41:41" ht="12.75" x14ac:dyDescent="0.2">
      <c r="AO59131" s="7"/>
    </row>
    <row r="59132" spans="41:41" ht="12.75" x14ac:dyDescent="0.2">
      <c r="AO59132" s="7"/>
    </row>
    <row r="59133" spans="41:41" ht="12.75" x14ac:dyDescent="0.2">
      <c r="AO59133" s="7"/>
    </row>
    <row r="59134" spans="41:41" ht="12.75" x14ac:dyDescent="0.2">
      <c r="AO59134" s="7"/>
    </row>
    <row r="59135" spans="41:41" ht="12.75" x14ac:dyDescent="0.2">
      <c r="AO59135" s="7"/>
    </row>
    <row r="59136" spans="41:41" ht="12.75" x14ac:dyDescent="0.2">
      <c r="AO59136" s="7"/>
    </row>
    <row r="59137" spans="41:41" ht="12.75" x14ac:dyDescent="0.2">
      <c r="AO59137" s="7"/>
    </row>
    <row r="59138" spans="41:41" ht="12.75" x14ac:dyDescent="0.2">
      <c r="AO59138" s="7"/>
    </row>
    <row r="59139" spans="41:41" ht="12.75" x14ac:dyDescent="0.2">
      <c r="AO59139" s="7"/>
    </row>
    <row r="59140" spans="41:41" ht="12.75" x14ac:dyDescent="0.2">
      <c r="AO59140" s="7"/>
    </row>
    <row r="59141" spans="41:41" ht="12.75" x14ac:dyDescent="0.2">
      <c r="AO59141" s="7"/>
    </row>
    <row r="59142" spans="41:41" ht="12.75" x14ac:dyDescent="0.2">
      <c r="AO59142" s="7"/>
    </row>
    <row r="59143" spans="41:41" ht="12.75" x14ac:dyDescent="0.2">
      <c r="AO59143" s="7"/>
    </row>
    <row r="59144" spans="41:41" ht="12.75" x14ac:dyDescent="0.2">
      <c r="AO59144" s="7"/>
    </row>
    <row r="59145" spans="41:41" ht="12.75" x14ac:dyDescent="0.2">
      <c r="AO59145" s="7"/>
    </row>
    <row r="59146" spans="41:41" ht="12.75" x14ac:dyDescent="0.2">
      <c r="AO59146" s="7"/>
    </row>
    <row r="59147" spans="41:41" ht="12.75" x14ac:dyDescent="0.2">
      <c r="AO59147" s="7"/>
    </row>
    <row r="59148" spans="41:41" ht="12.75" x14ac:dyDescent="0.2">
      <c r="AO59148" s="7"/>
    </row>
    <row r="59149" spans="41:41" ht="12.75" x14ac:dyDescent="0.2">
      <c r="AO59149" s="7"/>
    </row>
    <row r="59150" spans="41:41" ht="12.75" x14ac:dyDescent="0.2">
      <c r="AO59150" s="7"/>
    </row>
    <row r="59151" spans="41:41" ht="12.75" x14ac:dyDescent="0.2">
      <c r="AO59151" s="7"/>
    </row>
    <row r="59152" spans="41:41" ht="12.75" x14ac:dyDescent="0.2">
      <c r="AO59152" s="7"/>
    </row>
    <row r="59153" spans="41:41" ht="12.75" x14ac:dyDescent="0.2">
      <c r="AO59153" s="7"/>
    </row>
    <row r="59154" spans="41:41" ht="12.75" x14ac:dyDescent="0.2">
      <c r="AO59154" s="7"/>
    </row>
    <row r="59155" spans="41:41" ht="12.75" x14ac:dyDescent="0.2">
      <c r="AO59155" s="7"/>
    </row>
    <row r="59156" spans="41:41" ht="12.75" x14ac:dyDescent="0.2">
      <c r="AO59156" s="7"/>
    </row>
    <row r="59157" spans="41:41" ht="12.75" x14ac:dyDescent="0.2">
      <c r="AO59157" s="7"/>
    </row>
    <row r="59158" spans="41:41" ht="12.75" x14ac:dyDescent="0.2">
      <c r="AO59158" s="7"/>
    </row>
    <row r="59159" spans="41:41" ht="12.75" x14ac:dyDescent="0.2">
      <c r="AO59159" s="7"/>
    </row>
    <row r="59160" spans="41:41" ht="12.75" x14ac:dyDescent="0.2">
      <c r="AO59160" s="7"/>
    </row>
    <row r="59161" spans="41:41" ht="12.75" x14ac:dyDescent="0.2">
      <c r="AO59161" s="7"/>
    </row>
    <row r="59162" spans="41:41" ht="12.75" x14ac:dyDescent="0.2">
      <c r="AO59162" s="7"/>
    </row>
    <row r="59163" spans="41:41" ht="12.75" x14ac:dyDescent="0.2">
      <c r="AO59163" s="7"/>
    </row>
    <row r="59164" spans="41:41" ht="12.75" x14ac:dyDescent="0.2">
      <c r="AO59164" s="7"/>
    </row>
    <row r="59165" spans="41:41" ht="12.75" x14ac:dyDescent="0.2">
      <c r="AO59165" s="7"/>
    </row>
    <row r="59166" spans="41:41" ht="12.75" x14ac:dyDescent="0.2">
      <c r="AO59166" s="7"/>
    </row>
    <row r="59167" spans="41:41" ht="12.75" x14ac:dyDescent="0.2">
      <c r="AO59167" s="7"/>
    </row>
    <row r="59168" spans="41:41" ht="12.75" x14ac:dyDescent="0.2">
      <c r="AO59168" s="7"/>
    </row>
    <row r="59169" spans="41:41" ht="12.75" x14ac:dyDescent="0.2">
      <c r="AO59169" s="7"/>
    </row>
    <row r="59170" spans="41:41" ht="12.75" x14ac:dyDescent="0.2">
      <c r="AO59170" s="7"/>
    </row>
    <row r="59171" spans="41:41" ht="12.75" x14ac:dyDescent="0.2">
      <c r="AO59171" s="7"/>
    </row>
    <row r="59172" spans="41:41" ht="12.75" x14ac:dyDescent="0.2">
      <c r="AO59172" s="7"/>
    </row>
    <row r="59173" spans="41:41" ht="12.75" x14ac:dyDescent="0.2">
      <c r="AO59173" s="7"/>
    </row>
    <row r="59174" spans="41:41" ht="12.75" x14ac:dyDescent="0.2">
      <c r="AO59174" s="7"/>
    </row>
    <row r="59175" spans="41:41" ht="12.75" x14ac:dyDescent="0.2">
      <c r="AO59175" s="7"/>
    </row>
    <row r="59176" spans="41:41" ht="12.75" x14ac:dyDescent="0.2">
      <c r="AO59176" s="7"/>
    </row>
    <row r="59177" spans="41:41" ht="12.75" x14ac:dyDescent="0.2">
      <c r="AO59177" s="7"/>
    </row>
    <row r="59178" spans="41:41" ht="12.75" x14ac:dyDescent="0.2">
      <c r="AO59178" s="7"/>
    </row>
    <row r="59179" spans="41:41" ht="12.75" x14ac:dyDescent="0.2">
      <c r="AO59179" s="7"/>
    </row>
    <row r="59180" spans="41:41" ht="12.75" x14ac:dyDescent="0.2">
      <c r="AO59180" s="7"/>
    </row>
    <row r="59181" spans="41:41" ht="12.75" x14ac:dyDescent="0.2">
      <c r="AO59181" s="7"/>
    </row>
    <row r="59182" spans="41:41" ht="12.75" x14ac:dyDescent="0.2">
      <c r="AO59182" s="7"/>
    </row>
    <row r="59183" spans="41:41" ht="12.75" x14ac:dyDescent="0.2">
      <c r="AO59183" s="7"/>
    </row>
    <row r="59184" spans="41:41" ht="12.75" x14ac:dyDescent="0.2">
      <c r="AO59184" s="7"/>
    </row>
    <row r="59185" spans="41:41" ht="12.75" x14ac:dyDescent="0.2">
      <c r="AO59185" s="7"/>
    </row>
    <row r="59186" spans="41:41" ht="12.75" x14ac:dyDescent="0.2">
      <c r="AO59186" s="7"/>
    </row>
    <row r="59187" spans="41:41" ht="12.75" x14ac:dyDescent="0.2">
      <c r="AO59187" s="7"/>
    </row>
    <row r="59188" spans="41:41" ht="12.75" x14ac:dyDescent="0.2">
      <c r="AO59188" s="7"/>
    </row>
    <row r="59189" spans="41:41" ht="12.75" x14ac:dyDescent="0.2">
      <c r="AO59189" s="7"/>
    </row>
    <row r="59190" spans="41:41" ht="12.75" x14ac:dyDescent="0.2">
      <c r="AO59190" s="7"/>
    </row>
    <row r="59191" spans="41:41" ht="12.75" x14ac:dyDescent="0.2">
      <c r="AO59191" s="7"/>
    </row>
    <row r="59192" spans="41:41" ht="12.75" x14ac:dyDescent="0.2">
      <c r="AO59192" s="7"/>
    </row>
    <row r="59193" spans="41:41" ht="12.75" x14ac:dyDescent="0.2">
      <c r="AO59193" s="7"/>
    </row>
    <row r="59194" spans="41:41" ht="12.75" x14ac:dyDescent="0.2">
      <c r="AO59194" s="7"/>
    </row>
    <row r="59195" spans="41:41" ht="12.75" x14ac:dyDescent="0.2">
      <c r="AO59195" s="7"/>
    </row>
    <row r="59196" spans="41:41" ht="12.75" x14ac:dyDescent="0.2">
      <c r="AO59196" s="7"/>
    </row>
    <row r="59197" spans="41:41" ht="12.75" x14ac:dyDescent="0.2">
      <c r="AO59197" s="7"/>
    </row>
    <row r="59198" spans="41:41" ht="12.75" x14ac:dyDescent="0.2">
      <c r="AO59198" s="7"/>
    </row>
    <row r="59199" spans="41:41" ht="12.75" x14ac:dyDescent="0.2">
      <c r="AO59199" s="7"/>
    </row>
    <row r="59200" spans="41:41" ht="12.75" x14ac:dyDescent="0.2">
      <c r="AO59200" s="7"/>
    </row>
    <row r="59201" spans="41:41" ht="12.75" x14ac:dyDescent="0.2">
      <c r="AO59201" s="7"/>
    </row>
    <row r="59202" spans="41:41" ht="12.75" x14ac:dyDescent="0.2">
      <c r="AO59202" s="7"/>
    </row>
    <row r="59203" spans="41:41" ht="12.75" x14ac:dyDescent="0.2">
      <c r="AO59203" s="7"/>
    </row>
    <row r="59204" spans="41:41" ht="12.75" x14ac:dyDescent="0.2">
      <c r="AO59204" s="7"/>
    </row>
    <row r="59205" spans="41:41" ht="12.75" x14ac:dyDescent="0.2">
      <c r="AO59205" s="7"/>
    </row>
    <row r="59206" spans="41:41" ht="12.75" x14ac:dyDescent="0.2">
      <c r="AO59206" s="7"/>
    </row>
    <row r="59207" spans="41:41" ht="12.75" x14ac:dyDescent="0.2">
      <c r="AO59207" s="7"/>
    </row>
    <row r="59208" spans="41:41" ht="12.75" x14ac:dyDescent="0.2">
      <c r="AO59208" s="7"/>
    </row>
    <row r="59209" spans="41:41" ht="12.75" x14ac:dyDescent="0.2">
      <c r="AO59209" s="7"/>
    </row>
    <row r="59210" spans="41:41" ht="12.75" x14ac:dyDescent="0.2">
      <c r="AO59210" s="7"/>
    </row>
    <row r="59211" spans="41:41" ht="12.75" x14ac:dyDescent="0.2">
      <c r="AO59211" s="7"/>
    </row>
    <row r="59212" spans="41:41" ht="12.75" x14ac:dyDescent="0.2">
      <c r="AO59212" s="7"/>
    </row>
    <row r="59213" spans="41:41" ht="12.75" x14ac:dyDescent="0.2">
      <c r="AO59213" s="7"/>
    </row>
    <row r="59214" spans="41:41" ht="12.75" x14ac:dyDescent="0.2">
      <c r="AO59214" s="7"/>
    </row>
    <row r="59215" spans="41:41" ht="12.75" x14ac:dyDescent="0.2">
      <c r="AO59215" s="7"/>
    </row>
    <row r="59216" spans="41:41" ht="12.75" x14ac:dyDescent="0.2">
      <c r="AO59216" s="7"/>
    </row>
    <row r="59217" spans="41:41" ht="12.75" x14ac:dyDescent="0.2">
      <c r="AO59217" s="7"/>
    </row>
    <row r="59218" spans="41:41" ht="12.75" x14ac:dyDescent="0.2">
      <c r="AO59218" s="7"/>
    </row>
    <row r="59219" spans="41:41" ht="12.75" x14ac:dyDescent="0.2">
      <c r="AO59219" s="7"/>
    </row>
    <row r="59220" spans="41:41" ht="12.75" x14ac:dyDescent="0.2">
      <c r="AO59220" s="7"/>
    </row>
    <row r="59221" spans="41:41" ht="12.75" x14ac:dyDescent="0.2">
      <c r="AO59221" s="7"/>
    </row>
    <row r="59222" spans="41:41" ht="12.75" x14ac:dyDescent="0.2">
      <c r="AO59222" s="7"/>
    </row>
    <row r="59223" spans="41:41" ht="12.75" x14ac:dyDescent="0.2">
      <c r="AO59223" s="7"/>
    </row>
    <row r="59224" spans="41:41" ht="12.75" x14ac:dyDescent="0.2">
      <c r="AO59224" s="7"/>
    </row>
    <row r="59225" spans="41:41" ht="12.75" x14ac:dyDescent="0.2">
      <c r="AO59225" s="7"/>
    </row>
    <row r="59226" spans="41:41" ht="12.75" x14ac:dyDescent="0.2">
      <c r="AO59226" s="7"/>
    </row>
    <row r="59227" spans="41:41" ht="12.75" x14ac:dyDescent="0.2">
      <c r="AO59227" s="7"/>
    </row>
    <row r="59228" spans="41:41" ht="12.75" x14ac:dyDescent="0.2">
      <c r="AO59228" s="7"/>
    </row>
    <row r="59229" spans="41:41" ht="12.75" x14ac:dyDescent="0.2">
      <c r="AO59229" s="7"/>
    </row>
    <row r="59230" spans="41:41" ht="12.75" x14ac:dyDescent="0.2">
      <c r="AO59230" s="7"/>
    </row>
    <row r="59231" spans="41:41" ht="12.75" x14ac:dyDescent="0.2">
      <c r="AO59231" s="7"/>
    </row>
    <row r="59232" spans="41:41" ht="12.75" x14ac:dyDescent="0.2">
      <c r="AO59232" s="7"/>
    </row>
    <row r="59233" spans="41:41" ht="12.75" x14ac:dyDescent="0.2">
      <c r="AO59233" s="7"/>
    </row>
    <row r="59234" spans="41:41" ht="12.75" x14ac:dyDescent="0.2">
      <c r="AO59234" s="7"/>
    </row>
    <row r="59235" spans="41:41" ht="12.75" x14ac:dyDescent="0.2">
      <c r="AO59235" s="7"/>
    </row>
    <row r="59236" spans="41:41" ht="12.75" x14ac:dyDescent="0.2">
      <c r="AO59236" s="7"/>
    </row>
    <row r="59237" spans="41:41" ht="12.75" x14ac:dyDescent="0.2">
      <c r="AO59237" s="7"/>
    </row>
    <row r="59238" spans="41:41" ht="12.75" x14ac:dyDescent="0.2">
      <c r="AO59238" s="7"/>
    </row>
    <row r="59239" spans="41:41" ht="12.75" x14ac:dyDescent="0.2">
      <c r="AO59239" s="7"/>
    </row>
    <row r="59240" spans="41:41" ht="12.75" x14ac:dyDescent="0.2">
      <c r="AO59240" s="7"/>
    </row>
    <row r="59241" spans="41:41" ht="12.75" x14ac:dyDescent="0.2">
      <c r="AO59241" s="7"/>
    </row>
    <row r="59242" spans="41:41" ht="12.75" x14ac:dyDescent="0.2">
      <c r="AO59242" s="7"/>
    </row>
    <row r="59243" spans="41:41" ht="12.75" x14ac:dyDescent="0.2">
      <c r="AO59243" s="7"/>
    </row>
    <row r="59244" spans="41:41" ht="12.75" x14ac:dyDescent="0.2">
      <c r="AO59244" s="7"/>
    </row>
    <row r="59245" spans="41:41" ht="12.75" x14ac:dyDescent="0.2">
      <c r="AO59245" s="7"/>
    </row>
    <row r="59246" spans="41:41" ht="12.75" x14ac:dyDescent="0.2">
      <c r="AO59246" s="7"/>
    </row>
    <row r="59247" spans="41:41" ht="12.75" x14ac:dyDescent="0.2">
      <c r="AO59247" s="7"/>
    </row>
    <row r="59248" spans="41:41" ht="12.75" x14ac:dyDescent="0.2">
      <c r="AO59248" s="7"/>
    </row>
    <row r="59249" spans="41:41" ht="12.75" x14ac:dyDescent="0.2">
      <c r="AO59249" s="7"/>
    </row>
    <row r="59250" spans="41:41" ht="12.75" x14ac:dyDescent="0.2">
      <c r="AO59250" s="7"/>
    </row>
    <row r="59251" spans="41:41" ht="12.75" x14ac:dyDescent="0.2">
      <c r="AO59251" s="7"/>
    </row>
    <row r="59252" spans="41:41" ht="12.75" x14ac:dyDescent="0.2">
      <c r="AO59252" s="7"/>
    </row>
    <row r="59253" spans="41:41" ht="12.75" x14ac:dyDescent="0.2">
      <c r="AO59253" s="7"/>
    </row>
    <row r="59254" spans="41:41" ht="12.75" x14ac:dyDescent="0.2">
      <c r="AO59254" s="7"/>
    </row>
    <row r="59255" spans="41:41" ht="12.75" x14ac:dyDescent="0.2">
      <c r="AO59255" s="7"/>
    </row>
    <row r="59256" spans="41:41" ht="12.75" x14ac:dyDescent="0.2">
      <c r="AO59256" s="7"/>
    </row>
    <row r="59257" spans="41:41" ht="12.75" x14ac:dyDescent="0.2">
      <c r="AO59257" s="7"/>
    </row>
    <row r="59258" spans="41:41" ht="12.75" x14ac:dyDescent="0.2">
      <c r="AO59258" s="7"/>
    </row>
    <row r="59259" spans="41:41" ht="12.75" x14ac:dyDescent="0.2">
      <c r="AO59259" s="7"/>
    </row>
    <row r="59260" spans="41:41" ht="12.75" x14ac:dyDescent="0.2">
      <c r="AO59260" s="7"/>
    </row>
    <row r="59261" spans="41:41" ht="12.75" x14ac:dyDescent="0.2">
      <c r="AO59261" s="7"/>
    </row>
    <row r="59262" spans="41:41" ht="12.75" x14ac:dyDescent="0.2">
      <c r="AO59262" s="7"/>
    </row>
    <row r="59263" spans="41:41" ht="12.75" x14ac:dyDescent="0.2">
      <c r="AO59263" s="7"/>
    </row>
    <row r="59264" spans="41:41" ht="12.75" x14ac:dyDescent="0.2">
      <c r="AO59264" s="7"/>
    </row>
    <row r="59265" spans="41:41" ht="12.75" x14ac:dyDescent="0.2">
      <c r="AO59265" s="7"/>
    </row>
    <row r="59266" spans="41:41" ht="12.75" x14ac:dyDescent="0.2">
      <c r="AO59266" s="7"/>
    </row>
    <row r="59267" spans="41:41" ht="12.75" x14ac:dyDescent="0.2">
      <c r="AO59267" s="7"/>
    </row>
    <row r="59268" spans="41:41" ht="12.75" x14ac:dyDescent="0.2">
      <c r="AO59268" s="7"/>
    </row>
    <row r="59269" spans="41:41" ht="12.75" x14ac:dyDescent="0.2">
      <c r="AO59269" s="7"/>
    </row>
    <row r="59270" spans="41:41" ht="12.75" x14ac:dyDescent="0.2">
      <c r="AO59270" s="7"/>
    </row>
    <row r="59271" spans="41:41" ht="12.75" x14ac:dyDescent="0.2">
      <c r="AO59271" s="7"/>
    </row>
    <row r="59272" spans="41:41" ht="12.75" x14ac:dyDescent="0.2">
      <c r="AO59272" s="7"/>
    </row>
    <row r="59273" spans="41:41" ht="12.75" x14ac:dyDescent="0.2">
      <c r="AO59273" s="7"/>
    </row>
    <row r="59274" spans="41:41" ht="12.75" x14ac:dyDescent="0.2">
      <c r="AO59274" s="7"/>
    </row>
    <row r="59275" spans="41:41" ht="12.75" x14ac:dyDescent="0.2">
      <c r="AO59275" s="7"/>
    </row>
    <row r="59276" spans="41:41" ht="12.75" x14ac:dyDescent="0.2">
      <c r="AO59276" s="7"/>
    </row>
    <row r="59277" spans="41:41" ht="12.75" x14ac:dyDescent="0.2">
      <c r="AO59277" s="7"/>
    </row>
    <row r="59278" spans="41:41" ht="12.75" x14ac:dyDescent="0.2">
      <c r="AO59278" s="7"/>
    </row>
    <row r="59279" spans="41:41" ht="12.75" x14ac:dyDescent="0.2">
      <c r="AO59279" s="7"/>
    </row>
    <row r="59280" spans="41:41" ht="12.75" x14ac:dyDescent="0.2">
      <c r="AO59280" s="7"/>
    </row>
    <row r="59281" spans="41:41" ht="12.75" x14ac:dyDescent="0.2">
      <c r="AO59281" s="7"/>
    </row>
    <row r="59282" spans="41:41" ht="12.75" x14ac:dyDescent="0.2">
      <c r="AO59282" s="7"/>
    </row>
    <row r="59283" spans="41:41" ht="12.75" x14ac:dyDescent="0.2">
      <c r="AO59283" s="7"/>
    </row>
    <row r="59284" spans="41:41" ht="12.75" x14ac:dyDescent="0.2">
      <c r="AO59284" s="7"/>
    </row>
    <row r="59285" spans="41:41" ht="12.75" x14ac:dyDescent="0.2">
      <c r="AO59285" s="7"/>
    </row>
    <row r="59286" spans="41:41" ht="12.75" x14ac:dyDescent="0.2">
      <c r="AO59286" s="7"/>
    </row>
    <row r="59287" spans="41:41" ht="12.75" x14ac:dyDescent="0.2">
      <c r="AO59287" s="7"/>
    </row>
    <row r="59288" spans="41:41" ht="12.75" x14ac:dyDescent="0.2">
      <c r="AO59288" s="7"/>
    </row>
    <row r="59289" spans="41:41" ht="12.75" x14ac:dyDescent="0.2">
      <c r="AO59289" s="7"/>
    </row>
    <row r="59290" spans="41:41" ht="12.75" x14ac:dyDescent="0.2">
      <c r="AO59290" s="7"/>
    </row>
    <row r="59291" spans="41:41" ht="12.75" x14ac:dyDescent="0.2">
      <c r="AO59291" s="7"/>
    </row>
    <row r="59292" spans="41:41" ht="12.75" x14ac:dyDescent="0.2">
      <c r="AO59292" s="7"/>
    </row>
    <row r="59293" spans="41:41" ht="12.75" x14ac:dyDescent="0.2">
      <c r="AO59293" s="7"/>
    </row>
    <row r="59294" spans="41:41" ht="12.75" x14ac:dyDescent="0.2">
      <c r="AO59294" s="7"/>
    </row>
    <row r="59295" spans="41:41" ht="12.75" x14ac:dyDescent="0.2">
      <c r="AO59295" s="7"/>
    </row>
    <row r="59296" spans="41:41" ht="12.75" x14ac:dyDescent="0.2">
      <c r="AO59296" s="7"/>
    </row>
    <row r="59297" spans="41:41" ht="12.75" x14ac:dyDescent="0.2">
      <c r="AO59297" s="7"/>
    </row>
    <row r="59298" spans="41:41" ht="12.75" x14ac:dyDescent="0.2">
      <c r="AO59298" s="7"/>
    </row>
    <row r="59299" spans="41:41" ht="12.75" x14ac:dyDescent="0.2">
      <c r="AO59299" s="7"/>
    </row>
    <row r="59300" spans="41:41" ht="12.75" x14ac:dyDescent="0.2">
      <c r="AO59300" s="7"/>
    </row>
    <row r="59301" spans="41:41" ht="12.75" x14ac:dyDescent="0.2">
      <c r="AO59301" s="7"/>
    </row>
    <row r="59302" spans="41:41" ht="12.75" x14ac:dyDescent="0.2">
      <c r="AO59302" s="7"/>
    </row>
    <row r="59303" spans="41:41" ht="12.75" x14ac:dyDescent="0.2">
      <c r="AO59303" s="7"/>
    </row>
    <row r="59304" spans="41:41" ht="12.75" x14ac:dyDescent="0.2">
      <c r="AO59304" s="7"/>
    </row>
    <row r="59305" spans="41:41" ht="12.75" x14ac:dyDescent="0.2">
      <c r="AO59305" s="7"/>
    </row>
    <row r="59306" spans="41:41" ht="12.75" x14ac:dyDescent="0.2">
      <c r="AO59306" s="7"/>
    </row>
    <row r="59307" spans="41:41" ht="12.75" x14ac:dyDescent="0.2">
      <c r="AO59307" s="7"/>
    </row>
    <row r="59308" spans="41:41" ht="12.75" x14ac:dyDescent="0.2">
      <c r="AO59308" s="7"/>
    </row>
    <row r="59309" spans="41:41" ht="12.75" x14ac:dyDescent="0.2">
      <c r="AO59309" s="7"/>
    </row>
    <row r="59310" spans="41:41" ht="12.75" x14ac:dyDescent="0.2">
      <c r="AO59310" s="7"/>
    </row>
    <row r="59311" spans="41:41" ht="12.75" x14ac:dyDescent="0.2">
      <c r="AO59311" s="7"/>
    </row>
    <row r="59312" spans="41:41" ht="12.75" x14ac:dyDescent="0.2">
      <c r="AO59312" s="7"/>
    </row>
    <row r="59313" spans="41:41" ht="12.75" x14ac:dyDescent="0.2">
      <c r="AO59313" s="7"/>
    </row>
    <row r="59314" spans="41:41" ht="12.75" x14ac:dyDescent="0.2">
      <c r="AO59314" s="7"/>
    </row>
    <row r="59315" spans="41:41" ht="12.75" x14ac:dyDescent="0.2">
      <c r="AO59315" s="7"/>
    </row>
    <row r="59316" spans="41:41" ht="12.75" x14ac:dyDescent="0.2">
      <c r="AO59316" s="7"/>
    </row>
    <row r="59317" spans="41:41" ht="12.75" x14ac:dyDescent="0.2">
      <c r="AO59317" s="7"/>
    </row>
    <row r="59318" spans="41:41" ht="12.75" x14ac:dyDescent="0.2">
      <c r="AO59318" s="7"/>
    </row>
    <row r="59319" spans="41:41" ht="12.75" x14ac:dyDescent="0.2">
      <c r="AO59319" s="7"/>
    </row>
    <row r="59320" spans="41:41" ht="12.75" x14ac:dyDescent="0.2">
      <c r="AO59320" s="7"/>
    </row>
    <row r="59321" spans="41:41" ht="12.75" x14ac:dyDescent="0.2">
      <c r="AO59321" s="7"/>
    </row>
    <row r="59322" spans="41:41" ht="12.75" x14ac:dyDescent="0.2">
      <c r="AO59322" s="7"/>
    </row>
    <row r="59323" spans="41:41" ht="12.75" x14ac:dyDescent="0.2">
      <c r="AO59323" s="7"/>
    </row>
    <row r="59324" spans="41:41" ht="12.75" x14ac:dyDescent="0.2">
      <c r="AO59324" s="7"/>
    </row>
    <row r="59325" spans="41:41" ht="12.75" x14ac:dyDescent="0.2">
      <c r="AO59325" s="7"/>
    </row>
    <row r="59326" spans="41:41" ht="12.75" x14ac:dyDescent="0.2">
      <c r="AO59326" s="7"/>
    </row>
    <row r="59327" spans="41:41" ht="12.75" x14ac:dyDescent="0.2">
      <c r="AO59327" s="7"/>
    </row>
    <row r="59328" spans="41:41" ht="12.75" x14ac:dyDescent="0.2">
      <c r="AO59328" s="7"/>
    </row>
    <row r="59329" spans="41:41" ht="12.75" x14ac:dyDescent="0.2">
      <c r="AO59329" s="7"/>
    </row>
    <row r="59330" spans="41:41" ht="12.75" x14ac:dyDescent="0.2">
      <c r="AO59330" s="7"/>
    </row>
    <row r="59331" spans="41:41" ht="12.75" x14ac:dyDescent="0.2">
      <c r="AO59331" s="7"/>
    </row>
    <row r="59332" spans="41:41" ht="12.75" x14ac:dyDescent="0.2">
      <c r="AO59332" s="7"/>
    </row>
    <row r="59333" spans="41:41" ht="12.75" x14ac:dyDescent="0.2">
      <c r="AO59333" s="7"/>
    </row>
    <row r="59334" spans="41:41" ht="12.75" x14ac:dyDescent="0.2">
      <c r="AO59334" s="7"/>
    </row>
    <row r="59335" spans="41:41" ht="12.75" x14ac:dyDescent="0.2">
      <c r="AO59335" s="7"/>
    </row>
    <row r="59336" spans="41:41" ht="12.75" x14ac:dyDescent="0.2">
      <c r="AO59336" s="7"/>
    </row>
    <row r="59337" spans="41:41" ht="12.75" x14ac:dyDescent="0.2">
      <c r="AO59337" s="7"/>
    </row>
    <row r="59338" spans="41:41" ht="12.75" x14ac:dyDescent="0.2">
      <c r="AO59338" s="7"/>
    </row>
    <row r="59339" spans="41:41" ht="12.75" x14ac:dyDescent="0.2">
      <c r="AO59339" s="7"/>
    </row>
    <row r="59340" spans="41:41" ht="12.75" x14ac:dyDescent="0.2">
      <c r="AO59340" s="7"/>
    </row>
    <row r="59341" spans="41:41" ht="12.75" x14ac:dyDescent="0.2">
      <c r="AO59341" s="7"/>
    </row>
    <row r="59342" spans="41:41" ht="12.75" x14ac:dyDescent="0.2">
      <c r="AO59342" s="7"/>
    </row>
    <row r="59343" spans="41:41" ht="12.75" x14ac:dyDescent="0.2">
      <c r="AO59343" s="7"/>
    </row>
    <row r="59344" spans="41:41" ht="12.75" x14ac:dyDescent="0.2">
      <c r="AO59344" s="7"/>
    </row>
    <row r="59345" spans="41:41" ht="12.75" x14ac:dyDescent="0.2">
      <c r="AO59345" s="7"/>
    </row>
    <row r="59346" spans="41:41" ht="12.75" x14ac:dyDescent="0.2">
      <c r="AO59346" s="7"/>
    </row>
    <row r="59347" spans="41:41" ht="12.75" x14ac:dyDescent="0.2">
      <c r="AO59347" s="7"/>
    </row>
    <row r="59348" spans="41:41" ht="12.75" x14ac:dyDescent="0.2">
      <c r="AO59348" s="7"/>
    </row>
    <row r="59349" spans="41:41" ht="12.75" x14ac:dyDescent="0.2">
      <c r="AO59349" s="7"/>
    </row>
    <row r="59350" spans="41:41" ht="12.75" x14ac:dyDescent="0.2">
      <c r="AO59350" s="7"/>
    </row>
    <row r="59351" spans="41:41" ht="12.75" x14ac:dyDescent="0.2">
      <c r="AO59351" s="7"/>
    </row>
    <row r="59352" spans="41:41" ht="12.75" x14ac:dyDescent="0.2">
      <c r="AO59352" s="7"/>
    </row>
    <row r="59353" spans="41:41" ht="12.75" x14ac:dyDescent="0.2">
      <c r="AO59353" s="7"/>
    </row>
    <row r="59354" spans="41:41" ht="12.75" x14ac:dyDescent="0.2">
      <c r="AO59354" s="7"/>
    </row>
    <row r="59355" spans="41:41" ht="12.75" x14ac:dyDescent="0.2">
      <c r="AO59355" s="7"/>
    </row>
    <row r="59356" spans="41:41" ht="12.75" x14ac:dyDescent="0.2">
      <c r="AO59356" s="7"/>
    </row>
    <row r="59357" spans="41:41" ht="12.75" x14ac:dyDescent="0.2">
      <c r="AO59357" s="7"/>
    </row>
    <row r="59358" spans="41:41" ht="12.75" x14ac:dyDescent="0.2">
      <c r="AO59358" s="7"/>
    </row>
    <row r="59359" spans="41:41" ht="12.75" x14ac:dyDescent="0.2">
      <c r="AO59359" s="7"/>
    </row>
    <row r="59360" spans="41:41" ht="12.75" x14ac:dyDescent="0.2">
      <c r="AO59360" s="7"/>
    </row>
    <row r="59361" spans="41:41" ht="12.75" x14ac:dyDescent="0.2">
      <c r="AO59361" s="7"/>
    </row>
    <row r="59362" spans="41:41" ht="12.75" x14ac:dyDescent="0.2">
      <c r="AO59362" s="7"/>
    </row>
    <row r="59363" spans="41:41" ht="12.75" x14ac:dyDescent="0.2">
      <c r="AO59363" s="7"/>
    </row>
    <row r="59364" spans="41:41" ht="12.75" x14ac:dyDescent="0.2">
      <c r="AO59364" s="7"/>
    </row>
    <row r="59365" spans="41:41" ht="12.75" x14ac:dyDescent="0.2">
      <c r="AO59365" s="7"/>
    </row>
    <row r="59366" spans="41:41" ht="12.75" x14ac:dyDescent="0.2">
      <c r="AO59366" s="7"/>
    </row>
    <row r="59367" spans="41:41" ht="12.75" x14ac:dyDescent="0.2">
      <c r="AO59367" s="7"/>
    </row>
    <row r="59368" spans="41:41" ht="12.75" x14ac:dyDescent="0.2">
      <c r="AO59368" s="7"/>
    </row>
    <row r="59369" spans="41:41" ht="12.75" x14ac:dyDescent="0.2">
      <c r="AO59369" s="7"/>
    </row>
    <row r="59370" spans="41:41" ht="12.75" x14ac:dyDescent="0.2">
      <c r="AO59370" s="7"/>
    </row>
    <row r="59371" spans="41:41" ht="12.75" x14ac:dyDescent="0.2">
      <c r="AO59371" s="7"/>
    </row>
    <row r="59372" spans="41:41" ht="12.75" x14ac:dyDescent="0.2">
      <c r="AO59372" s="7"/>
    </row>
    <row r="59373" spans="41:41" ht="12.75" x14ac:dyDescent="0.2">
      <c r="AO59373" s="7"/>
    </row>
    <row r="59374" spans="41:41" ht="12.75" x14ac:dyDescent="0.2">
      <c r="AO59374" s="7"/>
    </row>
    <row r="59375" spans="41:41" ht="12.75" x14ac:dyDescent="0.2">
      <c r="AO59375" s="7"/>
    </row>
    <row r="59376" spans="41:41" ht="12.75" x14ac:dyDescent="0.2">
      <c r="AO59376" s="7"/>
    </row>
    <row r="59377" spans="41:41" ht="12.75" x14ac:dyDescent="0.2">
      <c r="AO59377" s="7"/>
    </row>
    <row r="59378" spans="41:41" ht="12.75" x14ac:dyDescent="0.2">
      <c r="AO59378" s="7"/>
    </row>
    <row r="59379" spans="41:41" ht="12.75" x14ac:dyDescent="0.2">
      <c r="AO59379" s="7"/>
    </row>
    <row r="59380" spans="41:41" ht="12.75" x14ac:dyDescent="0.2">
      <c r="AO59380" s="7"/>
    </row>
    <row r="59381" spans="41:41" ht="12.75" x14ac:dyDescent="0.2">
      <c r="AO59381" s="7"/>
    </row>
    <row r="59382" spans="41:41" ht="12.75" x14ac:dyDescent="0.2">
      <c r="AO59382" s="7"/>
    </row>
    <row r="59383" spans="41:41" ht="12.75" x14ac:dyDescent="0.2">
      <c r="AO59383" s="7"/>
    </row>
    <row r="59384" spans="41:41" ht="12.75" x14ac:dyDescent="0.2">
      <c r="AO59384" s="7"/>
    </row>
    <row r="59385" spans="41:41" ht="12.75" x14ac:dyDescent="0.2">
      <c r="AO59385" s="7"/>
    </row>
    <row r="59386" spans="41:41" ht="12.75" x14ac:dyDescent="0.2">
      <c r="AO59386" s="7"/>
    </row>
    <row r="59387" spans="41:41" ht="12.75" x14ac:dyDescent="0.2">
      <c r="AO59387" s="7"/>
    </row>
    <row r="59388" spans="41:41" ht="12.75" x14ac:dyDescent="0.2">
      <c r="AO59388" s="7"/>
    </row>
    <row r="59389" spans="41:41" ht="12.75" x14ac:dyDescent="0.2">
      <c r="AO59389" s="7"/>
    </row>
    <row r="59390" spans="41:41" ht="12.75" x14ac:dyDescent="0.2">
      <c r="AO59390" s="7"/>
    </row>
    <row r="59391" spans="41:41" ht="12.75" x14ac:dyDescent="0.2">
      <c r="AO59391" s="7"/>
    </row>
    <row r="59392" spans="41:41" ht="12.75" x14ac:dyDescent="0.2">
      <c r="AO59392" s="7"/>
    </row>
    <row r="59393" spans="41:41" ht="12.75" x14ac:dyDescent="0.2">
      <c r="AO59393" s="7"/>
    </row>
    <row r="59394" spans="41:41" ht="12.75" x14ac:dyDescent="0.2">
      <c r="AO59394" s="7"/>
    </row>
    <row r="59395" spans="41:41" ht="12.75" x14ac:dyDescent="0.2">
      <c r="AO59395" s="7"/>
    </row>
    <row r="59396" spans="41:41" ht="12.75" x14ac:dyDescent="0.2">
      <c r="AO59396" s="7"/>
    </row>
    <row r="59397" spans="41:41" ht="12.75" x14ac:dyDescent="0.2">
      <c r="AO59397" s="7"/>
    </row>
    <row r="59398" spans="41:41" ht="12.75" x14ac:dyDescent="0.2">
      <c r="AO59398" s="7"/>
    </row>
    <row r="59399" spans="41:41" ht="12.75" x14ac:dyDescent="0.2">
      <c r="AO59399" s="7"/>
    </row>
    <row r="59400" spans="41:41" ht="12.75" x14ac:dyDescent="0.2">
      <c r="AO59400" s="7"/>
    </row>
    <row r="59401" spans="41:41" ht="12.75" x14ac:dyDescent="0.2">
      <c r="AO59401" s="7"/>
    </row>
    <row r="59402" spans="41:41" ht="12.75" x14ac:dyDescent="0.2">
      <c r="AO59402" s="7"/>
    </row>
    <row r="59403" spans="41:41" ht="12.75" x14ac:dyDescent="0.2">
      <c r="AO59403" s="7"/>
    </row>
    <row r="59404" spans="41:41" ht="12.75" x14ac:dyDescent="0.2">
      <c r="AO59404" s="7"/>
    </row>
    <row r="59405" spans="41:41" ht="12.75" x14ac:dyDescent="0.2">
      <c r="AO59405" s="7"/>
    </row>
    <row r="59406" spans="41:41" ht="12.75" x14ac:dyDescent="0.2">
      <c r="AO59406" s="7"/>
    </row>
    <row r="59407" spans="41:41" ht="12.75" x14ac:dyDescent="0.2">
      <c r="AO59407" s="7"/>
    </row>
    <row r="59408" spans="41:41" ht="12.75" x14ac:dyDescent="0.2">
      <c r="AO59408" s="7"/>
    </row>
    <row r="59409" spans="41:41" ht="12.75" x14ac:dyDescent="0.2">
      <c r="AO59409" s="7"/>
    </row>
    <row r="59410" spans="41:41" ht="12.75" x14ac:dyDescent="0.2">
      <c r="AO59410" s="7"/>
    </row>
    <row r="59411" spans="41:41" ht="12.75" x14ac:dyDescent="0.2">
      <c r="AO59411" s="7"/>
    </row>
    <row r="59412" spans="41:41" ht="12.75" x14ac:dyDescent="0.2">
      <c r="AO59412" s="7"/>
    </row>
    <row r="59413" spans="41:41" ht="12.75" x14ac:dyDescent="0.2">
      <c r="AO59413" s="7"/>
    </row>
    <row r="59414" spans="41:41" ht="12.75" x14ac:dyDescent="0.2">
      <c r="AO59414" s="7"/>
    </row>
    <row r="59415" spans="41:41" ht="12.75" x14ac:dyDescent="0.2">
      <c r="AO59415" s="7"/>
    </row>
    <row r="59416" spans="41:41" ht="12.75" x14ac:dyDescent="0.2">
      <c r="AO59416" s="7"/>
    </row>
    <row r="59417" spans="41:41" ht="12.75" x14ac:dyDescent="0.2">
      <c r="AO59417" s="7"/>
    </row>
    <row r="59418" spans="41:41" ht="12.75" x14ac:dyDescent="0.2">
      <c r="AO59418" s="7"/>
    </row>
    <row r="59419" spans="41:41" ht="12.75" x14ac:dyDescent="0.2">
      <c r="AO59419" s="7"/>
    </row>
    <row r="59420" spans="41:41" ht="12.75" x14ac:dyDescent="0.2">
      <c r="AO59420" s="7"/>
    </row>
    <row r="59421" spans="41:41" ht="12.75" x14ac:dyDescent="0.2">
      <c r="AO59421" s="7"/>
    </row>
    <row r="59422" spans="41:41" ht="12.75" x14ac:dyDescent="0.2">
      <c r="AO59422" s="7"/>
    </row>
    <row r="59423" spans="41:41" ht="12.75" x14ac:dyDescent="0.2">
      <c r="AO59423" s="7"/>
    </row>
    <row r="59424" spans="41:41" ht="12.75" x14ac:dyDescent="0.2">
      <c r="AO59424" s="7"/>
    </row>
    <row r="59425" spans="41:41" ht="12.75" x14ac:dyDescent="0.2">
      <c r="AO59425" s="7"/>
    </row>
    <row r="59426" spans="41:41" ht="12.75" x14ac:dyDescent="0.2">
      <c r="AO59426" s="7"/>
    </row>
    <row r="59427" spans="41:41" ht="12.75" x14ac:dyDescent="0.2">
      <c r="AO59427" s="7"/>
    </row>
    <row r="59428" spans="41:41" ht="12.75" x14ac:dyDescent="0.2">
      <c r="AO59428" s="7"/>
    </row>
    <row r="59429" spans="41:41" ht="12.75" x14ac:dyDescent="0.2">
      <c r="AO59429" s="7"/>
    </row>
    <row r="59430" spans="41:41" ht="12.75" x14ac:dyDescent="0.2">
      <c r="AO59430" s="7"/>
    </row>
    <row r="59431" spans="41:41" ht="12.75" x14ac:dyDescent="0.2">
      <c r="AO59431" s="7"/>
    </row>
    <row r="59432" spans="41:41" ht="12.75" x14ac:dyDescent="0.2">
      <c r="AO59432" s="7"/>
    </row>
    <row r="59433" spans="41:41" ht="12.75" x14ac:dyDescent="0.2">
      <c r="AO59433" s="7"/>
    </row>
    <row r="59434" spans="41:41" ht="12.75" x14ac:dyDescent="0.2">
      <c r="AO59434" s="7"/>
    </row>
    <row r="59435" spans="41:41" ht="12.75" x14ac:dyDescent="0.2">
      <c r="AO59435" s="7"/>
    </row>
    <row r="59436" spans="41:41" ht="12.75" x14ac:dyDescent="0.2">
      <c r="AO59436" s="7"/>
    </row>
    <row r="59437" spans="41:41" ht="12.75" x14ac:dyDescent="0.2">
      <c r="AO59437" s="7"/>
    </row>
    <row r="59438" spans="41:41" ht="12.75" x14ac:dyDescent="0.2">
      <c r="AO59438" s="7"/>
    </row>
    <row r="59439" spans="41:41" ht="12.75" x14ac:dyDescent="0.2">
      <c r="AO59439" s="7"/>
    </row>
    <row r="59440" spans="41:41" ht="12.75" x14ac:dyDescent="0.2">
      <c r="AO59440" s="7"/>
    </row>
    <row r="59441" spans="41:41" ht="12.75" x14ac:dyDescent="0.2">
      <c r="AO59441" s="7"/>
    </row>
    <row r="59442" spans="41:41" ht="12.75" x14ac:dyDescent="0.2">
      <c r="AO59442" s="7"/>
    </row>
    <row r="59443" spans="41:41" ht="12.75" x14ac:dyDescent="0.2">
      <c r="AO59443" s="7"/>
    </row>
    <row r="59444" spans="41:41" ht="12.75" x14ac:dyDescent="0.2">
      <c r="AO59444" s="7"/>
    </row>
    <row r="59445" spans="41:41" ht="12.75" x14ac:dyDescent="0.2">
      <c r="AO59445" s="7"/>
    </row>
    <row r="59446" spans="41:41" ht="12.75" x14ac:dyDescent="0.2">
      <c r="AO59446" s="7"/>
    </row>
    <row r="59447" spans="41:41" ht="12.75" x14ac:dyDescent="0.2">
      <c r="AO59447" s="7"/>
    </row>
    <row r="59448" spans="41:41" ht="12.75" x14ac:dyDescent="0.2">
      <c r="AO59448" s="7"/>
    </row>
    <row r="59449" spans="41:41" ht="12.75" x14ac:dyDescent="0.2">
      <c r="AO59449" s="7"/>
    </row>
    <row r="59450" spans="41:41" ht="12.75" x14ac:dyDescent="0.2">
      <c r="AO59450" s="7"/>
    </row>
    <row r="59451" spans="41:41" ht="12.75" x14ac:dyDescent="0.2">
      <c r="AO59451" s="7"/>
    </row>
    <row r="59452" spans="41:41" ht="12.75" x14ac:dyDescent="0.2">
      <c r="AO59452" s="7"/>
    </row>
    <row r="59453" spans="41:41" ht="12.75" x14ac:dyDescent="0.2">
      <c r="AO59453" s="7"/>
    </row>
    <row r="59454" spans="41:41" ht="12.75" x14ac:dyDescent="0.2">
      <c r="AO59454" s="7"/>
    </row>
    <row r="59455" spans="41:41" ht="12.75" x14ac:dyDescent="0.2">
      <c r="AO59455" s="7"/>
    </row>
    <row r="59456" spans="41:41" ht="12.75" x14ac:dyDescent="0.2">
      <c r="AO59456" s="7"/>
    </row>
    <row r="59457" spans="41:41" ht="12.75" x14ac:dyDescent="0.2">
      <c r="AO59457" s="7"/>
    </row>
    <row r="59458" spans="41:41" ht="12.75" x14ac:dyDescent="0.2">
      <c r="AO59458" s="7"/>
    </row>
    <row r="59459" spans="41:41" ht="12.75" x14ac:dyDescent="0.2">
      <c r="AO59459" s="7"/>
    </row>
    <row r="59460" spans="41:41" ht="12.75" x14ac:dyDescent="0.2">
      <c r="AO59460" s="7"/>
    </row>
    <row r="59461" spans="41:41" ht="12.75" x14ac:dyDescent="0.2">
      <c r="AO59461" s="7"/>
    </row>
    <row r="59462" spans="41:41" ht="12.75" x14ac:dyDescent="0.2">
      <c r="AO59462" s="7"/>
    </row>
    <row r="59463" spans="41:41" ht="12.75" x14ac:dyDescent="0.2">
      <c r="AO59463" s="7"/>
    </row>
    <row r="59464" spans="41:41" ht="12.75" x14ac:dyDescent="0.2">
      <c r="AO59464" s="7"/>
    </row>
    <row r="59465" spans="41:41" ht="12.75" x14ac:dyDescent="0.2">
      <c r="AO59465" s="7"/>
    </row>
    <row r="59466" spans="41:41" ht="12.75" x14ac:dyDescent="0.2">
      <c r="AO59466" s="7"/>
    </row>
    <row r="59467" spans="41:41" ht="12.75" x14ac:dyDescent="0.2">
      <c r="AO59467" s="7"/>
    </row>
    <row r="59468" spans="41:41" ht="12.75" x14ac:dyDescent="0.2">
      <c r="AO59468" s="7"/>
    </row>
    <row r="59469" spans="41:41" ht="12.75" x14ac:dyDescent="0.2">
      <c r="AO59469" s="7"/>
    </row>
    <row r="59470" spans="41:41" ht="12.75" x14ac:dyDescent="0.2">
      <c r="AO59470" s="7"/>
    </row>
    <row r="59471" spans="41:41" ht="12.75" x14ac:dyDescent="0.2">
      <c r="AO59471" s="7"/>
    </row>
    <row r="59472" spans="41:41" ht="12.75" x14ac:dyDescent="0.2">
      <c r="AO59472" s="7"/>
    </row>
    <row r="59473" spans="41:41" ht="12.75" x14ac:dyDescent="0.2">
      <c r="AO59473" s="7"/>
    </row>
    <row r="59474" spans="41:41" ht="12.75" x14ac:dyDescent="0.2">
      <c r="AO59474" s="7"/>
    </row>
    <row r="59475" spans="41:41" ht="12.75" x14ac:dyDescent="0.2">
      <c r="AO59475" s="7"/>
    </row>
    <row r="59476" spans="41:41" ht="12.75" x14ac:dyDescent="0.2">
      <c r="AO59476" s="7"/>
    </row>
    <row r="59477" spans="41:41" ht="12.75" x14ac:dyDescent="0.2">
      <c r="AO59477" s="7"/>
    </row>
    <row r="59478" spans="41:41" ht="12.75" x14ac:dyDescent="0.2">
      <c r="AO59478" s="7"/>
    </row>
    <row r="59479" spans="41:41" ht="12.75" x14ac:dyDescent="0.2">
      <c r="AO59479" s="7"/>
    </row>
    <row r="59480" spans="41:41" ht="12.75" x14ac:dyDescent="0.2">
      <c r="AO59480" s="7"/>
    </row>
    <row r="59481" spans="41:41" ht="12.75" x14ac:dyDescent="0.2">
      <c r="AO59481" s="7"/>
    </row>
    <row r="59482" spans="41:41" ht="12.75" x14ac:dyDescent="0.2">
      <c r="AO59482" s="7"/>
    </row>
    <row r="59483" spans="41:41" ht="12.75" x14ac:dyDescent="0.2">
      <c r="AO59483" s="7"/>
    </row>
    <row r="59484" spans="41:41" ht="12.75" x14ac:dyDescent="0.2">
      <c r="AO59484" s="7"/>
    </row>
    <row r="59485" spans="41:41" ht="12.75" x14ac:dyDescent="0.2">
      <c r="AO59485" s="7"/>
    </row>
    <row r="59486" spans="41:41" ht="12.75" x14ac:dyDescent="0.2">
      <c r="AO59486" s="7"/>
    </row>
    <row r="59487" spans="41:41" ht="12.75" x14ac:dyDescent="0.2">
      <c r="AO59487" s="7"/>
    </row>
    <row r="59488" spans="41:41" ht="12.75" x14ac:dyDescent="0.2">
      <c r="AO59488" s="7"/>
    </row>
    <row r="59489" spans="41:41" ht="12.75" x14ac:dyDescent="0.2">
      <c r="AO59489" s="7"/>
    </row>
    <row r="59490" spans="41:41" ht="12.75" x14ac:dyDescent="0.2">
      <c r="AO59490" s="7"/>
    </row>
    <row r="59491" spans="41:41" ht="12.75" x14ac:dyDescent="0.2">
      <c r="AO59491" s="7"/>
    </row>
    <row r="59492" spans="41:41" ht="12.75" x14ac:dyDescent="0.2">
      <c r="AO59492" s="7"/>
    </row>
    <row r="59493" spans="41:41" ht="12.75" x14ac:dyDescent="0.2">
      <c r="AO59493" s="7"/>
    </row>
    <row r="59494" spans="41:41" ht="12.75" x14ac:dyDescent="0.2">
      <c r="AO59494" s="7"/>
    </row>
    <row r="59495" spans="41:41" ht="12.75" x14ac:dyDescent="0.2">
      <c r="AO59495" s="7"/>
    </row>
    <row r="59496" spans="41:41" ht="12.75" x14ac:dyDescent="0.2">
      <c r="AO59496" s="7"/>
    </row>
    <row r="59497" spans="41:41" ht="12.75" x14ac:dyDescent="0.2">
      <c r="AO59497" s="7"/>
    </row>
    <row r="59498" spans="41:41" ht="12.75" x14ac:dyDescent="0.2">
      <c r="AO59498" s="7"/>
    </row>
    <row r="59499" spans="41:41" ht="12.75" x14ac:dyDescent="0.2">
      <c r="AO59499" s="7"/>
    </row>
    <row r="59500" spans="41:41" ht="12.75" x14ac:dyDescent="0.2">
      <c r="AO59500" s="7"/>
    </row>
    <row r="59501" spans="41:41" ht="12.75" x14ac:dyDescent="0.2">
      <c r="AO59501" s="7"/>
    </row>
    <row r="59502" spans="41:41" ht="12.75" x14ac:dyDescent="0.2">
      <c r="AO59502" s="7"/>
    </row>
    <row r="59503" spans="41:41" ht="12.75" x14ac:dyDescent="0.2">
      <c r="AO59503" s="7"/>
    </row>
    <row r="59504" spans="41:41" ht="12.75" x14ac:dyDescent="0.2">
      <c r="AO59504" s="7"/>
    </row>
    <row r="59505" spans="41:41" ht="12.75" x14ac:dyDescent="0.2">
      <c r="AO59505" s="7"/>
    </row>
    <row r="59506" spans="41:41" ht="12.75" x14ac:dyDescent="0.2">
      <c r="AO59506" s="7"/>
    </row>
    <row r="59507" spans="41:41" ht="12.75" x14ac:dyDescent="0.2">
      <c r="AO59507" s="7"/>
    </row>
    <row r="59508" spans="41:41" ht="12.75" x14ac:dyDescent="0.2">
      <c r="AO59508" s="7"/>
    </row>
    <row r="59509" spans="41:41" ht="12.75" x14ac:dyDescent="0.2">
      <c r="AO59509" s="7"/>
    </row>
    <row r="59510" spans="41:41" ht="12.75" x14ac:dyDescent="0.2">
      <c r="AO59510" s="7"/>
    </row>
    <row r="59511" spans="41:41" ht="12.75" x14ac:dyDescent="0.2">
      <c r="AO59511" s="7"/>
    </row>
    <row r="59512" spans="41:41" ht="12.75" x14ac:dyDescent="0.2">
      <c r="AO59512" s="7"/>
    </row>
    <row r="59513" spans="41:41" ht="12.75" x14ac:dyDescent="0.2">
      <c r="AO59513" s="7"/>
    </row>
    <row r="59514" spans="41:41" ht="12.75" x14ac:dyDescent="0.2">
      <c r="AO59514" s="7"/>
    </row>
    <row r="59515" spans="41:41" ht="12.75" x14ac:dyDescent="0.2">
      <c r="AO59515" s="7"/>
    </row>
    <row r="59516" spans="41:41" ht="12.75" x14ac:dyDescent="0.2">
      <c r="AO59516" s="7"/>
    </row>
    <row r="59517" spans="41:41" ht="12.75" x14ac:dyDescent="0.2">
      <c r="AO59517" s="7"/>
    </row>
    <row r="59518" spans="41:41" ht="12.75" x14ac:dyDescent="0.2">
      <c r="AO59518" s="7"/>
    </row>
    <row r="59519" spans="41:41" ht="12.75" x14ac:dyDescent="0.2">
      <c r="AO59519" s="7"/>
    </row>
    <row r="59520" spans="41:41" ht="12.75" x14ac:dyDescent="0.2">
      <c r="AO59520" s="7"/>
    </row>
    <row r="59521" spans="41:41" ht="12.75" x14ac:dyDescent="0.2">
      <c r="AO59521" s="7"/>
    </row>
    <row r="59522" spans="41:41" ht="12.75" x14ac:dyDescent="0.2">
      <c r="AO59522" s="7"/>
    </row>
    <row r="59523" spans="41:41" ht="12.75" x14ac:dyDescent="0.2">
      <c r="AO59523" s="7"/>
    </row>
    <row r="59524" spans="41:41" ht="12.75" x14ac:dyDescent="0.2">
      <c r="AO59524" s="7"/>
    </row>
    <row r="59525" spans="41:41" ht="12.75" x14ac:dyDescent="0.2">
      <c r="AO59525" s="7"/>
    </row>
    <row r="59526" spans="41:41" ht="12.75" x14ac:dyDescent="0.2">
      <c r="AO59526" s="7"/>
    </row>
    <row r="59527" spans="41:41" ht="12.75" x14ac:dyDescent="0.2">
      <c r="AO59527" s="7"/>
    </row>
    <row r="59528" spans="41:41" ht="12.75" x14ac:dyDescent="0.2">
      <c r="AO59528" s="7"/>
    </row>
    <row r="59529" spans="41:41" ht="12.75" x14ac:dyDescent="0.2">
      <c r="AO59529" s="7"/>
    </row>
    <row r="59530" spans="41:41" ht="12.75" x14ac:dyDescent="0.2">
      <c r="AO59530" s="7"/>
    </row>
    <row r="59531" spans="41:41" ht="12.75" x14ac:dyDescent="0.2">
      <c r="AO59531" s="7"/>
    </row>
    <row r="59532" spans="41:41" ht="12.75" x14ac:dyDescent="0.2">
      <c r="AO59532" s="7"/>
    </row>
    <row r="59533" spans="41:41" ht="12.75" x14ac:dyDescent="0.2">
      <c r="AO59533" s="7"/>
    </row>
    <row r="59534" spans="41:41" ht="12.75" x14ac:dyDescent="0.2">
      <c r="AO59534" s="7"/>
    </row>
    <row r="59535" spans="41:41" ht="12.75" x14ac:dyDescent="0.2">
      <c r="AO59535" s="7"/>
    </row>
    <row r="59536" spans="41:41" ht="12.75" x14ac:dyDescent="0.2">
      <c r="AO59536" s="7"/>
    </row>
    <row r="59537" spans="41:41" ht="12.75" x14ac:dyDescent="0.2">
      <c r="AO59537" s="7"/>
    </row>
    <row r="59538" spans="41:41" ht="12.75" x14ac:dyDescent="0.2">
      <c r="AO59538" s="7"/>
    </row>
    <row r="59539" spans="41:41" ht="12.75" x14ac:dyDescent="0.2">
      <c r="AO59539" s="7"/>
    </row>
    <row r="59540" spans="41:41" ht="12.75" x14ac:dyDescent="0.2">
      <c r="AO59540" s="7"/>
    </row>
    <row r="59541" spans="41:41" ht="12.75" x14ac:dyDescent="0.2">
      <c r="AO59541" s="7"/>
    </row>
    <row r="59542" spans="41:41" ht="12.75" x14ac:dyDescent="0.2">
      <c r="AO59542" s="7"/>
    </row>
    <row r="59543" spans="41:41" ht="12.75" x14ac:dyDescent="0.2">
      <c r="AO59543" s="7"/>
    </row>
    <row r="59544" spans="41:41" ht="12.75" x14ac:dyDescent="0.2">
      <c r="AO59544" s="7"/>
    </row>
    <row r="59545" spans="41:41" ht="12.75" x14ac:dyDescent="0.2">
      <c r="AO59545" s="7"/>
    </row>
    <row r="59546" spans="41:41" ht="12.75" x14ac:dyDescent="0.2">
      <c r="AO59546" s="7"/>
    </row>
    <row r="59547" spans="41:41" ht="12.75" x14ac:dyDescent="0.2">
      <c r="AO59547" s="7"/>
    </row>
    <row r="59548" spans="41:41" ht="12.75" x14ac:dyDescent="0.2">
      <c r="AO59548" s="7"/>
    </row>
    <row r="59549" spans="41:41" ht="12.75" x14ac:dyDescent="0.2">
      <c r="AO59549" s="7"/>
    </row>
    <row r="59550" spans="41:41" ht="12.75" x14ac:dyDescent="0.2">
      <c r="AO59550" s="7"/>
    </row>
    <row r="59551" spans="41:41" ht="12.75" x14ac:dyDescent="0.2">
      <c r="AO59551" s="7"/>
    </row>
    <row r="59552" spans="41:41" ht="12.75" x14ac:dyDescent="0.2">
      <c r="AO59552" s="7"/>
    </row>
    <row r="59553" spans="41:41" ht="12.75" x14ac:dyDescent="0.2">
      <c r="AO59553" s="7"/>
    </row>
    <row r="59554" spans="41:41" ht="12.75" x14ac:dyDescent="0.2">
      <c r="AO59554" s="7"/>
    </row>
    <row r="59555" spans="41:41" ht="12.75" x14ac:dyDescent="0.2">
      <c r="AO59555" s="7"/>
    </row>
    <row r="59556" spans="41:41" ht="12.75" x14ac:dyDescent="0.2">
      <c r="AO59556" s="7"/>
    </row>
    <row r="59557" spans="41:41" ht="12.75" x14ac:dyDescent="0.2">
      <c r="AO59557" s="7"/>
    </row>
    <row r="59558" spans="41:41" ht="12.75" x14ac:dyDescent="0.2">
      <c r="AO59558" s="7"/>
    </row>
    <row r="59559" spans="41:41" ht="12.75" x14ac:dyDescent="0.2">
      <c r="AO59559" s="7"/>
    </row>
    <row r="59560" spans="41:41" ht="12.75" x14ac:dyDescent="0.2">
      <c r="AO59560" s="7"/>
    </row>
    <row r="59561" spans="41:41" ht="12.75" x14ac:dyDescent="0.2">
      <c r="AO59561" s="7"/>
    </row>
    <row r="59562" spans="41:41" ht="12.75" x14ac:dyDescent="0.2">
      <c r="AO59562" s="7"/>
    </row>
    <row r="59563" spans="41:41" ht="12.75" x14ac:dyDescent="0.2">
      <c r="AO59563" s="7"/>
    </row>
    <row r="59564" spans="41:41" ht="12.75" x14ac:dyDescent="0.2">
      <c r="AO59564" s="7"/>
    </row>
    <row r="59565" spans="41:41" ht="12.75" x14ac:dyDescent="0.2">
      <c r="AO59565" s="7"/>
    </row>
    <row r="59566" spans="41:41" ht="12.75" x14ac:dyDescent="0.2">
      <c r="AO59566" s="7"/>
    </row>
    <row r="59567" spans="41:41" ht="12.75" x14ac:dyDescent="0.2">
      <c r="AO59567" s="7"/>
    </row>
    <row r="59568" spans="41:41" ht="12.75" x14ac:dyDescent="0.2">
      <c r="AO59568" s="7"/>
    </row>
    <row r="59569" spans="41:41" ht="12.75" x14ac:dyDescent="0.2">
      <c r="AO59569" s="7"/>
    </row>
    <row r="59570" spans="41:41" ht="12.75" x14ac:dyDescent="0.2">
      <c r="AO59570" s="7"/>
    </row>
    <row r="59571" spans="41:41" ht="12.75" x14ac:dyDescent="0.2">
      <c r="AO59571" s="7"/>
    </row>
    <row r="59572" spans="41:41" ht="12.75" x14ac:dyDescent="0.2">
      <c r="AO59572" s="7"/>
    </row>
    <row r="59573" spans="41:41" ht="12.75" x14ac:dyDescent="0.2">
      <c r="AO59573" s="7"/>
    </row>
    <row r="59574" spans="41:41" ht="12.75" x14ac:dyDescent="0.2">
      <c r="AO59574" s="7"/>
    </row>
    <row r="59575" spans="41:41" ht="12.75" x14ac:dyDescent="0.2">
      <c r="AO59575" s="7"/>
    </row>
    <row r="59576" spans="41:41" ht="12.75" x14ac:dyDescent="0.2">
      <c r="AO59576" s="7"/>
    </row>
    <row r="59577" spans="41:41" ht="12.75" x14ac:dyDescent="0.2">
      <c r="AO59577" s="7"/>
    </row>
    <row r="59578" spans="41:41" ht="12.75" x14ac:dyDescent="0.2">
      <c r="AO59578" s="7"/>
    </row>
    <row r="59579" spans="41:41" ht="12.75" x14ac:dyDescent="0.2">
      <c r="AO59579" s="7"/>
    </row>
    <row r="59580" spans="41:41" ht="12.75" x14ac:dyDescent="0.2">
      <c r="AO59580" s="7"/>
    </row>
    <row r="59581" spans="41:41" ht="12.75" x14ac:dyDescent="0.2">
      <c r="AO59581" s="7"/>
    </row>
    <row r="59582" spans="41:41" ht="12.75" x14ac:dyDescent="0.2">
      <c r="AO59582" s="7"/>
    </row>
    <row r="59583" spans="41:41" ht="12.75" x14ac:dyDescent="0.2">
      <c r="AO59583" s="7"/>
    </row>
    <row r="59584" spans="41:41" ht="12.75" x14ac:dyDescent="0.2">
      <c r="AO59584" s="7"/>
    </row>
    <row r="59585" spans="41:41" ht="12.75" x14ac:dyDescent="0.2">
      <c r="AO59585" s="7"/>
    </row>
    <row r="59586" spans="41:41" ht="12.75" x14ac:dyDescent="0.2">
      <c r="AO59586" s="7"/>
    </row>
    <row r="59587" spans="41:41" ht="12.75" x14ac:dyDescent="0.2">
      <c r="AO59587" s="7"/>
    </row>
    <row r="59588" spans="41:41" ht="12.75" x14ac:dyDescent="0.2">
      <c r="AO59588" s="7"/>
    </row>
    <row r="59589" spans="41:41" ht="12.75" x14ac:dyDescent="0.2">
      <c r="AO59589" s="7"/>
    </row>
    <row r="59590" spans="41:41" ht="12.75" x14ac:dyDescent="0.2">
      <c r="AO59590" s="7"/>
    </row>
    <row r="59591" spans="41:41" ht="12.75" x14ac:dyDescent="0.2">
      <c r="AO59591" s="7"/>
    </row>
    <row r="59592" spans="41:41" ht="12.75" x14ac:dyDescent="0.2">
      <c r="AO59592" s="7"/>
    </row>
    <row r="59593" spans="41:41" ht="12.75" x14ac:dyDescent="0.2">
      <c r="AO59593" s="7"/>
    </row>
    <row r="59594" spans="41:41" ht="12.75" x14ac:dyDescent="0.2">
      <c r="AO59594" s="7"/>
    </row>
    <row r="59595" spans="41:41" ht="12.75" x14ac:dyDescent="0.2">
      <c r="AO59595" s="7"/>
    </row>
    <row r="59596" spans="41:41" ht="12.75" x14ac:dyDescent="0.2">
      <c r="AO59596" s="7"/>
    </row>
    <row r="59597" spans="41:41" ht="12.75" x14ac:dyDescent="0.2">
      <c r="AO59597" s="7"/>
    </row>
    <row r="59598" spans="41:41" ht="12.75" x14ac:dyDescent="0.2">
      <c r="AO59598" s="7"/>
    </row>
    <row r="59599" spans="41:41" ht="12.75" x14ac:dyDescent="0.2">
      <c r="AO59599" s="7"/>
    </row>
    <row r="59600" spans="41:41" ht="12.75" x14ac:dyDescent="0.2">
      <c r="AO59600" s="7"/>
    </row>
    <row r="59601" spans="41:41" ht="12.75" x14ac:dyDescent="0.2">
      <c r="AO59601" s="7"/>
    </row>
    <row r="59602" spans="41:41" ht="12.75" x14ac:dyDescent="0.2">
      <c r="AO59602" s="7"/>
    </row>
    <row r="59603" spans="41:41" ht="12.75" x14ac:dyDescent="0.2">
      <c r="AO59603" s="7"/>
    </row>
    <row r="59604" spans="41:41" ht="12.75" x14ac:dyDescent="0.2">
      <c r="AO59604" s="7"/>
    </row>
    <row r="59605" spans="41:41" ht="12.75" x14ac:dyDescent="0.2">
      <c r="AO59605" s="7"/>
    </row>
    <row r="59606" spans="41:41" ht="12.75" x14ac:dyDescent="0.2">
      <c r="AO59606" s="7"/>
    </row>
    <row r="59607" spans="41:41" ht="12.75" x14ac:dyDescent="0.2">
      <c r="AO59607" s="7"/>
    </row>
    <row r="59608" spans="41:41" ht="12.75" x14ac:dyDescent="0.2">
      <c r="AO59608" s="7"/>
    </row>
    <row r="59609" spans="41:41" ht="12.75" x14ac:dyDescent="0.2">
      <c r="AO59609" s="7"/>
    </row>
    <row r="59610" spans="41:41" ht="12.75" x14ac:dyDescent="0.2">
      <c r="AO59610" s="7"/>
    </row>
    <row r="59611" spans="41:41" ht="12.75" x14ac:dyDescent="0.2">
      <c r="AO59611" s="7"/>
    </row>
    <row r="59612" spans="41:41" ht="12.75" x14ac:dyDescent="0.2">
      <c r="AO59612" s="7"/>
    </row>
    <row r="59613" spans="41:41" ht="12.75" x14ac:dyDescent="0.2">
      <c r="AO59613" s="7"/>
    </row>
    <row r="59614" spans="41:41" ht="12.75" x14ac:dyDescent="0.2">
      <c r="AO59614" s="7"/>
    </row>
    <row r="59615" spans="41:41" ht="12.75" x14ac:dyDescent="0.2">
      <c r="AO59615" s="7"/>
    </row>
    <row r="59616" spans="41:41" ht="12.75" x14ac:dyDescent="0.2">
      <c r="AO59616" s="7"/>
    </row>
    <row r="59617" spans="41:41" ht="12.75" x14ac:dyDescent="0.2">
      <c r="AO59617" s="7"/>
    </row>
    <row r="59618" spans="41:41" ht="12.75" x14ac:dyDescent="0.2">
      <c r="AO59618" s="7"/>
    </row>
    <row r="59619" spans="41:41" ht="12.75" x14ac:dyDescent="0.2">
      <c r="AO59619" s="7"/>
    </row>
    <row r="59620" spans="41:41" ht="12.75" x14ac:dyDescent="0.2">
      <c r="AO59620" s="7"/>
    </row>
    <row r="59621" spans="41:41" ht="12.75" x14ac:dyDescent="0.2">
      <c r="AO59621" s="7"/>
    </row>
    <row r="59622" spans="41:41" ht="12.75" x14ac:dyDescent="0.2">
      <c r="AO59622" s="7"/>
    </row>
    <row r="59623" spans="41:41" ht="12.75" x14ac:dyDescent="0.2">
      <c r="AO59623" s="7"/>
    </row>
    <row r="59624" spans="41:41" ht="12.75" x14ac:dyDescent="0.2">
      <c r="AO59624" s="7"/>
    </row>
    <row r="59625" spans="41:41" ht="12.75" x14ac:dyDescent="0.2">
      <c r="AO59625" s="7"/>
    </row>
    <row r="59626" spans="41:41" ht="12.75" x14ac:dyDescent="0.2">
      <c r="AO59626" s="7"/>
    </row>
    <row r="59627" spans="41:41" ht="12.75" x14ac:dyDescent="0.2">
      <c r="AO59627" s="7"/>
    </row>
    <row r="59628" spans="41:41" ht="12.75" x14ac:dyDescent="0.2">
      <c r="AO59628" s="7"/>
    </row>
    <row r="59629" spans="41:41" ht="12.75" x14ac:dyDescent="0.2">
      <c r="AO59629" s="7"/>
    </row>
    <row r="59630" spans="41:41" ht="12.75" x14ac:dyDescent="0.2">
      <c r="AO59630" s="7"/>
    </row>
    <row r="59631" spans="41:41" ht="12.75" x14ac:dyDescent="0.2">
      <c r="AO59631" s="7"/>
    </row>
    <row r="59632" spans="41:41" ht="12.75" x14ac:dyDescent="0.2">
      <c r="AO59632" s="7"/>
    </row>
    <row r="59633" spans="41:41" ht="12.75" x14ac:dyDescent="0.2">
      <c r="AO59633" s="7"/>
    </row>
    <row r="59634" spans="41:41" ht="12.75" x14ac:dyDescent="0.2">
      <c r="AO59634" s="7"/>
    </row>
    <row r="59635" spans="41:41" ht="12.75" x14ac:dyDescent="0.2">
      <c r="AO59635" s="7"/>
    </row>
    <row r="59636" spans="41:41" ht="12.75" x14ac:dyDescent="0.2">
      <c r="AO59636" s="7"/>
    </row>
    <row r="59637" spans="41:41" ht="12.75" x14ac:dyDescent="0.2">
      <c r="AO59637" s="7"/>
    </row>
    <row r="59638" spans="41:41" ht="12.75" x14ac:dyDescent="0.2">
      <c r="AO59638" s="7"/>
    </row>
    <row r="59639" spans="41:41" ht="12.75" x14ac:dyDescent="0.2">
      <c r="AO59639" s="7"/>
    </row>
    <row r="59640" spans="41:41" ht="12.75" x14ac:dyDescent="0.2">
      <c r="AO59640" s="7"/>
    </row>
    <row r="59641" spans="41:41" ht="12.75" x14ac:dyDescent="0.2">
      <c r="AO59641" s="7"/>
    </row>
    <row r="59642" spans="41:41" ht="12.75" x14ac:dyDescent="0.2">
      <c r="AO59642" s="7"/>
    </row>
    <row r="59643" spans="41:41" ht="12.75" x14ac:dyDescent="0.2">
      <c r="AO59643" s="7"/>
    </row>
    <row r="59644" spans="41:41" ht="12.75" x14ac:dyDescent="0.2">
      <c r="AO59644" s="7"/>
    </row>
    <row r="59645" spans="41:41" ht="12.75" x14ac:dyDescent="0.2">
      <c r="AO59645" s="7"/>
    </row>
    <row r="59646" spans="41:41" ht="12.75" x14ac:dyDescent="0.2">
      <c r="AO59646" s="7"/>
    </row>
    <row r="59647" spans="41:41" ht="12.75" x14ac:dyDescent="0.2">
      <c r="AO59647" s="7"/>
    </row>
    <row r="59648" spans="41:41" ht="12.75" x14ac:dyDescent="0.2">
      <c r="AO59648" s="7"/>
    </row>
    <row r="59649" spans="41:41" ht="12.75" x14ac:dyDescent="0.2">
      <c r="AO59649" s="7"/>
    </row>
    <row r="59650" spans="41:41" ht="12.75" x14ac:dyDescent="0.2">
      <c r="AO59650" s="7"/>
    </row>
    <row r="59651" spans="41:41" ht="12.75" x14ac:dyDescent="0.2">
      <c r="AO59651" s="7"/>
    </row>
    <row r="59652" spans="41:41" ht="12.75" x14ac:dyDescent="0.2">
      <c r="AO59652" s="7"/>
    </row>
    <row r="59653" spans="41:41" ht="12.75" x14ac:dyDescent="0.2">
      <c r="AO59653" s="7"/>
    </row>
    <row r="59654" spans="41:41" ht="12.75" x14ac:dyDescent="0.2">
      <c r="AO59654" s="7"/>
    </row>
    <row r="59655" spans="41:41" ht="12.75" x14ac:dyDescent="0.2">
      <c r="AO59655" s="7"/>
    </row>
    <row r="59656" spans="41:41" ht="12.75" x14ac:dyDescent="0.2">
      <c r="AO59656" s="7"/>
    </row>
    <row r="59657" spans="41:41" ht="12.75" x14ac:dyDescent="0.2">
      <c r="AO59657" s="7"/>
    </row>
    <row r="59658" spans="41:41" ht="12.75" x14ac:dyDescent="0.2">
      <c r="AO59658" s="7"/>
    </row>
    <row r="59659" spans="41:41" ht="12.75" x14ac:dyDescent="0.2">
      <c r="AO59659" s="7"/>
    </row>
    <row r="59660" spans="41:41" ht="12.75" x14ac:dyDescent="0.2">
      <c r="AO59660" s="7"/>
    </row>
    <row r="59661" spans="41:41" ht="12.75" x14ac:dyDescent="0.2">
      <c r="AO59661" s="7"/>
    </row>
    <row r="59662" spans="41:41" ht="12.75" x14ac:dyDescent="0.2">
      <c r="AO59662" s="7"/>
    </row>
    <row r="59663" spans="41:41" ht="12.75" x14ac:dyDescent="0.2">
      <c r="AO59663" s="7"/>
    </row>
    <row r="59664" spans="41:41" ht="12.75" x14ac:dyDescent="0.2">
      <c r="AO59664" s="7"/>
    </row>
    <row r="59665" spans="41:41" ht="12.75" x14ac:dyDescent="0.2">
      <c r="AO59665" s="7"/>
    </row>
    <row r="59666" spans="41:41" ht="12.75" x14ac:dyDescent="0.2">
      <c r="AO59666" s="7"/>
    </row>
    <row r="59667" spans="41:41" ht="12.75" x14ac:dyDescent="0.2">
      <c r="AO59667" s="7"/>
    </row>
    <row r="59668" spans="41:41" ht="12.75" x14ac:dyDescent="0.2">
      <c r="AO59668" s="7"/>
    </row>
    <row r="59669" spans="41:41" ht="12.75" x14ac:dyDescent="0.2">
      <c r="AO59669" s="7"/>
    </row>
    <row r="59670" spans="41:41" ht="12.75" x14ac:dyDescent="0.2">
      <c r="AO59670" s="7"/>
    </row>
    <row r="59671" spans="41:41" ht="12.75" x14ac:dyDescent="0.2">
      <c r="AO59671" s="7"/>
    </row>
    <row r="59672" spans="41:41" ht="12.75" x14ac:dyDescent="0.2">
      <c r="AO59672" s="7"/>
    </row>
    <row r="59673" spans="41:41" ht="12.75" x14ac:dyDescent="0.2">
      <c r="AO59673" s="7"/>
    </row>
    <row r="59674" spans="41:41" ht="12.75" x14ac:dyDescent="0.2">
      <c r="AO59674" s="7"/>
    </row>
    <row r="59675" spans="41:41" ht="12.75" x14ac:dyDescent="0.2">
      <c r="AO59675" s="7"/>
    </row>
    <row r="59676" spans="41:41" ht="12.75" x14ac:dyDescent="0.2">
      <c r="AO59676" s="7"/>
    </row>
    <row r="59677" spans="41:41" ht="12.75" x14ac:dyDescent="0.2">
      <c r="AO59677" s="7"/>
    </row>
    <row r="59678" spans="41:41" ht="12.75" x14ac:dyDescent="0.2">
      <c r="AO59678" s="7"/>
    </row>
    <row r="59679" spans="41:41" ht="12.75" x14ac:dyDescent="0.2">
      <c r="AO59679" s="7"/>
    </row>
    <row r="59680" spans="41:41" ht="12.75" x14ac:dyDescent="0.2">
      <c r="AO59680" s="7"/>
    </row>
    <row r="59681" spans="41:41" ht="12.75" x14ac:dyDescent="0.2">
      <c r="AO59681" s="7"/>
    </row>
    <row r="59682" spans="41:41" ht="12.75" x14ac:dyDescent="0.2">
      <c r="AO59682" s="7"/>
    </row>
    <row r="59683" spans="41:41" ht="12.75" x14ac:dyDescent="0.2">
      <c r="AO59683" s="7"/>
    </row>
    <row r="59684" spans="41:41" ht="12.75" x14ac:dyDescent="0.2">
      <c r="AO59684" s="7"/>
    </row>
    <row r="59685" spans="41:41" ht="12.75" x14ac:dyDescent="0.2">
      <c r="AO59685" s="7"/>
    </row>
    <row r="59686" spans="41:41" ht="12.75" x14ac:dyDescent="0.2">
      <c r="AO59686" s="7"/>
    </row>
    <row r="59687" spans="41:41" ht="12.75" x14ac:dyDescent="0.2">
      <c r="AO59687" s="7"/>
    </row>
    <row r="59688" spans="41:41" ht="12.75" x14ac:dyDescent="0.2">
      <c r="AO59688" s="7"/>
    </row>
    <row r="59689" spans="41:41" ht="12.75" x14ac:dyDescent="0.2">
      <c r="AO59689" s="7"/>
    </row>
    <row r="59690" spans="41:41" ht="12.75" x14ac:dyDescent="0.2">
      <c r="AO59690" s="7"/>
    </row>
    <row r="59691" spans="41:41" ht="12.75" x14ac:dyDescent="0.2">
      <c r="AO59691" s="7"/>
    </row>
    <row r="59692" spans="41:41" ht="12.75" x14ac:dyDescent="0.2">
      <c r="AO59692" s="7"/>
    </row>
    <row r="59693" spans="41:41" ht="12.75" x14ac:dyDescent="0.2">
      <c r="AO59693" s="7"/>
    </row>
    <row r="59694" spans="41:41" ht="12.75" x14ac:dyDescent="0.2">
      <c r="AO59694" s="7"/>
    </row>
    <row r="59695" spans="41:41" ht="12.75" x14ac:dyDescent="0.2">
      <c r="AO59695" s="7"/>
    </row>
    <row r="59696" spans="41:41" ht="12.75" x14ac:dyDescent="0.2">
      <c r="AO59696" s="7"/>
    </row>
    <row r="59697" spans="41:41" ht="12.75" x14ac:dyDescent="0.2">
      <c r="AO59697" s="7"/>
    </row>
    <row r="59698" spans="41:41" ht="12.75" x14ac:dyDescent="0.2">
      <c r="AO59698" s="7"/>
    </row>
    <row r="59699" spans="41:41" ht="12.75" x14ac:dyDescent="0.2">
      <c r="AO59699" s="7"/>
    </row>
    <row r="59700" spans="41:41" ht="12.75" x14ac:dyDescent="0.2">
      <c r="AO59700" s="7"/>
    </row>
    <row r="59701" spans="41:41" ht="12.75" x14ac:dyDescent="0.2">
      <c r="AO59701" s="7"/>
    </row>
    <row r="59702" spans="41:41" ht="12.75" x14ac:dyDescent="0.2">
      <c r="AO59702" s="7"/>
    </row>
    <row r="59703" spans="41:41" ht="12.75" x14ac:dyDescent="0.2">
      <c r="AO59703" s="7"/>
    </row>
    <row r="59704" spans="41:41" ht="12.75" x14ac:dyDescent="0.2">
      <c r="AO59704" s="7"/>
    </row>
    <row r="59705" spans="41:41" ht="12.75" x14ac:dyDescent="0.2">
      <c r="AO59705" s="7"/>
    </row>
    <row r="59706" spans="41:41" ht="12.75" x14ac:dyDescent="0.2">
      <c r="AO59706" s="7"/>
    </row>
    <row r="59707" spans="41:41" ht="12.75" x14ac:dyDescent="0.2">
      <c r="AO59707" s="7"/>
    </row>
    <row r="59708" spans="41:41" ht="12.75" x14ac:dyDescent="0.2">
      <c r="AO59708" s="7"/>
    </row>
    <row r="59709" spans="41:41" ht="12.75" x14ac:dyDescent="0.2">
      <c r="AO59709" s="7"/>
    </row>
    <row r="59710" spans="41:41" ht="12.75" x14ac:dyDescent="0.2">
      <c r="AO59710" s="7"/>
    </row>
    <row r="59711" spans="41:41" ht="12.75" x14ac:dyDescent="0.2">
      <c r="AO59711" s="7"/>
    </row>
    <row r="59712" spans="41:41" ht="12.75" x14ac:dyDescent="0.2">
      <c r="AO59712" s="7"/>
    </row>
    <row r="59713" spans="41:41" ht="12.75" x14ac:dyDescent="0.2">
      <c r="AO59713" s="7"/>
    </row>
    <row r="59714" spans="41:41" ht="12.75" x14ac:dyDescent="0.2">
      <c r="AO59714" s="7"/>
    </row>
    <row r="59715" spans="41:41" ht="12.75" x14ac:dyDescent="0.2">
      <c r="AO59715" s="7"/>
    </row>
    <row r="59716" spans="41:41" ht="12.75" x14ac:dyDescent="0.2">
      <c r="AO59716" s="7"/>
    </row>
    <row r="59717" spans="41:41" ht="12.75" x14ac:dyDescent="0.2">
      <c r="AO59717" s="7"/>
    </row>
    <row r="59718" spans="41:41" ht="12.75" x14ac:dyDescent="0.2">
      <c r="AO59718" s="7"/>
    </row>
    <row r="59719" spans="41:41" ht="12.75" x14ac:dyDescent="0.2">
      <c r="AO59719" s="7"/>
    </row>
    <row r="59720" spans="41:41" ht="12.75" x14ac:dyDescent="0.2">
      <c r="AO59720" s="7"/>
    </row>
    <row r="59721" spans="41:41" ht="12.75" x14ac:dyDescent="0.2">
      <c r="AO59721" s="7"/>
    </row>
    <row r="59722" spans="41:41" ht="12.75" x14ac:dyDescent="0.2">
      <c r="AO59722" s="7"/>
    </row>
    <row r="59723" spans="41:41" ht="12.75" x14ac:dyDescent="0.2">
      <c r="AO59723" s="7"/>
    </row>
    <row r="59724" spans="41:41" ht="12.75" x14ac:dyDescent="0.2">
      <c r="AO59724" s="7"/>
    </row>
    <row r="59725" spans="41:41" ht="12.75" x14ac:dyDescent="0.2">
      <c r="AO59725" s="7"/>
    </row>
    <row r="59726" spans="41:41" ht="12.75" x14ac:dyDescent="0.2">
      <c r="AO59726" s="7"/>
    </row>
    <row r="59727" spans="41:41" ht="12.75" x14ac:dyDescent="0.2">
      <c r="AO59727" s="7"/>
    </row>
    <row r="59728" spans="41:41" ht="12.75" x14ac:dyDescent="0.2">
      <c r="AO59728" s="7"/>
    </row>
    <row r="59729" spans="41:41" ht="12.75" x14ac:dyDescent="0.2">
      <c r="AO59729" s="7"/>
    </row>
    <row r="59730" spans="41:41" ht="12.75" x14ac:dyDescent="0.2">
      <c r="AO59730" s="7"/>
    </row>
    <row r="59731" spans="41:41" ht="12.75" x14ac:dyDescent="0.2">
      <c r="AO59731" s="7"/>
    </row>
    <row r="59732" spans="41:41" ht="12.75" x14ac:dyDescent="0.2">
      <c r="AO59732" s="7"/>
    </row>
    <row r="59733" spans="41:41" ht="12.75" x14ac:dyDescent="0.2">
      <c r="AO59733" s="7"/>
    </row>
    <row r="59734" spans="41:41" ht="12.75" x14ac:dyDescent="0.2">
      <c r="AO59734" s="7"/>
    </row>
    <row r="59735" spans="41:41" ht="12.75" x14ac:dyDescent="0.2">
      <c r="AO59735" s="7"/>
    </row>
    <row r="59736" spans="41:41" ht="12.75" x14ac:dyDescent="0.2">
      <c r="AO59736" s="7"/>
    </row>
    <row r="59737" spans="41:41" ht="12.75" x14ac:dyDescent="0.2">
      <c r="AO59737" s="7"/>
    </row>
    <row r="59738" spans="41:41" ht="12.75" x14ac:dyDescent="0.2">
      <c r="AO59738" s="7"/>
    </row>
    <row r="59739" spans="41:41" ht="12.75" x14ac:dyDescent="0.2">
      <c r="AO59739" s="7"/>
    </row>
    <row r="59740" spans="41:41" ht="12.75" x14ac:dyDescent="0.2">
      <c r="AO59740" s="7"/>
    </row>
    <row r="59741" spans="41:41" ht="12.75" x14ac:dyDescent="0.2">
      <c r="AO59741" s="7"/>
    </row>
    <row r="59742" spans="41:41" ht="12.75" x14ac:dyDescent="0.2">
      <c r="AO59742" s="7"/>
    </row>
    <row r="59743" spans="41:41" ht="12.75" x14ac:dyDescent="0.2">
      <c r="AO59743" s="7"/>
    </row>
    <row r="59744" spans="41:41" ht="12.75" x14ac:dyDescent="0.2">
      <c r="AO59744" s="7"/>
    </row>
    <row r="59745" spans="41:41" ht="12.75" x14ac:dyDescent="0.2">
      <c r="AO59745" s="7"/>
    </row>
    <row r="59746" spans="41:41" ht="12.75" x14ac:dyDescent="0.2">
      <c r="AO59746" s="7"/>
    </row>
    <row r="59747" spans="41:41" ht="12.75" x14ac:dyDescent="0.2">
      <c r="AO59747" s="7"/>
    </row>
    <row r="59748" spans="41:41" ht="12.75" x14ac:dyDescent="0.2">
      <c r="AO59748" s="7"/>
    </row>
    <row r="59749" spans="41:41" ht="12.75" x14ac:dyDescent="0.2">
      <c r="AO59749" s="7"/>
    </row>
    <row r="59750" spans="41:41" ht="12.75" x14ac:dyDescent="0.2">
      <c r="AO59750" s="7"/>
    </row>
    <row r="59751" spans="41:41" ht="12.75" x14ac:dyDescent="0.2">
      <c r="AO59751" s="7"/>
    </row>
    <row r="59752" spans="41:41" ht="12.75" x14ac:dyDescent="0.2">
      <c r="AO59752" s="7"/>
    </row>
    <row r="59753" spans="41:41" ht="12.75" x14ac:dyDescent="0.2">
      <c r="AO59753" s="7"/>
    </row>
    <row r="59754" spans="41:41" ht="12.75" x14ac:dyDescent="0.2">
      <c r="AO59754" s="7"/>
    </row>
    <row r="59755" spans="41:41" ht="12.75" x14ac:dyDescent="0.2">
      <c r="AO59755" s="7"/>
    </row>
    <row r="59756" spans="41:41" ht="12.75" x14ac:dyDescent="0.2">
      <c r="AO59756" s="7"/>
    </row>
    <row r="59757" spans="41:41" ht="12.75" x14ac:dyDescent="0.2">
      <c r="AO59757" s="7"/>
    </row>
    <row r="59758" spans="41:41" ht="12.75" x14ac:dyDescent="0.2">
      <c r="AO59758" s="7"/>
    </row>
    <row r="59759" spans="41:41" ht="12.75" x14ac:dyDescent="0.2">
      <c r="AO59759" s="7"/>
    </row>
    <row r="59760" spans="41:41" ht="12.75" x14ac:dyDescent="0.2">
      <c r="AO59760" s="7"/>
    </row>
    <row r="59761" spans="41:41" ht="12.75" x14ac:dyDescent="0.2">
      <c r="AO59761" s="7"/>
    </row>
    <row r="59762" spans="41:41" ht="12.75" x14ac:dyDescent="0.2">
      <c r="AO59762" s="7"/>
    </row>
    <row r="59763" spans="41:41" ht="12.75" x14ac:dyDescent="0.2">
      <c r="AO59763" s="7"/>
    </row>
    <row r="59764" spans="41:41" ht="12.75" x14ac:dyDescent="0.2">
      <c r="AO59764" s="7"/>
    </row>
    <row r="59765" spans="41:41" ht="12.75" x14ac:dyDescent="0.2">
      <c r="AO59765" s="7"/>
    </row>
    <row r="59766" spans="41:41" ht="12.75" x14ac:dyDescent="0.2">
      <c r="AO59766" s="7"/>
    </row>
    <row r="59767" spans="41:41" ht="12.75" x14ac:dyDescent="0.2">
      <c r="AO59767" s="7"/>
    </row>
    <row r="59768" spans="41:41" ht="12.75" x14ac:dyDescent="0.2">
      <c r="AO59768" s="7"/>
    </row>
    <row r="59769" spans="41:41" ht="12.75" x14ac:dyDescent="0.2">
      <c r="AO59769" s="7"/>
    </row>
    <row r="59770" spans="41:41" ht="12.75" x14ac:dyDescent="0.2">
      <c r="AO59770" s="7"/>
    </row>
    <row r="59771" spans="41:41" ht="12.75" x14ac:dyDescent="0.2">
      <c r="AO59771" s="7"/>
    </row>
    <row r="59772" spans="41:41" ht="12.75" x14ac:dyDescent="0.2">
      <c r="AO59772" s="7"/>
    </row>
    <row r="59773" spans="41:41" ht="12.75" x14ac:dyDescent="0.2">
      <c r="AO59773" s="7"/>
    </row>
    <row r="59774" spans="41:41" ht="12.75" x14ac:dyDescent="0.2">
      <c r="AO59774" s="7"/>
    </row>
    <row r="59775" spans="41:41" ht="12.75" x14ac:dyDescent="0.2">
      <c r="AO59775" s="7"/>
    </row>
    <row r="59776" spans="41:41" ht="12.75" x14ac:dyDescent="0.2">
      <c r="AO59776" s="7"/>
    </row>
    <row r="59777" spans="41:41" ht="12.75" x14ac:dyDescent="0.2">
      <c r="AO59777" s="7"/>
    </row>
    <row r="59778" spans="41:41" ht="12.75" x14ac:dyDescent="0.2">
      <c r="AO59778" s="7"/>
    </row>
    <row r="59779" spans="41:41" ht="12.75" x14ac:dyDescent="0.2">
      <c r="AO59779" s="7"/>
    </row>
    <row r="59780" spans="41:41" ht="12.75" x14ac:dyDescent="0.2">
      <c r="AO59780" s="7"/>
    </row>
    <row r="59781" spans="41:41" ht="12.75" x14ac:dyDescent="0.2">
      <c r="AO59781" s="7"/>
    </row>
    <row r="59782" spans="41:41" ht="12.75" x14ac:dyDescent="0.2">
      <c r="AO59782" s="7"/>
    </row>
    <row r="59783" spans="41:41" ht="12.75" x14ac:dyDescent="0.2">
      <c r="AO59783" s="7"/>
    </row>
    <row r="59784" spans="41:41" ht="12.75" x14ac:dyDescent="0.2">
      <c r="AO59784" s="7"/>
    </row>
    <row r="59785" spans="41:41" ht="12.75" x14ac:dyDescent="0.2">
      <c r="AO59785" s="7"/>
    </row>
    <row r="59786" spans="41:41" ht="12.75" x14ac:dyDescent="0.2">
      <c r="AO59786" s="7"/>
    </row>
    <row r="59787" spans="41:41" ht="12.75" x14ac:dyDescent="0.2">
      <c r="AO59787" s="7"/>
    </row>
    <row r="59788" spans="41:41" ht="12.75" x14ac:dyDescent="0.2">
      <c r="AO59788" s="7"/>
    </row>
    <row r="59789" spans="41:41" ht="12.75" x14ac:dyDescent="0.2">
      <c r="AO59789" s="7"/>
    </row>
    <row r="59790" spans="41:41" ht="12.75" x14ac:dyDescent="0.2">
      <c r="AO59790" s="7"/>
    </row>
    <row r="59791" spans="41:41" ht="12.75" x14ac:dyDescent="0.2">
      <c r="AO59791" s="7"/>
    </row>
    <row r="59792" spans="41:41" ht="12.75" x14ac:dyDescent="0.2">
      <c r="AO59792" s="7"/>
    </row>
    <row r="59793" spans="41:41" ht="12.75" x14ac:dyDescent="0.2">
      <c r="AO59793" s="7"/>
    </row>
    <row r="59794" spans="41:41" ht="12.75" x14ac:dyDescent="0.2">
      <c r="AO59794" s="7"/>
    </row>
    <row r="59795" spans="41:41" ht="12.75" x14ac:dyDescent="0.2">
      <c r="AO59795" s="7"/>
    </row>
    <row r="59796" spans="41:41" ht="12.75" x14ac:dyDescent="0.2">
      <c r="AO59796" s="7"/>
    </row>
    <row r="59797" spans="41:41" ht="12.75" x14ac:dyDescent="0.2">
      <c r="AO59797" s="7"/>
    </row>
    <row r="59798" spans="41:41" ht="12.75" x14ac:dyDescent="0.2">
      <c r="AO59798" s="7"/>
    </row>
    <row r="59799" spans="41:41" ht="12.75" x14ac:dyDescent="0.2">
      <c r="AO59799" s="7"/>
    </row>
    <row r="59800" spans="41:41" ht="12.75" x14ac:dyDescent="0.2">
      <c r="AO59800" s="7"/>
    </row>
    <row r="59801" spans="41:41" ht="12.75" x14ac:dyDescent="0.2">
      <c r="AO59801" s="7"/>
    </row>
    <row r="59802" spans="41:41" ht="12.75" x14ac:dyDescent="0.2">
      <c r="AO59802" s="7"/>
    </row>
    <row r="59803" spans="41:41" ht="12.75" x14ac:dyDescent="0.2">
      <c r="AO59803" s="7"/>
    </row>
    <row r="59804" spans="41:41" ht="12.75" x14ac:dyDescent="0.2">
      <c r="AO59804" s="7"/>
    </row>
    <row r="59805" spans="41:41" ht="12.75" x14ac:dyDescent="0.2">
      <c r="AO59805" s="7"/>
    </row>
    <row r="59806" spans="41:41" ht="12.75" x14ac:dyDescent="0.2">
      <c r="AO59806" s="7"/>
    </row>
    <row r="59807" spans="41:41" ht="12.75" x14ac:dyDescent="0.2">
      <c r="AO59807" s="7"/>
    </row>
    <row r="59808" spans="41:41" ht="12.75" x14ac:dyDescent="0.2">
      <c r="AO59808" s="7"/>
    </row>
    <row r="59809" spans="41:41" ht="12.75" x14ac:dyDescent="0.2">
      <c r="AO59809" s="7"/>
    </row>
    <row r="59810" spans="41:41" ht="12.75" x14ac:dyDescent="0.2">
      <c r="AO59810" s="7"/>
    </row>
    <row r="59811" spans="41:41" ht="12.75" x14ac:dyDescent="0.2">
      <c r="AO59811" s="7"/>
    </row>
    <row r="59812" spans="41:41" ht="12.75" x14ac:dyDescent="0.2">
      <c r="AO59812" s="7"/>
    </row>
    <row r="59813" spans="41:41" ht="12.75" x14ac:dyDescent="0.2">
      <c r="AO59813" s="7"/>
    </row>
    <row r="59814" spans="41:41" ht="12.75" x14ac:dyDescent="0.2">
      <c r="AO59814" s="7"/>
    </row>
    <row r="59815" spans="41:41" ht="12.75" x14ac:dyDescent="0.2">
      <c r="AO59815" s="7"/>
    </row>
    <row r="59816" spans="41:41" ht="12.75" x14ac:dyDescent="0.2">
      <c r="AO59816" s="7"/>
    </row>
    <row r="59817" spans="41:41" ht="12.75" x14ac:dyDescent="0.2">
      <c r="AO59817" s="7"/>
    </row>
    <row r="59818" spans="41:41" ht="12.75" x14ac:dyDescent="0.2">
      <c r="AO59818" s="7"/>
    </row>
    <row r="59819" spans="41:41" ht="12.75" x14ac:dyDescent="0.2">
      <c r="AO59819" s="7"/>
    </row>
    <row r="59820" spans="41:41" ht="12.75" x14ac:dyDescent="0.2">
      <c r="AO59820" s="7"/>
    </row>
    <row r="59821" spans="41:41" ht="12.75" x14ac:dyDescent="0.2">
      <c r="AO59821" s="7"/>
    </row>
    <row r="59822" spans="41:41" ht="12.75" x14ac:dyDescent="0.2">
      <c r="AO59822" s="7"/>
    </row>
    <row r="59823" spans="41:41" ht="12.75" x14ac:dyDescent="0.2">
      <c r="AO59823" s="7"/>
    </row>
    <row r="59824" spans="41:41" ht="12.75" x14ac:dyDescent="0.2">
      <c r="AO59824" s="7"/>
    </row>
    <row r="59825" spans="41:41" ht="12.75" x14ac:dyDescent="0.2">
      <c r="AO59825" s="7"/>
    </row>
    <row r="59826" spans="41:41" ht="12.75" x14ac:dyDescent="0.2">
      <c r="AO59826" s="7"/>
    </row>
    <row r="59827" spans="41:41" ht="12.75" x14ac:dyDescent="0.2">
      <c r="AO59827" s="7"/>
    </row>
    <row r="59828" spans="41:41" ht="12.75" x14ac:dyDescent="0.2">
      <c r="AO59828" s="7"/>
    </row>
    <row r="59829" spans="41:41" ht="12.75" x14ac:dyDescent="0.2">
      <c r="AO59829" s="7"/>
    </row>
    <row r="59830" spans="41:41" ht="12.75" x14ac:dyDescent="0.2">
      <c r="AO59830" s="7"/>
    </row>
    <row r="59831" spans="41:41" ht="12.75" x14ac:dyDescent="0.2">
      <c r="AO59831" s="7"/>
    </row>
    <row r="59832" spans="41:41" ht="12.75" x14ac:dyDescent="0.2">
      <c r="AO59832" s="7"/>
    </row>
    <row r="59833" spans="41:41" ht="12.75" x14ac:dyDescent="0.2">
      <c r="AO59833" s="7"/>
    </row>
    <row r="59834" spans="41:41" ht="12.75" x14ac:dyDescent="0.2">
      <c r="AO59834" s="7"/>
    </row>
    <row r="59835" spans="41:41" ht="12.75" x14ac:dyDescent="0.2">
      <c r="AO59835" s="7"/>
    </row>
    <row r="59836" spans="41:41" ht="12.75" x14ac:dyDescent="0.2">
      <c r="AO59836" s="7"/>
    </row>
    <row r="59837" spans="41:41" ht="12.75" x14ac:dyDescent="0.2">
      <c r="AO59837" s="7"/>
    </row>
    <row r="59838" spans="41:41" ht="12.75" x14ac:dyDescent="0.2">
      <c r="AO59838" s="7"/>
    </row>
    <row r="59839" spans="41:41" ht="12.75" x14ac:dyDescent="0.2">
      <c r="AO59839" s="7"/>
    </row>
    <row r="59840" spans="41:41" ht="12.75" x14ac:dyDescent="0.2">
      <c r="AO59840" s="7"/>
    </row>
    <row r="59841" spans="41:41" ht="12.75" x14ac:dyDescent="0.2">
      <c r="AO59841" s="7"/>
    </row>
    <row r="59842" spans="41:41" ht="12.75" x14ac:dyDescent="0.2">
      <c r="AO59842" s="7"/>
    </row>
    <row r="59843" spans="41:41" ht="12.75" x14ac:dyDescent="0.2">
      <c r="AO59843" s="7"/>
    </row>
    <row r="59844" spans="41:41" ht="12.75" x14ac:dyDescent="0.2">
      <c r="AO59844" s="7"/>
    </row>
    <row r="59845" spans="41:41" ht="12.75" x14ac:dyDescent="0.2">
      <c r="AO59845" s="7"/>
    </row>
    <row r="59846" spans="41:41" ht="12.75" x14ac:dyDescent="0.2">
      <c r="AO59846" s="7"/>
    </row>
    <row r="59847" spans="41:41" ht="12.75" x14ac:dyDescent="0.2">
      <c r="AO59847" s="7"/>
    </row>
    <row r="59848" spans="41:41" ht="12.75" x14ac:dyDescent="0.2">
      <c r="AO59848" s="7"/>
    </row>
    <row r="59849" spans="41:41" ht="12.75" x14ac:dyDescent="0.2">
      <c r="AO59849" s="7"/>
    </row>
    <row r="59850" spans="41:41" ht="12.75" x14ac:dyDescent="0.2">
      <c r="AO59850" s="7"/>
    </row>
    <row r="59851" spans="41:41" ht="12.75" x14ac:dyDescent="0.2">
      <c r="AO59851" s="7"/>
    </row>
    <row r="59852" spans="41:41" ht="12.75" x14ac:dyDescent="0.2">
      <c r="AO59852" s="7"/>
    </row>
    <row r="59853" spans="41:41" ht="12.75" x14ac:dyDescent="0.2">
      <c r="AO59853" s="7"/>
    </row>
    <row r="59854" spans="41:41" ht="12.75" x14ac:dyDescent="0.2">
      <c r="AO59854" s="7"/>
    </row>
    <row r="59855" spans="41:41" ht="12.75" x14ac:dyDescent="0.2">
      <c r="AO59855" s="7"/>
    </row>
    <row r="59856" spans="41:41" ht="12.75" x14ac:dyDescent="0.2">
      <c r="AO59856" s="7"/>
    </row>
    <row r="59857" spans="41:41" ht="12.75" x14ac:dyDescent="0.2">
      <c r="AO59857" s="7"/>
    </row>
    <row r="59858" spans="41:41" ht="12.75" x14ac:dyDescent="0.2">
      <c r="AO59858" s="7"/>
    </row>
    <row r="59859" spans="41:41" ht="12.75" x14ac:dyDescent="0.2">
      <c r="AO59859" s="7"/>
    </row>
    <row r="59860" spans="41:41" ht="12.75" x14ac:dyDescent="0.2">
      <c r="AO59860" s="7"/>
    </row>
    <row r="59861" spans="41:41" ht="12.75" x14ac:dyDescent="0.2">
      <c r="AO59861" s="7"/>
    </row>
    <row r="59862" spans="41:41" ht="12.75" x14ac:dyDescent="0.2">
      <c r="AO59862" s="7"/>
    </row>
    <row r="59863" spans="41:41" ht="12.75" x14ac:dyDescent="0.2">
      <c r="AO59863" s="7"/>
    </row>
    <row r="59864" spans="41:41" ht="12.75" x14ac:dyDescent="0.2">
      <c r="AO59864" s="7"/>
    </row>
    <row r="59865" spans="41:41" ht="12.75" x14ac:dyDescent="0.2">
      <c r="AO59865" s="7"/>
    </row>
    <row r="59866" spans="41:41" ht="12.75" x14ac:dyDescent="0.2">
      <c r="AO59866" s="7"/>
    </row>
    <row r="59867" spans="41:41" ht="12.75" x14ac:dyDescent="0.2">
      <c r="AO59867" s="7"/>
    </row>
    <row r="59868" spans="41:41" ht="12.75" x14ac:dyDescent="0.2">
      <c r="AO59868" s="7"/>
    </row>
    <row r="59869" spans="41:41" ht="12.75" x14ac:dyDescent="0.2">
      <c r="AO59869" s="7"/>
    </row>
    <row r="59870" spans="41:41" ht="12.75" x14ac:dyDescent="0.2">
      <c r="AO59870" s="7"/>
    </row>
    <row r="59871" spans="41:41" ht="12.75" x14ac:dyDescent="0.2">
      <c r="AO59871" s="7"/>
    </row>
    <row r="59872" spans="41:41" ht="12.75" x14ac:dyDescent="0.2">
      <c r="AO59872" s="7"/>
    </row>
    <row r="59873" spans="41:41" ht="12.75" x14ac:dyDescent="0.2">
      <c r="AO59873" s="7"/>
    </row>
    <row r="59874" spans="41:41" ht="12.75" x14ac:dyDescent="0.2">
      <c r="AO59874" s="7"/>
    </row>
    <row r="59875" spans="41:41" ht="12.75" x14ac:dyDescent="0.2">
      <c r="AO59875" s="7"/>
    </row>
    <row r="59876" spans="41:41" ht="12.75" x14ac:dyDescent="0.2">
      <c r="AO59876" s="7"/>
    </row>
    <row r="59877" spans="41:41" ht="12.75" x14ac:dyDescent="0.2">
      <c r="AO59877" s="7"/>
    </row>
    <row r="59878" spans="41:41" ht="12.75" x14ac:dyDescent="0.2">
      <c r="AO59878" s="7"/>
    </row>
    <row r="59879" spans="41:41" ht="12.75" x14ac:dyDescent="0.2">
      <c r="AO59879" s="7"/>
    </row>
    <row r="59880" spans="41:41" ht="12.75" x14ac:dyDescent="0.2">
      <c r="AO59880" s="7"/>
    </row>
    <row r="59881" spans="41:41" ht="12.75" x14ac:dyDescent="0.2">
      <c r="AO59881" s="7"/>
    </row>
    <row r="59882" spans="41:41" ht="12.75" x14ac:dyDescent="0.2">
      <c r="AO59882" s="7"/>
    </row>
    <row r="59883" spans="41:41" ht="12.75" x14ac:dyDescent="0.2">
      <c r="AO59883" s="7"/>
    </row>
    <row r="59884" spans="41:41" ht="12.75" x14ac:dyDescent="0.2">
      <c r="AO59884" s="7"/>
    </row>
    <row r="59885" spans="41:41" ht="12.75" x14ac:dyDescent="0.2">
      <c r="AO59885" s="7"/>
    </row>
    <row r="59886" spans="41:41" ht="12.75" x14ac:dyDescent="0.2">
      <c r="AO59886" s="7"/>
    </row>
    <row r="59887" spans="41:41" ht="12.75" x14ac:dyDescent="0.2">
      <c r="AO59887" s="7"/>
    </row>
    <row r="59888" spans="41:41" ht="12.75" x14ac:dyDescent="0.2">
      <c r="AO59888" s="7"/>
    </row>
    <row r="59889" spans="41:41" ht="12.75" x14ac:dyDescent="0.2">
      <c r="AO59889" s="7"/>
    </row>
    <row r="59890" spans="41:41" ht="12.75" x14ac:dyDescent="0.2">
      <c r="AO59890" s="7"/>
    </row>
    <row r="59891" spans="41:41" ht="12.75" x14ac:dyDescent="0.2">
      <c r="AO59891" s="7"/>
    </row>
    <row r="59892" spans="41:41" ht="12.75" x14ac:dyDescent="0.2">
      <c r="AO59892" s="7"/>
    </row>
    <row r="59893" spans="41:41" ht="12.75" x14ac:dyDescent="0.2">
      <c r="AO59893" s="7"/>
    </row>
    <row r="59894" spans="41:41" ht="12.75" x14ac:dyDescent="0.2">
      <c r="AO59894" s="7"/>
    </row>
    <row r="59895" spans="41:41" ht="12.75" x14ac:dyDescent="0.2">
      <c r="AO59895" s="7"/>
    </row>
    <row r="59896" spans="41:41" ht="12.75" x14ac:dyDescent="0.2">
      <c r="AO59896" s="7"/>
    </row>
    <row r="59897" spans="41:41" ht="12.75" x14ac:dyDescent="0.2">
      <c r="AO59897" s="7"/>
    </row>
    <row r="59898" spans="41:41" ht="12.75" x14ac:dyDescent="0.2">
      <c r="AO59898" s="7"/>
    </row>
    <row r="59899" spans="41:41" ht="12.75" x14ac:dyDescent="0.2">
      <c r="AO59899" s="7"/>
    </row>
    <row r="59900" spans="41:41" ht="12.75" x14ac:dyDescent="0.2">
      <c r="AO59900" s="7"/>
    </row>
    <row r="59901" spans="41:41" ht="12.75" x14ac:dyDescent="0.2">
      <c r="AO59901" s="7"/>
    </row>
    <row r="59902" spans="41:41" ht="12.75" x14ac:dyDescent="0.2">
      <c r="AO59902" s="7"/>
    </row>
    <row r="59903" spans="41:41" ht="12.75" x14ac:dyDescent="0.2">
      <c r="AO59903" s="7"/>
    </row>
    <row r="59904" spans="41:41" ht="12.75" x14ac:dyDescent="0.2">
      <c r="AO59904" s="7"/>
    </row>
    <row r="59905" spans="41:41" ht="12.75" x14ac:dyDescent="0.2">
      <c r="AO59905" s="7"/>
    </row>
    <row r="59906" spans="41:41" ht="12.75" x14ac:dyDescent="0.2">
      <c r="AO59906" s="7"/>
    </row>
    <row r="59907" spans="41:41" ht="12.75" x14ac:dyDescent="0.2">
      <c r="AO59907" s="7"/>
    </row>
    <row r="59908" spans="41:41" ht="12.75" x14ac:dyDescent="0.2">
      <c r="AO59908" s="7"/>
    </row>
    <row r="59909" spans="41:41" ht="12.75" x14ac:dyDescent="0.2">
      <c r="AO59909" s="7"/>
    </row>
    <row r="59910" spans="41:41" ht="12.75" x14ac:dyDescent="0.2">
      <c r="AO59910" s="7"/>
    </row>
    <row r="59911" spans="41:41" ht="12.75" x14ac:dyDescent="0.2">
      <c r="AO59911" s="7"/>
    </row>
    <row r="59912" spans="41:41" ht="12.75" x14ac:dyDescent="0.2">
      <c r="AO59912" s="7"/>
    </row>
    <row r="59913" spans="41:41" ht="12.75" x14ac:dyDescent="0.2">
      <c r="AO59913" s="7"/>
    </row>
    <row r="59914" spans="41:41" ht="12.75" x14ac:dyDescent="0.2">
      <c r="AO59914" s="7"/>
    </row>
    <row r="59915" spans="41:41" ht="12.75" x14ac:dyDescent="0.2">
      <c r="AO59915" s="7"/>
    </row>
    <row r="59916" spans="41:41" ht="12.75" x14ac:dyDescent="0.2">
      <c r="AO59916" s="7"/>
    </row>
    <row r="59917" spans="41:41" ht="12.75" x14ac:dyDescent="0.2">
      <c r="AO59917" s="7"/>
    </row>
    <row r="59918" spans="41:41" ht="12.75" x14ac:dyDescent="0.2">
      <c r="AO59918" s="7"/>
    </row>
    <row r="59919" spans="41:41" ht="12.75" x14ac:dyDescent="0.2">
      <c r="AO59919" s="7"/>
    </row>
    <row r="59920" spans="41:41" ht="12.75" x14ac:dyDescent="0.2">
      <c r="AO59920" s="7"/>
    </row>
    <row r="59921" spans="41:41" ht="12.75" x14ac:dyDescent="0.2">
      <c r="AO59921" s="7"/>
    </row>
    <row r="59922" spans="41:41" ht="12.75" x14ac:dyDescent="0.2">
      <c r="AO59922" s="7"/>
    </row>
    <row r="59923" spans="41:41" ht="12.75" x14ac:dyDescent="0.2">
      <c r="AO59923" s="7"/>
    </row>
    <row r="59924" spans="41:41" ht="12.75" x14ac:dyDescent="0.2">
      <c r="AO59924" s="7"/>
    </row>
    <row r="59925" spans="41:41" ht="12.75" x14ac:dyDescent="0.2">
      <c r="AO59925" s="7"/>
    </row>
    <row r="59926" spans="41:41" ht="12.75" x14ac:dyDescent="0.2">
      <c r="AO59926" s="7"/>
    </row>
    <row r="59927" spans="41:41" ht="12.75" x14ac:dyDescent="0.2">
      <c r="AO59927" s="7"/>
    </row>
    <row r="59928" spans="41:41" ht="12.75" x14ac:dyDescent="0.2">
      <c r="AO59928" s="7"/>
    </row>
    <row r="59929" spans="41:41" ht="12.75" x14ac:dyDescent="0.2">
      <c r="AO59929" s="7"/>
    </row>
    <row r="59930" spans="41:41" ht="12.75" x14ac:dyDescent="0.2">
      <c r="AO59930" s="7"/>
    </row>
    <row r="59931" spans="41:41" ht="12.75" x14ac:dyDescent="0.2">
      <c r="AO59931" s="7"/>
    </row>
    <row r="59932" spans="41:41" ht="12.75" x14ac:dyDescent="0.2">
      <c r="AO59932" s="7"/>
    </row>
    <row r="59933" spans="41:41" ht="12.75" x14ac:dyDescent="0.2">
      <c r="AO59933" s="7"/>
    </row>
    <row r="59934" spans="41:41" ht="12.75" x14ac:dyDescent="0.2">
      <c r="AO59934" s="7"/>
    </row>
    <row r="59935" spans="41:41" ht="12.75" x14ac:dyDescent="0.2">
      <c r="AO59935" s="7"/>
    </row>
    <row r="59936" spans="41:41" ht="12.75" x14ac:dyDescent="0.2">
      <c r="AO59936" s="7"/>
    </row>
    <row r="59937" spans="41:41" ht="12.75" x14ac:dyDescent="0.2">
      <c r="AO59937" s="7"/>
    </row>
    <row r="59938" spans="41:41" ht="12.75" x14ac:dyDescent="0.2">
      <c r="AO59938" s="7"/>
    </row>
    <row r="59939" spans="41:41" ht="12.75" x14ac:dyDescent="0.2">
      <c r="AO59939" s="7"/>
    </row>
    <row r="59940" spans="41:41" ht="12.75" x14ac:dyDescent="0.2">
      <c r="AO59940" s="7"/>
    </row>
    <row r="59941" spans="41:41" ht="12.75" x14ac:dyDescent="0.2">
      <c r="AO59941" s="7"/>
    </row>
    <row r="59942" spans="41:41" ht="12.75" x14ac:dyDescent="0.2">
      <c r="AO59942" s="7"/>
    </row>
    <row r="59943" spans="41:41" ht="12.75" x14ac:dyDescent="0.2">
      <c r="AO59943" s="7"/>
    </row>
    <row r="59944" spans="41:41" ht="12.75" x14ac:dyDescent="0.2">
      <c r="AO59944" s="7"/>
    </row>
    <row r="59945" spans="41:41" ht="12.75" x14ac:dyDescent="0.2">
      <c r="AO59945" s="7"/>
    </row>
    <row r="59946" spans="41:41" ht="12.75" x14ac:dyDescent="0.2">
      <c r="AO59946" s="7"/>
    </row>
    <row r="59947" spans="41:41" ht="12.75" x14ac:dyDescent="0.2">
      <c r="AO59947" s="7"/>
    </row>
    <row r="59948" spans="41:41" ht="12.75" x14ac:dyDescent="0.2">
      <c r="AO59948" s="7"/>
    </row>
    <row r="59949" spans="41:41" ht="12.75" x14ac:dyDescent="0.2">
      <c r="AO59949" s="7"/>
    </row>
    <row r="59950" spans="41:41" ht="12.75" x14ac:dyDescent="0.2">
      <c r="AO59950" s="7"/>
    </row>
    <row r="59951" spans="41:41" ht="12.75" x14ac:dyDescent="0.2">
      <c r="AO59951" s="7"/>
    </row>
    <row r="59952" spans="41:41" ht="12.75" x14ac:dyDescent="0.2">
      <c r="AO59952" s="7"/>
    </row>
    <row r="59953" spans="41:41" ht="12.75" x14ac:dyDescent="0.2">
      <c r="AO59953" s="7"/>
    </row>
    <row r="59954" spans="41:41" ht="12.75" x14ac:dyDescent="0.2">
      <c r="AO59954" s="7"/>
    </row>
    <row r="59955" spans="41:41" ht="12.75" x14ac:dyDescent="0.2">
      <c r="AO59955" s="7"/>
    </row>
    <row r="59956" spans="41:41" ht="12.75" x14ac:dyDescent="0.2">
      <c r="AO59956" s="7"/>
    </row>
    <row r="59957" spans="41:41" ht="12.75" x14ac:dyDescent="0.2">
      <c r="AO59957" s="7"/>
    </row>
    <row r="59958" spans="41:41" ht="12.75" x14ac:dyDescent="0.2">
      <c r="AO59958" s="7"/>
    </row>
    <row r="59959" spans="41:41" ht="12.75" x14ac:dyDescent="0.2">
      <c r="AO59959" s="7"/>
    </row>
    <row r="59960" spans="41:41" ht="12.75" x14ac:dyDescent="0.2">
      <c r="AO59960" s="7"/>
    </row>
    <row r="59961" spans="41:41" ht="12.75" x14ac:dyDescent="0.2">
      <c r="AO59961" s="7"/>
    </row>
    <row r="59962" spans="41:41" ht="12.75" x14ac:dyDescent="0.2">
      <c r="AO59962" s="7"/>
    </row>
    <row r="59963" spans="41:41" ht="12.75" x14ac:dyDescent="0.2">
      <c r="AO59963" s="7"/>
    </row>
    <row r="59964" spans="41:41" ht="12.75" x14ac:dyDescent="0.2">
      <c r="AO59964" s="7"/>
    </row>
    <row r="59965" spans="41:41" ht="12.75" x14ac:dyDescent="0.2">
      <c r="AO59965" s="7"/>
    </row>
    <row r="59966" spans="41:41" ht="12.75" x14ac:dyDescent="0.2">
      <c r="AO59966" s="7"/>
    </row>
    <row r="59967" spans="41:41" ht="12.75" x14ac:dyDescent="0.2">
      <c r="AO59967" s="7"/>
    </row>
    <row r="59968" spans="41:41" ht="12.75" x14ac:dyDescent="0.2">
      <c r="AO59968" s="7"/>
    </row>
    <row r="59969" spans="41:41" ht="12.75" x14ac:dyDescent="0.2">
      <c r="AO59969" s="7"/>
    </row>
    <row r="59970" spans="41:41" ht="12.75" x14ac:dyDescent="0.2">
      <c r="AO59970" s="7"/>
    </row>
    <row r="59971" spans="41:41" ht="12.75" x14ac:dyDescent="0.2">
      <c r="AO59971" s="7"/>
    </row>
    <row r="59972" spans="41:41" ht="12.75" x14ac:dyDescent="0.2">
      <c r="AO59972" s="7"/>
    </row>
    <row r="59973" spans="41:41" ht="12.75" x14ac:dyDescent="0.2">
      <c r="AO59973" s="7"/>
    </row>
    <row r="59974" spans="41:41" ht="12.75" x14ac:dyDescent="0.2">
      <c r="AO59974" s="7"/>
    </row>
    <row r="59975" spans="41:41" ht="12.75" x14ac:dyDescent="0.2">
      <c r="AO59975" s="7"/>
    </row>
    <row r="59976" spans="41:41" ht="12.75" x14ac:dyDescent="0.2">
      <c r="AO59976" s="7"/>
    </row>
    <row r="59977" spans="41:41" ht="12.75" x14ac:dyDescent="0.2">
      <c r="AO59977" s="7"/>
    </row>
    <row r="59978" spans="41:41" ht="12.75" x14ac:dyDescent="0.2">
      <c r="AO59978" s="7"/>
    </row>
    <row r="59979" spans="41:41" ht="12.75" x14ac:dyDescent="0.2">
      <c r="AO59979" s="7"/>
    </row>
    <row r="59980" spans="41:41" ht="12.75" x14ac:dyDescent="0.2">
      <c r="AO59980" s="7"/>
    </row>
    <row r="59981" spans="41:41" ht="12.75" x14ac:dyDescent="0.2">
      <c r="AO59981" s="7"/>
    </row>
    <row r="59982" spans="41:41" ht="12.75" x14ac:dyDescent="0.2">
      <c r="AO59982" s="7"/>
    </row>
    <row r="59983" spans="41:41" ht="12.75" x14ac:dyDescent="0.2">
      <c r="AO59983" s="7"/>
    </row>
    <row r="59984" spans="41:41" ht="12.75" x14ac:dyDescent="0.2">
      <c r="AO59984" s="7"/>
    </row>
    <row r="59985" spans="41:41" ht="12.75" x14ac:dyDescent="0.2">
      <c r="AO59985" s="7"/>
    </row>
    <row r="59986" spans="41:41" ht="12.75" x14ac:dyDescent="0.2">
      <c r="AO59986" s="7"/>
    </row>
    <row r="59987" spans="41:41" ht="12.75" x14ac:dyDescent="0.2">
      <c r="AO59987" s="7"/>
    </row>
    <row r="59988" spans="41:41" ht="12.75" x14ac:dyDescent="0.2">
      <c r="AO59988" s="7"/>
    </row>
    <row r="59989" spans="41:41" ht="12.75" x14ac:dyDescent="0.2">
      <c r="AO59989" s="7"/>
    </row>
    <row r="59990" spans="41:41" ht="12.75" x14ac:dyDescent="0.2">
      <c r="AO59990" s="7"/>
    </row>
    <row r="59991" spans="41:41" ht="12.75" x14ac:dyDescent="0.2">
      <c r="AO59991" s="7"/>
    </row>
    <row r="59992" spans="41:41" ht="12.75" x14ac:dyDescent="0.2">
      <c r="AO59992" s="7"/>
    </row>
    <row r="59993" spans="41:41" ht="12.75" x14ac:dyDescent="0.2">
      <c r="AO59993" s="7"/>
    </row>
    <row r="59994" spans="41:41" ht="12.75" x14ac:dyDescent="0.2">
      <c r="AO59994" s="7"/>
    </row>
    <row r="59995" spans="41:41" ht="12.75" x14ac:dyDescent="0.2">
      <c r="AO59995" s="7"/>
    </row>
    <row r="59996" spans="41:41" ht="12.75" x14ac:dyDescent="0.2">
      <c r="AO59996" s="7"/>
    </row>
    <row r="59997" spans="41:41" ht="12.75" x14ac:dyDescent="0.2">
      <c r="AO59997" s="7"/>
    </row>
    <row r="59998" spans="41:41" ht="12.75" x14ac:dyDescent="0.2">
      <c r="AO59998" s="7"/>
    </row>
    <row r="59999" spans="41:41" ht="12.75" x14ac:dyDescent="0.2">
      <c r="AO59999" s="7"/>
    </row>
    <row r="60000" spans="41:41" ht="12.75" x14ac:dyDescent="0.2">
      <c r="AO60000" s="7"/>
    </row>
    <row r="60001" spans="41:41" ht="12.75" x14ac:dyDescent="0.2">
      <c r="AO60001" s="7"/>
    </row>
    <row r="60002" spans="41:41" ht="12.75" x14ac:dyDescent="0.2">
      <c r="AO60002" s="7"/>
    </row>
    <row r="60003" spans="41:41" ht="12.75" x14ac:dyDescent="0.2">
      <c r="AO60003" s="7"/>
    </row>
    <row r="60004" spans="41:41" ht="12.75" x14ac:dyDescent="0.2">
      <c r="AO60004" s="7"/>
    </row>
    <row r="60005" spans="41:41" ht="12.75" x14ac:dyDescent="0.2">
      <c r="AO60005" s="7"/>
    </row>
    <row r="60006" spans="41:41" ht="12.75" x14ac:dyDescent="0.2">
      <c r="AO60006" s="7"/>
    </row>
    <row r="60007" spans="41:41" ht="12.75" x14ac:dyDescent="0.2">
      <c r="AO60007" s="7"/>
    </row>
    <row r="60008" spans="41:41" ht="12.75" x14ac:dyDescent="0.2">
      <c r="AO60008" s="7"/>
    </row>
    <row r="60009" spans="41:41" ht="12.75" x14ac:dyDescent="0.2">
      <c r="AO60009" s="7"/>
    </row>
    <row r="60010" spans="41:41" ht="12.75" x14ac:dyDescent="0.2">
      <c r="AO60010" s="7"/>
    </row>
    <row r="60011" spans="41:41" ht="12.75" x14ac:dyDescent="0.2">
      <c r="AO60011" s="7"/>
    </row>
    <row r="60012" spans="41:41" ht="12.75" x14ac:dyDescent="0.2">
      <c r="AO60012" s="7"/>
    </row>
    <row r="60013" spans="41:41" ht="12.75" x14ac:dyDescent="0.2">
      <c r="AO60013" s="7"/>
    </row>
    <row r="60014" spans="41:41" ht="12.75" x14ac:dyDescent="0.2">
      <c r="AO60014" s="7"/>
    </row>
    <row r="60015" spans="41:41" ht="12.75" x14ac:dyDescent="0.2">
      <c r="AO60015" s="7"/>
    </row>
    <row r="60016" spans="41:41" ht="12.75" x14ac:dyDescent="0.2">
      <c r="AO60016" s="7"/>
    </row>
    <row r="60017" spans="41:41" ht="12.75" x14ac:dyDescent="0.2">
      <c r="AO60017" s="7"/>
    </row>
    <row r="60018" spans="41:41" ht="12.75" x14ac:dyDescent="0.2">
      <c r="AO60018" s="7"/>
    </row>
    <row r="60019" spans="41:41" ht="12.75" x14ac:dyDescent="0.2">
      <c r="AO60019" s="7"/>
    </row>
    <row r="60020" spans="41:41" ht="12.75" x14ac:dyDescent="0.2">
      <c r="AO60020" s="7"/>
    </row>
    <row r="60021" spans="41:41" ht="12.75" x14ac:dyDescent="0.2">
      <c r="AO60021" s="7"/>
    </row>
    <row r="60022" spans="41:41" ht="12.75" x14ac:dyDescent="0.2">
      <c r="AO60022" s="7"/>
    </row>
    <row r="60023" spans="41:41" ht="12.75" x14ac:dyDescent="0.2">
      <c r="AO60023" s="7"/>
    </row>
    <row r="60024" spans="41:41" ht="12.75" x14ac:dyDescent="0.2">
      <c r="AO60024" s="7"/>
    </row>
    <row r="60025" spans="41:41" ht="12.75" x14ac:dyDescent="0.2">
      <c r="AO60025" s="7"/>
    </row>
    <row r="60026" spans="41:41" ht="12.75" x14ac:dyDescent="0.2">
      <c r="AO60026" s="7"/>
    </row>
    <row r="60027" spans="41:41" ht="12.75" x14ac:dyDescent="0.2">
      <c r="AO60027" s="7"/>
    </row>
    <row r="60028" spans="41:41" ht="12.75" x14ac:dyDescent="0.2">
      <c r="AO60028" s="7"/>
    </row>
    <row r="60029" spans="41:41" ht="12.75" x14ac:dyDescent="0.2">
      <c r="AO60029" s="7"/>
    </row>
    <row r="60030" spans="41:41" ht="12.75" x14ac:dyDescent="0.2">
      <c r="AO60030" s="7"/>
    </row>
    <row r="60031" spans="41:41" ht="12.75" x14ac:dyDescent="0.2">
      <c r="AO60031" s="7"/>
    </row>
    <row r="60032" spans="41:41" ht="12.75" x14ac:dyDescent="0.2">
      <c r="AO60032" s="7"/>
    </row>
    <row r="60033" spans="41:41" ht="12.75" x14ac:dyDescent="0.2">
      <c r="AO60033" s="7"/>
    </row>
    <row r="60034" spans="41:41" ht="12.75" x14ac:dyDescent="0.2">
      <c r="AO60034" s="7"/>
    </row>
    <row r="60035" spans="41:41" ht="12.75" x14ac:dyDescent="0.2">
      <c r="AO60035" s="7"/>
    </row>
    <row r="60036" spans="41:41" ht="12.75" x14ac:dyDescent="0.2">
      <c r="AO60036" s="7"/>
    </row>
    <row r="60037" spans="41:41" ht="12.75" x14ac:dyDescent="0.2">
      <c r="AO60037" s="7"/>
    </row>
    <row r="60038" spans="41:41" ht="12.75" x14ac:dyDescent="0.2">
      <c r="AO60038" s="7"/>
    </row>
    <row r="60039" spans="41:41" ht="12.75" x14ac:dyDescent="0.2">
      <c r="AO60039" s="7"/>
    </row>
    <row r="60040" spans="41:41" ht="12.75" x14ac:dyDescent="0.2">
      <c r="AO60040" s="7"/>
    </row>
    <row r="60041" spans="41:41" ht="12.75" x14ac:dyDescent="0.2">
      <c r="AO60041" s="7"/>
    </row>
    <row r="60042" spans="41:41" ht="12.75" x14ac:dyDescent="0.2">
      <c r="AO60042" s="7"/>
    </row>
    <row r="60043" spans="41:41" ht="12.75" x14ac:dyDescent="0.2">
      <c r="AO60043" s="7"/>
    </row>
    <row r="60044" spans="41:41" ht="12.75" x14ac:dyDescent="0.2">
      <c r="AO60044" s="7"/>
    </row>
    <row r="60045" spans="41:41" ht="12.75" x14ac:dyDescent="0.2">
      <c r="AO60045" s="7"/>
    </row>
    <row r="60046" spans="41:41" ht="12.75" x14ac:dyDescent="0.2">
      <c r="AO60046" s="7"/>
    </row>
    <row r="60047" spans="41:41" ht="12.75" x14ac:dyDescent="0.2">
      <c r="AO60047" s="7"/>
    </row>
    <row r="60048" spans="41:41" ht="12.75" x14ac:dyDescent="0.2">
      <c r="AO60048" s="7"/>
    </row>
    <row r="60049" spans="41:41" ht="12.75" x14ac:dyDescent="0.2">
      <c r="AO60049" s="7"/>
    </row>
    <row r="60050" spans="41:41" ht="12.75" x14ac:dyDescent="0.2">
      <c r="AO60050" s="7"/>
    </row>
    <row r="60051" spans="41:41" ht="12.75" x14ac:dyDescent="0.2">
      <c r="AO60051" s="7"/>
    </row>
    <row r="60052" spans="41:41" ht="12.75" x14ac:dyDescent="0.2">
      <c r="AO60052" s="7"/>
    </row>
    <row r="60053" spans="41:41" ht="12.75" x14ac:dyDescent="0.2">
      <c r="AO60053" s="7"/>
    </row>
    <row r="60054" spans="41:41" ht="12.75" x14ac:dyDescent="0.2">
      <c r="AO60054" s="7"/>
    </row>
    <row r="60055" spans="41:41" ht="12.75" x14ac:dyDescent="0.2">
      <c r="AO60055" s="7"/>
    </row>
    <row r="60056" spans="41:41" ht="12.75" x14ac:dyDescent="0.2">
      <c r="AO60056" s="7"/>
    </row>
    <row r="60057" spans="41:41" ht="12.75" x14ac:dyDescent="0.2">
      <c r="AO60057" s="7"/>
    </row>
    <row r="60058" spans="41:41" ht="12.75" x14ac:dyDescent="0.2">
      <c r="AO60058" s="7"/>
    </row>
    <row r="60059" spans="41:41" ht="12.75" x14ac:dyDescent="0.2">
      <c r="AO60059" s="7"/>
    </row>
    <row r="60060" spans="41:41" ht="12.75" x14ac:dyDescent="0.2">
      <c r="AO60060" s="7"/>
    </row>
    <row r="60061" spans="41:41" ht="12.75" x14ac:dyDescent="0.2">
      <c r="AO60061" s="7"/>
    </row>
    <row r="60062" spans="41:41" ht="12.75" x14ac:dyDescent="0.2">
      <c r="AO60062" s="7"/>
    </row>
    <row r="60063" spans="41:41" ht="12.75" x14ac:dyDescent="0.2">
      <c r="AO60063" s="7"/>
    </row>
    <row r="60064" spans="41:41" ht="12.75" x14ac:dyDescent="0.2">
      <c r="AO60064" s="7"/>
    </row>
    <row r="60065" spans="41:41" ht="12.75" x14ac:dyDescent="0.2">
      <c r="AO60065" s="7"/>
    </row>
    <row r="60066" spans="41:41" ht="12.75" x14ac:dyDescent="0.2">
      <c r="AO60066" s="7"/>
    </row>
    <row r="60067" spans="41:41" ht="12.75" x14ac:dyDescent="0.2">
      <c r="AO60067" s="7"/>
    </row>
    <row r="60068" spans="41:41" ht="12.75" x14ac:dyDescent="0.2">
      <c r="AO60068" s="7"/>
    </row>
    <row r="60069" spans="41:41" ht="12.75" x14ac:dyDescent="0.2">
      <c r="AO60069" s="7"/>
    </row>
    <row r="60070" spans="41:41" ht="12.75" x14ac:dyDescent="0.2">
      <c r="AO60070" s="7"/>
    </row>
    <row r="60071" spans="41:41" ht="12.75" x14ac:dyDescent="0.2">
      <c r="AO60071" s="7"/>
    </row>
    <row r="60072" spans="41:41" ht="12.75" x14ac:dyDescent="0.2">
      <c r="AO60072" s="7"/>
    </row>
    <row r="60073" spans="41:41" ht="12.75" x14ac:dyDescent="0.2">
      <c r="AO60073" s="7"/>
    </row>
    <row r="60074" spans="41:41" ht="12.75" x14ac:dyDescent="0.2">
      <c r="AO60074" s="7"/>
    </row>
    <row r="60075" spans="41:41" ht="12.75" x14ac:dyDescent="0.2">
      <c r="AO60075" s="7"/>
    </row>
    <row r="60076" spans="41:41" ht="12.75" x14ac:dyDescent="0.2">
      <c r="AO60076" s="7"/>
    </row>
    <row r="60077" spans="41:41" ht="12.75" x14ac:dyDescent="0.2">
      <c r="AO60077" s="7"/>
    </row>
    <row r="60078" spans="41:41" ht="12.75" x14ac:dyDescent="0.2">
      <c r="AO60078" s="7"/>
    </row>
    <row r="60079" spans="41:41" ht="12.75" x14ac:dyDescent="0.2">
      <c r="AO60079" s="7"/>
    </row>
    <row r="60080" spans="41:41" ht="12.75" x14ac:dyDescent="0.2">
      <c r="AO60080" s="7"/>
    </row>
    <row r="60081" spans="41:41" ht="12.75" x14ac:dyDescent="0.2">
      <c r="AO60081" s="7"/>
    </row>
    <row r="60082" spans="41:41" ht="12.75" x14ac:dyDescent="0.2">
      <c r="AO60082" s="7"/>
    </row>
    <row r="60083" spans="41:41" ht="12.75" x14ac:dyDescent="0.2">
      <c r="AO60083" s="7"/>
    </row>
    <row r="60084" spans="41:41" ht="12.75" x14ac:dyDescent="0.2">
      <c r="AO60084" s="7"/>
    </row>
    <row r="60085" spans="41:41" ht="12.75" x14ac:dyDescent="0.2">
      <c r="AO60085" s="7"/>
    </row>
    <row r="60086" spans="41:41" ht="12.75" x14ac:dyDescent="0.2">
      <c r="AO60086" s="7"/>
    </row>
    <row r="60087" spans="41:41" ht="12.75" x14ac:dyDescent="0.2">
      <c r="AO60087" s="7"/>
    </row>
    <row r="60088" spans="41:41" ht="12.75" x14ac:dyDescent="0.2">
      <c r="AO60088" s="7"/>
    </row>
    <row r="60089" spans="41:41" ht="12.75" x14ac:dyDescent="0.2">
      <c r="AO60089" s="7"/>
    </row>
    <row r="60090" spans="41:41" ht="12.75" x14ac:dyDescent="0.2">
      <c r="AO60090" s="7"/>
    </row>
    <row r="60091" spans="41:41" ht="12.75" x14ac:dyDescent="0.2">
      <c r="AO60091" s="7"/>
    </row>
    <row r="60092" spans="41:41" ht="12.75" x14ac:dyDescent="0.2">
      <c r="AO60092" s="7"/>
    </row>
    <row r="60093" spans="41:41" ht="12.75" x14ac:dyDescent="0.2">
      <c r="AO60093" s="7"/>
    </row>
    <row r="60094" spans="41:41" ht="12.75" x14ac:dyDescent="0.2">
      <c r="AO60094" s="7"/>
    </row>
    <row r="60095" spans="41:41" ht="12.75" x14ac:dyDescent="0.2">
      <c r="AO60095" s="7"/>
    </row>
    <row r="60096" spans="41:41" ht="12.75" x14ac:dyDescent="0.2">
      <c r="AO60096" s="7"/>
    </row>
    <row r="60097" spans="41:41" ht="12.75" x14ac:dyDescent="0.2">
      <c r="AO60097" s="7"/>
    </row>
    <row r="60098" spans="41:41" ht="12.75" x14ac:dyDescent="0.2">
      <c r="AO60098" s="7"/>
    </row>
    <row r="60099" spans="41:41" ht="12.75" x14ac:dyDescent="0.2">
      <c r="AO60099" s="7"/>
    </row>
    <row r="60100" spans="41:41" ht="12.75" x14ac:dyDescent="0.2">
      <c r="AO60100" s="7"/>
    </row>
    <row r="60101" spans="41:41" ht="12.75" x14ac:dyDescent="0.2">
      <c r="AO60101" s="7"/>
    </row>
    <row r="60102" spans="41:41" ht="12.75" x14ac:dyDescent="0.2">
      <c r="AO60102" s="7"/>
    </row>
    <row r="60103" spans="41:41" ht="12.75" x14ac:dyDescent="0.2">
      <c r="AO60103" s="7"/>
    </row>
    <row r="60104" spans="41:41" ht="12.75" x14ac:dyDescent="0.2">
      <c r="AO60104" s="7"/>
    </row>
    <row r="60105" spans="41:41" ht="12.75" x14ac:dyDescent="0.2">
      <c r="AO60105" s="7"/>
    </row>
    <row r="60106" spans="41:41" ht="12.75" x14ac:dyDescent="0.2">
      <c r="AO60106" s="7"/>
    </row>
    <row r="60107" spans="41:41" ht="12.75" x14ac:dyDescent="0.2">
      <c r="AO60107" s="7"/>
    </row>
    <row r="60108" spans="41:41" ht="12.75" x14ac:dyDescent="0.2">
      <c r="AO60108" s="7"/>
    </row>
    <row r="60109" spans="41:41" ht="12.75" x14ac:dyDescent="0.2">
      <c r="AO60109" s="7"/>
    </row>
    <row r="60110" spans="41:41" ht="12.75" x14ac:dyDescent="0.2">
      <c r="AO60110" s="7"/>
    </row>
    <row r="60111" spans="41:41" ht="12.75" x14ac:dyDescent="0.2">
      <c r="AO60111" s="7"/>
    </row>
    <row r="60112" spans="41:41" ht="12.75" x14ac:dyDescent="0.2">
      <c r="AO60112" s="7"/>
    </row>
    <row r="60113" spans="41:41" ht="12.75" x14ac:dyDescent="0.2">
      <c r="AO60113" s="7"/>
    </row>
    <row r="60114" spans="41:41" ht="12.75" x14ac:dyDescent="0.2">
      <c r="AO60114" s="7"/>
    </row>
    <row r="60115" spans="41:41" ht="12.75" x14ac:dyDescent="0.2">
      <c r="AO60115" s="7"/>
    </row>
    <row r="60116" spans="41:41" ht="12.75" x14ac:dyDescent="0.2">
      <c r="AO60116" s="7"/>
    </row>
    <row r="60117" spans="41:41" ht="12.75" x14ac:dyDescent="0.2">
      <c r="AO60117" s="7"/>
    </row>
    <row r="60118" spans="41:41" ht="12.75" x14ac:dyDescent="0.2">
      <c r="AO60118" s="7"/>
    </row>
    <row r="60119" spans="41:41" ht="12.75" x14ac:dyDescent="0.2">
      <c r="AO60119" s="7"/>
    </row>
    <row r="60120" spans="41:41" ht="12.75" x14ac:dyDescent="0.2">
      <c r="AO60120" s="7"/>
    </row>
    <row r="60121" spans="41:41" ht="12.75" x14ac:dyDescent="0.2">
      <c r="AO60121" s="7"/>
    </row>
    <row r="60122" spans="41:41" ht="12.75" x14ac:dyDescent="0.2">
      <c r="AO60122" s="7"/>
    </row>
    <row r="60123" spans="41:41" ht="12.75" x14ac:dyDescent="0.2">
      <c r="AO60123" s="7"/>
    </row>
    <row r="60124" spans="41:41" ht="12.75" x14ac:dyDescent="0.2">
      <c r="AO60124" s="7"/>
    </row>
    <row r="60125" spans="41:41" ht="12.75" x14ac:dyDescent="0.2">
      <c r="AO60125" s="7"/>
    </row>
    <row r="60126" spans="41:41" ht="12.75" x14ac:dyDescent="0.2">
      <c r="AO60126" s="7"/>
    </row>
    <row r="60127" spans="41:41" ht="12.75" x14ac:dyDescent="0.2">
      <c r="AO60127" s="7"/>
    </row>
    <row r="60128" spans="41:41" ht="12.75" x14ac:dyDescent="0.2">
      <c r="AO60128" s="7"/>
    </row>
    <row r="60129" spans="41:41" ht="12.75" x14ac:dyDescent="0.2">
      <c r="AO60129" s="7"/>
    </row>
    <row r="60130" spans="41:41" ht="12.75" x14ac:dyDescent="0.2">
      <c r="AO60130" s="7"/>
    </row>
    <row r="60131" spans="41:41" ht="12.75" x14ac:dyDescent="0.2">
      <c r="AO60131" s="7"/>
    </row>
    <row r="60132" spans="41:41" ht="12.75" x14ac:dyDescent="0.2">
      <c r="AO60132" s="7"/>
    </row>
    <row r="60133" spans="41:41" ht="12.75" x14ac:dyDescent="0.2">
      <c r="AO60133" s="7"/>
    </row>
    <row r="60134" spans="41:41" ht="12.75" x14ac:dyDescent="0.2">
      <c r="AO60134" s="7"/>
    </row>
    <row r="60135" spans="41:41" ht="12.75" x14ac:dyDescent="0.2">
      <c r="AO60135" s="7"/>
    </row>
    <row r="60136" spans="41:41" ht="12.75" x14ac:dyDescent="0.2">
      <c r="AO60136" s="7"/>
    </row>
    <row r="60137" spans="41:41" ht="12.75" x14ac:dyDescent="0.2">
      <c r="AO60137" s="7"/>
    </row>
    <row r="60138" spans="41:41" ht="12.75" x14ac:dyDescent="0.2">
      <c r="AO60138" s="7"/>
    </row>
    <row r="60139" spans="41:41" ht="12.75" x14ac:dyDescent="0.2">
      <c r="AO60139" s="7"/>
    </row>
    <row r="60140" spans="41:41" ht="12.75" x14ac:dyDescent="0.2">
      <c r="AO60140" s="7"/>
    </row>
    <row r="60141" spans="41:41" ht="12.75" x14ac:dyDescent="0.2">
      <c r="AO60141" s="7"/>
    </row>
    <row r="60142" spans="41:41" ht="12.75" x14ac:dyDescent="0.2">
      <c r="AO60142" s="7"/>
    </row>
    <row r="60143" spans="41:41" ht="12.75" x14ac:dyDescent="0.2">
      <c r="AO60143" s="7"/>
    </row>
    <row r="60144" spans="41:41" ht="12.75" x14ac:dyDescent="0.2">
      <c r="AO60144" s="7"/>
    </row>
    <row r="60145" spans="41:41" ht="12.75" x14ac:dyDescent="0.2">
      <c r="AO60145" s="7"/>
    </row>
    <row r="60146" spans="41:41" ht="12.75" x14ac:dyDescent="0.2">
      <c r="AO60146" s="7"/>
    </row>
    <row r="60147" spans="41:41" ht="12.75" x14ac:dyDescent="0.2">
      <c r="AO60147" s="7"/>
    </row>
    <row r="60148" spans="41:41" ht="12.75" x14ac:dyDescent="0.2">
      <c r="AO60148" s="7"/>
    </row>
    <row r="60149" spans="41:41" ht="12.75" x14ac:dyDescent="0.2">
      <c r="AO60149" s="7"/>
    </row>
    <row r="60150" spans="41:41" ht="12.75" x14ac:dyDescent="0.2">
      <c r="AO60150" s="7"/>
    </row>
    <row r="60151" spans="41:41" ht="12.75" x14ac:dyDescent="0.2">
      <c r="AO60151" s="7"/>
    </row>
    <row r="60152" spans="41:41" ht="12.75" x14ac:dyDescent="0.2">
      <c r="AO60152" s="7"/>
    </row>
    <row r="60153" spans="41:41" ht="12.75" x14ac:dyDescent="0.2">
      <c r="AO60153" s="7"/>
    </row>
    <row r="60154" spans="41:41" ht="12.75" x14ac:dyDescent="0.2">
      <c r="AO60154" s="7"/>
    </row>
    <row r="60155" spans="41:41" ht="12.75" x14ac:dyDescent="0.2">
      <c r="AO60155" s="7"/>
    </row>
    <row r="60156" spans="41:41" ht="12.75" x14ac:dyDescent="0.2">
      <c r="AO60156" s="7"/>
    </row>
    <row r="60157" spans="41:41" ht="12.75" x14ac:dyDescent="0.2">
      <c r="AO60157" s="7"/>
    </row>
    <row r="60158" spans="41:41" ht="12.75" x14ac:dyDescent="0.2">
      <c r="AO60158" s="7"/>
    </row>
    <row r="60159" spans="41:41" ht="12.75" x14ac:dyDescent="0.2">
      <c r="AO60159" s="7"/>
    </row>
    <row r="60160" spans="41:41" ht="12.75" x14ac:dyDescent="0.2">
      <c r="AO60160" s="7"/>
    </row>
    <row r="60161" spans="41:41" ht="12.75" x14ac:dyDescent="0.2">
      <c r="AO60161" s="7"/>
    </row>
    <row r="60162" spans="41:41" ht="12.75" x14ac:dyDescent="0.2">
      <c r="AO60162" s="7"/>
    </row>
    <row r="60163" spans="41:41" ht="12.75" x14ac:dyDescent="0.2">
      <c r="AO60163" s="7"/>
    </row>
    <row r="60164" spans="41:41" ht="12.75" x14ac:dyDescent="0.2">
      <c r="AO60164" s="7"/>
    </row>
    <row r="60165" spans="41:41" ht="12.75" x14ac:dyDescent="0.2">
      <c r="AO60165" s="7"/>
    </row>
    <row r="60166" spans="41:41" ht="12.75" x14ac:dyDescent="0.2">
      <c r="AO60166" s="7"/>
    </row>
    <row r="60167" spans="41:41" ht="12.75" x14ac:dyDescent="0.2">
      <c r="AO60167" s="7"/>
    </row>
    <row r="60168" spans="41:41" ht="12.75" x14ac:dyDescent="0.2">
      <c r="AO60168" s="7"/>
    </row>
    <row r="60169" spans="41:41" ht="12.75" x14ac:dyDescent="0.2">
      <c r="AO60169" s="7"/>
    </row>
    <row r="60170" spans="41:41" ht="12.75" x14ac:dyDescent="0.2">
      <c r="AO60170" s="7"/>
    </row>
    <row r="60171" spans="41:41" ht="12.75" x14ac:dyDescent="0.2">
      <c r="AO60171" s="7"/>
    </row>
    <row r="60172" spans="41:41" ht="12.75" x14ac:dyDescent="0.2">
      <c r="AO60172" s="7"/>
    </row>
    <row r="60173" spans="41:41" ht="12.75" x14ac:dyDescent="0.2">
      <c r="AO60173" s="7"/>
    </row>
    <row r="60174" spans="41:41" ht="12.75" x14ac:dyDescent="0.2">
      <c r="AO60174" s="7"/>
    </row>
    <row r="60175" spans="41:41" ht="12.75" x14ac:dyDescent="0.2">
      <c r="AO60175" s="7"/>
    </row>
    <row r="60176" spans="41:41" ht="12.75" x14ac:dyDescent="0.2">
      <c r="AO60176" s="7"/>
    </row>
    <row r="60177" spans="41:41" ht="12.75" x14ac:dyDescent="0.2">
      <c r="AO60177" s="7"/>
    </row>
    <row r="60178" spans="41:41" ht="12.75" x14ac:dyDescent="0.2">
      <c r="AO60178" s="7"/>
    </row>
    <row r="60179" spans="41:41" ht="12.75" x14ac:dyDescent="0.2">
      <c r="AO60179" s="7"/>
    </row>
    <row r="60180" spans="41:41" ht="12.75" x14ac:dyDescent="0.2">
      <c r="AO60180" s="7"/>
    </row>
    <row r="60181" spans="41:41" ht="12.75" x14ac:dyDescent="0.2">
      <c r="AO60181" s="7"/>
    </row>
    <row r="60182" spans="41:41" ht="12.75" x14ac:dyDescent="0.2">
      <c r="AO60182" s="7"/>
    </row>
    <row r="60183" spans="41:41" ht="12.75" x14ac:dyDescent="0.2">
      <c r="AO60183" s="7"/>
    </row>
    <row r="60184" spans="41:41" ht="12.75" x14ac:dyDescent="0.2">
      <c r="AO60184" s="7"/>
    </row>
    <row r="60185" spans="41:41" ht="12.75" x14ac:dyDescent="0.2">
      <c r="AO60185" s="7"/>
    </row>
    <row r="60186" spans="41:41" ht="12.75" x14ac:dyDescent="0.2">
      <c r="AO60186" s="7"/>
    </row>
    <row r="60187" spans="41:41" ht="12.75" x14ac:dyDescent="0.2">
      <c r="AO60187" s="7"/>
    </row>
    <row r="60188" spans="41:41" ht="12.75" x14ac:dyDescent="0.2">
      <c r="AO60188" s="7"/>
    </row>
    <row r="60189" spans="41:41" ht="12.75" x14ac:dyDescent="0.2">
      <c r="AO60189" s="7"/>
    </row>
    <row r="60190" spans="41:41" ht="12.75" x14ac:dyDescent="0.2">
      <c r="AO60190" s="7"/>
    </row>
    <row r="60191" spans="41:41" ht="12.75" x14ac:dyDescent="0.2">
      <c r="AO60191" s="7"/>
    </row>
    <row r="60192" spans="41:41" ht="12.75" x14ac:dyDescent="0.2">
      <c r="AO60192" s="7"/>
    </row>
    <row r="60193" spans="41:41" ht="12.75" x14ac:dyDescent="0.2">
      <c r="AO60193" s="7"/>
    </row>
    <row r="60194" spans="41:41" ht="12.75" x14ac:dyDescent="0.2">
      <c r="AO60194" s="7"/>
    </row>
    <row r="60195" spans="41:41" ht="12.75" x14ac:dyDescent="0.2">
      <c r="AO60195" s="7"/>
    </row>
    <row r="60196" spans="41:41" ht="12.75" x14ac:dyDescent="0.2">
      <c r="AO60196" s="7"/>
    </row>
    <row r="60197" spans="41:41" ht="12.75" x14ac:dyDescent="0.2">
      <c r="AO60197" s="7"/>
    </row>
    <row r="60198" spans="41:41" ht="12.75" x14ac:dyDescent="0.2">
      <c r="AO60198" s="7"/>
    </row>
    <row r="60199" spans="41:41" ht="12.75" x14ac:dyDescent="0.2">
      <c r="AO60199" s="7"/>
    </row>
    <row r="60200" spans="41:41" ht="12.75" x14ac:dyDescent="0.2">
      <c r="AO60200" s="7"/>
    </row>
    <row r="60201" spans="41:41" ht="12.75" x14ac:dyDescent="0.2">
      <c r="AO60201" s="7"/>
    </row>
    <row r="60202" spans="41:41" ht="12.75" x14ac:dyDescent="0.2">
      <c r="AO60202" s="7"/>
    </row>
    <row r="60203" spans="41:41" ht="12.75" x14ac:dyDescent="0.2">
      <c r="AO60203" s="7"/>
    </row>
    <row r="60204" spans="41:41" ht="12.75" x14ac:dyDescent="0.2">
      <c r="AO60204" s="7"/>
    </row>
    <row r="60205" spans="41:41" ht="12.75" x14ac:dyDescent="0.2">
      <c r="AO60205" s="7"/>
    </row>
    <row r="60206" spans="41:41" ht="12.75" x14ac:dyDescent="0.2">
      <c r="AO60206" s="7"/>
    </row>
    <row r="60207" spans="41:41" ht="12.75" x14ac:dyDescent="0.2">
      <c r="AO60207" s="7"/>
    </row>
    <row r="60208" spans="41:41" ht="12.75" x14ac:dyDescent="0.2">
      <c r="AO60208" s="7"/>
    </row>
    <row r="60209" spans="41:41" ht="12.75" x14ac:dyDescent="0.2">
      <c r="AO60209" s="7"/>
    </row>
    <row r="60210" spans="41:41" ht="12.75" x14ac:dyDescent="0.2">
      <c r="AO60210" s="7"/>
    </row>
    <row r="60211" spans="41:41" ht="12.75" x14ac:dyDescent="0.2">
      <c r="AO60211" s="7"/>
    </row>
    <row r="60212" spans="41:41" ht="12.75" x14ac:dyDescent="0.2">
      <c r="AO60212" s="7"/>
    </row>
    <row r="60213" spans="41:41" ht="12.75" x14ac:dyDescent="0.2">
      <c r="AO60213" s="7"/>
    </row>
    <row r="60214" spans="41:41" ht="12.75" x14ac:dyDescent="0.2">
      <c r="AO60214" s="7"/>
    </row>
    <row r="60215" spans="41:41" ht="12.75" x14ac:dyDescent="0.2">
      <c r="AO60215" s="7"/>
    </row>
    <row r="60216" spans="41:41" ht="12.75" x14ac:dyDescent="0.2">
      <c r="AO60216" s="7"/>
    </row>
    <row r="60217" spans="41:41" ht="12.75" x14ac:dyDescent="0.2">
      <c r="AO60217" s="7"/>
    </row>
    <row r="60218" spans="41:41" ht="12.75" x14ac:dyDescent="0.2">
      <c r="AO60218" s="7"/>
    </row>
    <row r="60219" spans="41:41" ht="12.75" x14ac:dyDescent="0.2">
      <c r="AO60219" s="7"/>
    </row>
    <row r="60220" spans="41:41" ht="12.75" x14ac:dyDescent="0.2">
      <c r="AO60220" s="7"/>
    </row>
    <row r="60221" spans="41:41" ht="12.75" x14ac:dyDescent="0.2">
      <c r="AO60221" s="7"/>
    </row>
    <row r="60222" spans="41:41" ht="12.75" x14ac:dyDescent="0.2">
      <c r="AO60222" s="7"/>
    </row>
    <row r="60223" spans="41:41" ht="12.75" x14ac:dyDescent="0.2">
      <c r="AO60223" s="7"/>
    </row>
    <row r="60224" spans="41:41" ht="12.75" x14ac:dyDescent="0.2">
      <c r="AO60224" s="7"/>
    </row>
    <row r="60225" spans="41:41" ht="12.75" x14ac:dyDescent="0.2">
      <c r="AO60225" s="7"/>
    </row>
    <row r="60226" spans="41:41" ht="12.75" x14ac:dyDescent="0.2">
      <c r="AO60226" s="7"/>
    </row>
    <row r="60227" spans="41:41" ht="12.75" x14ac:dyDescent="0.2">
      <c r="AO60227" s="7"/>
    </row>
    <row r="60228" spans="41:41" ht="12.75" x14ac:dyDescent="0.2">
      <c r="AO60228" s="7"/>
    </row>
    <row r="60229" spans="41:41" ht="12.75" x14ac:dyDescent="0.2">
      <c r="AO60229" s="7"/>
    </row>
    <row r="60230" spans="41:41" ht="12.75" x14ac:dyDescent="0.2">
      <c r="AO60230" s="7"/>
    </row>
    <row r="60231" spans="41:41" ht="12.75" x14ac:dyDescent="0.2">
      <c r="AO60231" s="7"/>
    </row>
    <row r="60232" spans="41:41" ht="12.75" x14ac:dyDescent="0.2">
      <c r="AO60232" s="7"/>
    </row>
    <row r="60233" spans="41:41" ht="12.75" x14ac:dyDescent="0.2">
      <c r="AO60233" s="7"/>
    </row>
    <row r="60234" spans="41:41" ht="12.75" x14ac:dyDescent="0.2">
      <c r="AO60234" s="7"/>
    </row>
    <row r="60235" spans="41:41" ht="12.75" x14ac:dyDescent="0.2">
      <c r="AO60235" s="7"/>
    </row>
    <row r="60236" spans="41:41" ht="12.75" x14ac:dyDescent="0.2">
      <c r="AO60236" s="7"/>
    </row>
    <row r="60237" spans="41:41" ht="12.75" x14ac:dyDescent="0.2">
      <c r="AO60237" s="7"/>
    </row>
    <row r="60238" spans="41:41" ht="12.75" x14ac:dyDescent="0.2">
      <c r="AO60238" s="7"/>
    </row>
    <row r="60239" spans="41:41" ht="12.75" x14ac:dyDescent="0.2">
      <c r="AO60239" s="7"/>
    </row>
    <row r="60240" spans="41:41" ht="12.75" x14ac:dyDescent="0.2">
      <c r="AO60240" s="7"/>
    </row>
    <row r="60241" spans="41:41" ht="12.75" x14ac:dyDescent="0.2">
      <c r="AO60241" s="7"/>
    </row>
    <row r="60242" spans="41:41" ht="12.75" x14ac:dyDescent="0.2">
      <c r="AO60242" s="7"/>
    </row>
    <row r="60243" spans="41:41" ht="12.75" x14ac:dyDescent="0.2">
      <c r="AO60243" s="7"/>
    </row>
    <row r="60244" spans="41:41" ht="12.75" x14ac:dyDescent="0.2">
      <c r="AO60244" s="7"/>
    </row>
    <row r="60245" spans="41:41" ht="12.75" x14ac:dyDescent="0.2">
      <c r="AO60245" s="7"/>
    </row>
    <row r="60246" spans="41:41" ht="12.75" x14ac:dyDescent="0.2">
      <c r="AO60246" s="7"/>
    </row>
    <row r="60247" spans="41:41" ht="12.75" x14ac:dyDescent="0.2">
      <c r="AO60247" s="7"/>
    </row>
    <row r="60248" spans="41:41" ht="12.75" x14ac:dyDescent="0.2">
      <c r="AO60248" s="7"/>
    </row>
    <row r="60249" spans="41:41" ht="12.75" x14ac:dyDescent="0.2">
      <c r="AO60249" s="7"/>
    </row>
    <row r="60250" spans="41:41" ht="12.75" x14ac:dyDescent="0.2">
      <c r="AO60250" s="7"/>
    </row>
    <row r="60251" spans="41:41" ht="12.75" x14ac:dyDescent="0.2">
      <c r="AO60251" s="7"/>
    </row>
    <row r="60252" spans="41:41" ht="12.75" x14ac:dyDescent="0.2">
      <c r="AO60252" s="7"/>
    </row>
    <row r="60253" spans="41:41" ht="12.75" x14ac:dyDescent="0.2">
      <c r="AO60253" s="7"/>
    </row>
    <row r="60254" spans="41:41" ht="12.75" x14ac:dyDescent="0.2">
      <c r="AO60254" s="7"/>
    </row>
    <row r="60255" spans="41:41" ht="12.75" x14ac:dyDescent="0.2">
      <c r="AO60255" s="7"/>
    </row>
    <row r="60256" spans="41:41" ht="12.75" x14ac:dyDescent="0.2">
      <c r="AO60256" s="7"/>
    </row>
    <row r="60257" spans="41:41" ht="12.75" x14ac:dyDescent="0.2">
      <c r="AO60257" s="7"/>
    </row>
    <row r="60258" spans="41:41" ht="12.75" x14ac:dyDescent="0.2">
      <c r="AO60258" s="7"/>
    </row>
    <row r="60259" spans="41:41" ht="12.75" x14ac:dyDescent="0.2">
      <c r="AO60259" s="7"/>
    </row>
    <row r="60260" spans="41:41" ht="12.75" x14ac:dyDescent="0.2">
      <c r="AO60260" s="7"/>
    </row>
    <row r="60261" spans="41:41" ht="12.75" x14ac:dyDescent="0.2">
      <c r="AO60261" s="7"/>
    </row>
    <row r="60262" spans="41:41" ht="12.75" x14ac:dyDescent="0.2">
      <c r="AO60262" s="7"/>
    </row>
    <row r="60263" spans="41:41" ht="12.75" x14ac:dyDescent="0.2">
      <c r="AO60263" s="7"/>
    </row>
    <row r="60264" spans="41:41" ht="12.75" x14ac:dyDescent="0.2">
      <c r="AO60264" s="7"/>
    </row>
    <row r="60265" spans="41:41" ht="12.75" x14ac:dyDescent="0.2">
      <c r="AO60265" s="7"/>
    </row>
    <row r="60266" spans="41:41" ht="12.75" x14ac:dyDescent="0.2">
      <c r="AO60266" s="7"/>
    </row>
    <row r="60267" spans="41:41" ht="12.75" x14ac:dyDescent="0.2">
      <c r="AO60267" s="7"/>
    </row>
    <row r="60268" spans="41:41" ht="12.75" x14ac:dyDescent="0.2">
      <c r="AO60268" s="7"/>
    </row>
    <row r="60269" spans="41:41" ht="12.75" x14ac:dyDescent="0.2">
      <c r="AO60269" s="7"/>
    </row>
    <row r="60270" spans="41:41" ht="12.75" x14ac:dyDescent="0.2">
      <c r="AO60270" s="7"/>
    </row>
    <row r="60271" spans="41:41" ht="12.75" x14ac:dyDescent="0.2">
      <c r="AO60271" s="7"/>
    </row>
    <row r="60272" spans="41:41" ht="12.75" x14ac:dyDescent="0.2">
      <c r="AO60272" s="7"/>
    </row>
    <row r="60273" spans="41:41" ht="12.75" x14ac:dyDescent="0.2">
      <c r="AO60273" s="7"/>
    </row>
    <row r="60274" spans="41:41" ht="12.75" x14ac:dyDescent="0.2">
      <c r="AO60274" s="7"/>
    </row>
    <row r="60275" spans="41:41" ht="12.75" x14ac:dyDescent="0.2">
      <c r="AO60275" s="7"/>
    </row>
    <row r="60276" spans="41:41" ht="12.75" x14ac:dyDescent="0.2">
      <c r="AO60276" s="7"/>
    </row>
    <row r="60277" spans="41:41" ht="12.75" x14ac:dyDescent="0.2">
      <c r="AO60277" s="7"/>
    </row>
    <row r="60278" spans="41:41" ht="12.75" x14ac:dyDescent="0.2">
      <c r="AO60278" s="7"/>
    </row>
    <row r="60279" spans="41:41" ht="12.75" x14ac:dyDescent="0.2">
      <c r="AO60279" s="7"/>
    </row>
    <row r="60280" spans="41:41" ht="12.75" x14ac:dyDescent="0.2">
      <c r="AO60280" s="7"/>
    </row>
    <row r="60281" spans="41:41" ht="12.75" x14ac:dyDescent="0.2">
      <c r="AO60281" s="7"/>
    </row>
    <row r="60282" spans="41:41" ht="12.75" x14ac:dyDescent="0.2">
      <c r="AO60282" s="7"/>
    </row>
    <row r="60283" spans="41:41" ht="12.75" x14ac:dyDescent="0.2">
      <c r="AO60283" s="7"/>
    </row>
    <row r="60284" spans="41:41" ht="12.75" x14ac:dyDescent="0.2">
      <c r="AO60284" s="7"/>
    </row>
    <row r="60285" spans="41:41" ht="12.75" x14ac:dyDescent="0.2">
      <c r="AO60285" s="7"/>
    </row>
    <row r="60286" spans="41:41" ht="12.75" x14ac:dyDescent="0.2">
      <c r="AO60286" s="7"/>
    </row>
    <row r="60287" spans="41:41" ht="12.75" x14ac:dyDescent="0.2">
      <c r="AO60287" s="7"/>
    </row>
    <row r="60288" spans="41:41" ht="12.75" x14ac:dyDescent="0.2">
      <c r="AO60288" s="7"/>
    </row>
    <row r="60289" spans="41:41" ht="12.75" x14ac:dyDescent="0.2">
      <c r="AO60289" s="7"/>
    </row>
    <row r="60290" spans="41:41" ht="12.75" x14ac:dyDescent="0.2">
      <c r="AO60290" s="7"/>
    </row>
    <row r="60291" spans="41:41" ht="12.75" x14ac:dyDescent="0.2">
      <c r="AO60291" s="7"/>
    </row>
    <row r="60292" spans="41:41" ht="12.75" x14ac:dyDescent="0.2">
      <c r="AO60292" s="7"/>
    </row>
    <row r="60293" spans="41:41" ht="12.75" x14ac:dyDescent="0.2">
      <c r="AO60293" s="7"/>
    </row>
    <row r="60294" spans="41:41" ht="12.75" x14ac:dyDescent="0.2">
      <c r="AO60294" s="7"/>
    </row>
    <row r="60295" spans="41:41" ht="12.75" x14ac:dyDescent="0.2">
      <c r="AO60295" s="7"/>
    </row>
    <row r="60296" spans="41:41" ht="12.75" x14ac:dyDescent="0.2">
      <c r="AO60296" s="7"/>
    </row>
    <row r="60297" spans="41:41" ht="12.75" x14ac:dyDescent="0.2">
      <c r="AO60297" s="7"/>
    </row>
    <row r="60298" spans="41:41" ht="12.75" x14ac:dyDescent="0.2">
      <c r="AO60298" s="7"/>
    </row>
    <row r="60299" spans="41:41" ht="12.75" x14ac:dyDescent="0.2">
      <c r="AO60299" s="7"/>
    </row>
    <row r="60300" spans="41:41" ht="12.75" x14ac:dyDescent="0.2">
      <c r="AO60300" s="7"/>
    </row>
    <row r="60301" spans="41:41" ht="12.75" x14ac:dyDescent="0.2">
      <c r="AO60301" s="7"/>
    </row>
    <row r="60302" spans="41:41" ht="12.75" x14ac:dyDescent="0.2">
      <c r="AO60302" s="7"/>
    </row>
    <row r="60303" spans="41:41" ht="12.75" x14ac:dyDescent="0.2">
      <c r="AO60303" s="7"/>
    </row>
    <row r="60304" spans="41:41" ht="12.75" x14ac:dyDescent="0.2">
      <c r="AO60304" s="7"/>
    </row>
    <row r="60305" spans="41:41" ht="12.75" x14ac:dyDescent="0.2">
      <c r="AO60305" s="7"/>
    </row>
    <row r="60306" spans="41:41" ht="12.75" x14ac:dyDescent="0.2">
      <c r="AO60306" s="7"/>
    </row>
    <row r="60307" spans="41:41" ht="12.75" x14ac:dyDescent="0.2">
      <c r="AO60307" s="7"/>
    </row>
    <row r="60308" spans="41:41" ht="12.75" x14ac:dyDescent="0.2">
      <c r="AO60308" s="7"/>
    </row>
    <row r="60309" spans="41:41" ht="12.75" x14ac:dyDescent="0.2">
      <c r="AO60309" s="7"/>
    </row>
    <row r="60310" spans="41:41" ht="12.75" x14ac:dyDescent="0.2">
      <c r="AO60310" s="7"/>
    </row>
    <row r="60311" spans="41:41" ht="12.75" x14ac:dyDescent="0.2">
      <c r="AO60311" s="7"/>
    </row>
    <row r="60312" spans="41:41" ht="12.75" x14ac:dyDescent="0.2">
      <c r="AO60312" s="7"/>
    </row>
    <row r="60313" spans="41:41" ht="12.75" x14ac:dyDescent="0.2">
      <c r="AO60313" s="7"/>
    </row>
    <row r="60314" spans="41:41" ht="12.75" x14ac:dyDescent="0.2">
      <c r="AO60314" s="7"/>
    </row>
    <row r="60315" spans="41:41" ht="12.75" x14ac:dyDescent="0.2">
      <c r="AO60315" s="7"/>
    </row>
    <row r="60316" spans="41:41" ht="12.75" x14ac:dyDescent="0.2">
      <c r="AO60316" s="7"/>
    </row>
    <row r="60317" spans="41:41" ht="12.75" x14ac:dyDescent="0.2">
      <c r="AO60317" s="7"/>
    </row>
    <row r="60318" spans="41:41" ht="12.75" x14ac:dyDescent="0.2">
      <c r="AO60318" s="7"/>
    </row>
    <row r="60319" spans="41:41" ht="12.75" x14ac:dyDescent="0.2">
      <c r="AO60319" s="7"/>
    </row>
    <row r="60320" spans="41:41" ht="12.75" x14ac:dyDescent="0.2">
      <c r="AO60320" s="7"/>
    </row>
    <row r="60321" spans="41:41" ht="12.75" x14ac:dyDescent="0.2">
      <c r="AO60321" s="7"/>
    </row>
    <row r="60322" spans="41:41" ht="12.75" x14ac:dyDescent="0.2">
      <c r="AO60322" s="7"/>
    </row>
    <row r="60323" spans="41:41" ht="12.75" x14ac:dyDescent="0.2">
      <c r="AO60323" s="7"/>
    </row>
    <row r="60324" spans="41:41" ht="12.75" x14ac:dyDescent="0.2">
      <c r="AO60324" s="7"/>
    </row>
    <row r="60325" spans="41:41" ht="12.75" x14ac:dyDescent="0.2">
      <c r="AO60325" s="7"/>
    </row>
    <row r="60326" spans="41:41" ht="12.75" x14ac:dyDescent="0.2">
      <c r="AO60326" s="7"/>
    </row>
    <row r="60327" spans="41:41" ht="12.75" x14ac:dyDescent="0.2">
      <c r="AO60327" s="7"/>
    </row>
    <row r="60328" spans="41:41" ht="12.75" x14ac:dyDescent="0.2">
      <c r="AO60328" s="7"/>
    </row>
    <row r="60329" spans="41:41" ht="12.75" x14ac:dyDescent="0.2">
      <c r="AO60329" s="7"/>
    </row>
    <row r="60330" spans="41:41" ht="12.75" x14ac:dyDescent="0.2">
      <c r="AO60330" s="7"/>
    </row>
    <row r="60331" spans="41:41" ht="12.75" x14ac:dyDescent="0.2">
      <c r="AO60331" s="7"/>
    </row>
    <row r="60332" spans="41:41" ht="12.75" x14ac:dyDescent="0.2">
      <c r="AO60332" s="7"/>
    </row>
    <row r="60333" spans="41:41" ht="12.75" x14ac:dyDescent="0.2">
      <c r="AO60333" s="7"/>
    </row>
    <row r="60334" spans="41:41" ht="12.75" x14ac:dyDescent="0.2">
      <c r="AO60334" s="7"/>
    </row>
    <row r="60335" spans="41:41" ht="12.75" x14ac:dyDescent="0.2">
      <c r="AO60335" s="7"/>
    </row>
    <row r="60336" spans="41:41" ht="12.75" x14ac:dyDescent="0.2">
      <c r="AO60336" s="7"/>
    </row>
    <row r="60337" spans="41:41" ht="12.75" x14ac:dyDescent="0.2">
      <c r="AO60337" s="7"/>
    </row>
    <row r="60338" spans="41:41" ht="12.75" x14ac:dyDescent="0.2">
      <c r="AO60338" s="7"/>
    </row>
    <row r="60339" spans="41:41" ht="12.75" x14ac:dyDescent="0.2">
      <c r="AO60339" s="7"/>
    </row>
    <row r="60340" spans="41:41" ht="12.75" x14ac:dyDescent="0.2">
      <c r="AO60340" s="7"/>
    </row>
    <row r="60341" spans="41:41" ht="12.75" x14ac:dyDescent="0.2">
      <c r="AO60341" s="7"/>
    </row>
    <row r="60342" spans="41:41" ht="12.75" x14ac:dyDescent="0.2">
      <c r="AO60342" s="7"/>
    </row>
    <row r="60343" spans="41:41" ht="12.75" x14ac:dyDescent="0.2">
      <c r="AO60343" s="7"/>
    </row>
    <row r="60344" spans="41:41" ht="12.75" x14ac:dyDescent="0.2">
      <c r="AO60344" s="7"/>
    </row>
    <row r="60345" spans="41:41" ht="12.75" x14ac:dyDescent="0.2">
      <c r="AO60345" s="7"/>
    </row>
    <row r="60346" spans="41:41" ht="12.75" x14ac:dyDescent="0.2">
      <c r="AO60346" s="7"/>
    </row>
    <row r="60347" spans="41:41" ht="12.75" x14ac:dyDescent="0.2">
      <c r="AO60347" s="7"/>
    </row>
    <row r="60348" spans="41:41" ht="12.75" x14ac:dyDescent="0.2">
      <c r="AO60348" s="7"/>
    </row>
    <row r="60349" spans="41:41" ht="12.75" x14ac:dyDescent="0.2">
      <c r="AO60349" s="7"/>
    </row>
    <row r="60350" spans="41:41" ht="12.75" x14ac:dyDescent="0.2">
      <c r="AO60350" s="7"/>
    </row>
    <row r="60351" spans="41:41" ht="12.75" x14ac:dyDescent="0.2">
      <c r="AO60351" s="7"/>
    </row>
    <row r="60352" spans="41:41" ht="12.75" x14ac:dyDescent="0.2">
      <c r="AO60352" s="7"/>
    </row>
    <row r="60353" spans="41:41" ht="12.75" x14ac:dyDescent="0.2">
      <c r="AO60353" s="7"/>
    </row>
    <row r="60354" spans="41:41" ht="12.75" x14ac:dyDescent="0.2">
      <c r="AO60354" s="7"/>
    </row>
    <row r="60355" spans="41:41" ht="12.75" x14ac:dyDescent="0.2">
      <c r="AO60355" s="7"/>
    </row>
    <row r="60356" spans="41:41" ht="12.75" x14ac:dyDescent="0.2">
      <c r="AO60356" s="7"/>
    </row>
    <row r="60357" spans="41:41" ht="12.75" x14ac:dyDescent="0.2">
      <c r="AO60357" s="7"/>
    </row>
    <row r="60358" spans="41:41" ht="12.75" x14ac:dyDescent="0.2">
      <c r="AO60358" s="7"/>
    </row>
    <row r="60359" spans="41:41" ht="12.75" x14ac:dyDescent="0.2">
      <c r="AO60359" s="7"/>
    </row>
    <row r="60360" spans="41:41" ht="12.75" x14ac:dyDescent="0.2">
      <c r="AO60360" s="7"/>
    </row>
    <row r="60361" spans="41:41" ht="12.75" x14ac:dyDescent="0.2">
      <c r="AO60361" s="7"/>
    </row>
    <row r="60362" spans="41:41" ht="12.75" x14ac:dyDescent="0.2">
      <c r="AO60362" s="7"/>
    </row>
    <row r="60363" spans="41:41" ht="12.75" x14ac:dyDescent="0.2">
      <c r="AO60363" s="7"/>
    </row>
    <row r="60364" spans="41:41" ht="12.75" x14ac:dyDescent="0.2">
      <c r="AO60364" s="7"/>
    </row>
    <row r="60365" spans="41:41" ht="12.75" x14ac:dyDescent="0.2">
      <c r="AO60365" s="7"/>
    </row>
    <row r="60366" spans="41:41" ht="12.75" x14ac:dyDescent="0.2">
      <c r="AO60366" s="7"/>
    </row>
    <row r="60367" spans="41:41" ht="12.75" x14ac:dyDescent="0.2">
      <c r="AO60367" s="7"/>
    </row>
    <row r="60368" spans="41:41" ht="12.75" x14ac:dyDescent="0.2">
      <c r="AO60368" s="7"/>
    </row>
    <row r="60369" spans="41:41" ht="12.75" x14ac:dyDescent="0.2">
      <c r="AO60369" s="7"/>
    </row>
    <row r="60370" spans="41:41" ht="12.75" x14ac:dyDescent="0.2">
      <c r="AO60370" s="7"/>
    </row>
    <row r="60371" spans="41:41" ht="12.75" x14ac:dyDescent="0.2">
      <c r="AO60371" s="7"/>
    </row>
    <row r="60372" spans="41:41" ht="12.75" x14ac:dyDescent="0.2">
      <c r="AO60372" s="7"/>
    </row>
    <row r="60373" spans="41:41" ht="12.75" x14ac:dyDescent="0.2">
      <c r="AO60373" s="7"/>
    </row>
    <row r="60374" spans="41:41" ht="12.75" x14ac:dyDescent="0.2">
      <c r="AO60374" s="7"/>
    </row>
    <row r="60375" spans="41:41" ht="12.75" x14ac:dyDescent="0.2">
      <c r="AO60375" s="7"/>
    </row>
    <row r="60376" spans="41:41" ht="12.75" x14ac:dyDescent="0.2">
      <c r="AO60376" s="7"/>
    </row>
    <row r="60377" spans="41:41" ht="12.75" x14ac:dyDescent="0.2">
      <c r="AO60377" s="7"/>
    </row>
    <row r="60378" spans="41:41" ht="12.75" x14ac:dyDescent="0.2">
      <c r="AO60378" s="7"/>
    </row>
    <row r="60379" spans="41:41" ht="12.75" x14ac:dyDescent="0.2">
      <c r="AO60379" s="7"/>
    </row>
    <row r="60380" spans="41:41" ht="12.75" x14ac:dyDescent="0.2">
      <c r="AO60380" s="7"/>
    </row>
    <row r="60381" spans="41:41" ht="12.75" x14ac:dyDescent="0.2">
      <c r="AO60381" s="7"/>
    </row>
    <row r="60382" spans="41:41" ht="12.75" x14ac:dyDescent="0.2">
      <c r="AO60382" s="7"/>
    </row>
    <row r="60383" spans="41:41" ht="12.75" x14ac:dyDescent="0.2">
      <c r="AO60383" s="7"/>
    </row>
    <row r="60384" spans="41:41" ht="12.75" x14ac:dyDescent="0.2">
      <c r="AO60384" s="7"/>
    </row>
    <row r="60385" spans="41:41" ht="12.75" x14ac:dyDescent="0.2">
      <c r="AO60385" s="7"/>
    </row>
    <row r="60386" spans="41:41" ht="12.75" x14ac:dyDescent="0.2">
      <c r="AO60386" s="7"/>
    </row>
    <row r="60387" spans="41:41" ht="12.75" x14ac:dyDescent="0.2">
      <c r="AO60387" s="7"/>
    </row>
    <row r="60388" spans="41:41" ht="12.75" x14ac:dyDescent="0.2">
      <c r="AO60388" s="7"/>
    </row>
    <row r="60389" spans="41:41" ht="12.75" x14ac:dyDescent="0.2">
      <c r="AO60389" s="7"/>
    </row>
    <row r="60390" spans="41:41" ht="12.75" x14ac:dyDescent="0.2">
      <c r="AO60390" s="7"/>
    </row>
    <row r="60391" spans="41:41" ht="12.75" x14ac:dyDescent="0.2">
      <c r="AO60391" s="7"/>
    </row>
    <row r="60392" spans="41:41" ht="12.75" x14ac:dyDescent="0.2">
      <c r="AO60392" s="7"/>
    </row>
    <row r="60393" spans="41:41" ht="12.75" x14ac:dyDescent="0.2">
      <c r="AO60393" s="7"/>
    </row>
    <row r="60394" spans="41:41" ht="12.75" x14ac:dyDescent="0.2">
      <c r="AO60394" s="7"/>
    </row>
    <row r="60395" spans="41:41" ht="12.75" x14ac:dyDescent="0.2">
      <c r="AO60395" s="7"/>
    </row>
    <row r="60396" spans="41:41" ht="12.75" x14ac:dyDescent="0.2">
      <c r="AO60396" s="7"/>
    </row>
    <row r="60397" spans="41:41" ht="12.75" x14ac:dyDescent="0.2">
      <c r="AO60397" s="7"/>
    </row>
    <row r="60398" spans="41:41" ht="12.75" x14ac:dyDescent="0.2">
      <c r="AO60398" s="7"/>
    </row>
    <row r="60399" spans="41:41" ht="12.75" x14ac:dyDescent="0.2">
      <c r="AO60399" s="7"/>
    </row>
    <row r="60400" spans="41:41" ht="12.75" x14ac:dyDescent="0.2">
      <c r="AO60400" s="7"/>
    </row>
    <row r="60401" spans="41:41" ht="12.75" x14ac:dyDescent="0.2">
      <c r="AO60401" s="7"/>
    </row>
    <row r="60402" spans="41:41" ht="12.75" x14ac:dyDescent="0.2">
      <c r="AO60402" s="7"/>
    </row>
    <row r="60403" spans="41:41" ht="12.75" x14ac:dyDescent="0.2">
      <c r="AO60403" s="7"/>
    </row>
    <row r="60404" spans="41:41" ht="12.75" x14ac:dyDescent="0.2">
      <c r="AO60404" s="7"/>
    </row>
    <row r="60405" spans="41:41" ht="12.75" x14ac:dyDescent="0.2">
      <c r="AO60405" s="7"/>
    </row>
    <row r="60406" spans="41:41" ht="12.75" x14ac:dyDescent="0.2">
      <c r="AO60406" s="7"/>
    </row>
    <row r="60407" spans="41:41" ht="12.75" x14ac:dyDescent="0.2">
      <c r="AO60407" s="7"/>
    </row>
    <row r="60408" spans="41:41" ht="12.75" x14ac:dyDescent="0.2">
      <c r="AO60408" s="7"/>
    </row>
    <row r="60409" spans="41:41" ht="12.75" x14ac:dyDescent="0.2">
      <c r="AO60409" s="7"/>
    </row>
    <row r="60410" spans="41:41" ht="12.75" x14ac:dyDescent="0.2">
      <c r="AO60410" s="7"/>
    </row>
    <row r="60411" spans="41:41" ht="12.75" x14ac:dyDescent="0.2">
      <c r="AO60411" s="7"/>
    </row>
    <row r="60412" spans="41:41" ht="12.75" x14ac:dyDescent="0.2">
      <c r="AO60412" s="7"/>
    </row>
    <row r="60413" spans="41:41" ht="12.75" x14ac:dyDescent="0.2">
      <c r="AO60413" s="7"/>
    </row>
    <row r="60414" spans="41:41" ht="12.75" x14ac:dyDescent="0.2">
      <c r="AO60414" s="7"/>
    </row>
    <row r="60415" spans="41:41" ht="12.75" x14ac:dyDescent="0.2">
      <c r="AO60415" s="7"/>
    </row>
    <row r="60416" spans="41:41" ht="12.75" x14ac:dyDescent="0.2">
      <c r="AO60416" s="7"/>
    </row>
    <row r="60417" spans="41:41" ht="12.75" x14ac:dyDescent="0.2">
      <c r="AO60417" s="7"/>
    </row>
    <row r="60418" spans="41:41" ht="12.75" x14ac:dyDescent="0.2">
      <c r="AO60418" s="7"/>
    </row>
    <row r="60419" spans="41:41" ht="12.75" x14ac:dyDescent="0.2">
      <c r="AO60419" s="7"/>
    </row>
    <row r="60420" spans="41:41" ht="12.75" x14ac:dyDescent="0.2">
      <c r="AO60420" s="7"/>
    </row>
    <row r="60421" spans="41:41" ht="12.75" x14ac:dyDescent="0.2">
      <c r="AO60421" s="7"/>
    </row>
    <row r="60422" spans="41:41" ht="12.75" x14ac:dyDescent="0.2">
      <c r="AO60422" s="7"/>
    </row>
    <row r="60423" spans="41:41" ht="12.75" x14ac:dyDescent="0.2">
      <c r="AO60423" s="7"/>
    </row>
    <row r="60424" spans="41:41" ht="12.75" x14ac:dyDescent="0.2">
      <c r="AO60424" s="7"/>
    </row>
    <row r="60425" spans="41:41" ht="12.75" x14ac:dyDescent="0.2">
      <c r="AO60425" s="7"/>
    </row>
    <row r="60426" spans="41:41" ht="12.75" x14ac:dyDescent="0.2">
      <c r="AO60426" s="7"/>
    </row>
    <row r="60427" spans="41:41" ht="12.75" x14ac:dyDescent="0.2">
      <c r="AO60427" s="7"/>
    </row>
    <row r="60428" spans="41:41" ht="12.75" x14ac:dyDescent="0.2">
      <c r="AO60428" s="7"/>
    </row>
    <row r="60429" spans="41:41" ht="12.75" x14ac:dyDescent="0.2">
      <c r="AO60429" s="7"/>
    </row>
    <row r="60430" spans="41:41" ht="12.75" x14ac:dyDescent="0.2">
      <c r="AO60430" s="7"/>
    </row>
    <row r="60431" spans="41:41" ht="12.75" x14ac:dyDescent="0.2">
      <c r="AO60431" s="7"/>
    </row>
    <row r="60432" spans="41:41" ht="12.75" x14ac:dyDescent="0.2">
      <c r="AO60432" s="7"/>
    </row>
    <row r="60433" spans="41:41" ht="12.75" x14ac:dyDescent="0.2">
      <c r="AO60433" s="7"/>
    </row>
    <row r="60434" spans="41:41" ht="12.75" x14ac:dyDescent="0.2">
      <c r="AO60434" s="7"/>
    </row>
    <row r="60435" spans="41:41" ht="12.75" x14ac:dyDescent="0.2">
      <c r="AO60435" s="7"/>
    </row>
    <row r="60436" spans="41:41" ht="12.75" x14ac:dyDescent="0.2">
      <c r="AO60436" s="7"/>
    </row>
    <row r="60437" spans="41:41" ht="12.75" x14ac:dyDescent="0.2">
      <c r="AO60437" s="7"/>
    </row>
    <row r="60438" spans="41:41" ht="12.75" x14ac:dyDescent="0.2">
      <c r="AO60438" s="7"/>
    </row>
    <row r="60439" spans="41:41" ht="12.75" x14ac:dyDescent="0.2">
      <c r="AO60439" s="7"/>
    </row>
    <row r="60440" spans="41:41" ht="12.75" x14ac:dyDescent="0.2">
      <c r="AO60440" s="7"/>
    </row>
    <row r="60441" spans="41:41" ht="12.75" x14ac:dyDescent="0.2">
      <c r="AO60441" s="7"/>
    </row>
    <row r="60442" spans="41:41" ht="12.75" x14ac:dyDescent="0.2">
      <c r="AO60442" s="7"/>
    </row>
    <row r="60443" spans="41:41" ht="12.75" x14ac:dyDescent="0.2">
      <c r="AO60443" s="7"/>
    </row>
    <row r="60444" spans="41:41" ht="12.75" x14ac:dyDescent="0.2">
      <c r="AO60444" s="7"/>
    </row>
    <row r="60445" spans="41:41" ht="12.75" x14ac:dyDescent="0.2">
      <c r="AO60445" s="7"/>
    </row>
    <row r="60446" spans="41:41" ht="12.75" x14ac:dyDescent="0.2">
      <c r="AO60446" s="7"/>
    </row>
    <row r="60447" spans="41:41" ht="12.75" x14ac:dyDescent="0.2">
      <c r="AO60447" s="7"/>
    </row>
    <row r="60448" spans="41:41" ht="12.75" x14ac:dyDescent="0.2">
      <c r="AO60448" s="7"/>
    </row>
    <row r="60449" spans="41:41" ht="12.75" x14ac:dyDescent="0.2">
      <c r="AO60449" s="7"/>
    </row>
    <row r="60450" spans="41:41" ht="12.75" x14ac:dyDescent="0.2">
      <c r="AO60450" s="7"/>
    </row>
    <row r="60451" spans="41:41" ht="12.75" x14ac:dyDescent="0.2">
      <c r="AO60451" s="7"/>
    </row>
    <row r="60452" spans="41:41" ht="12.75" x14ac:dyDescent="0.2">
      <c r="AO60452" s="7"/>
    </row>
    <row r="60453" spans="41:41" ht="12.75" x14ac:dyDescent="0.2">
      <c r="AO60453" s="7"/>
    </row>
    <row r="60454" spans="41:41" ht="12.75" x14ac:dyDescent="0.2">
      <c r="AO60454" s="7"/>
    </row>
    <row r="60455" spans="41:41" ht="12.75" x14ac:dyDescent="0.2">
      <c r="AO60455" s="7"/>
    </row>
    <row r="60456" spans="41:41" ht="12.75" x14ac:dyDescent="0.2">
      <c r="AO60456" s="7"/>
    </row>
    <row r="60457" spans="41:41" ht="12.75" x14ac:dyDescent="0.2">
      <c r="AO60457" s="7"/>
    </row>
    <row r="60458" spans="41:41" ht="12.75" x14ac:dyDescent="0.2">
      <c r="AO60458" s="7"/>
    </row>
    <row r="60459" spans="41:41" ht="12.75" x14ac:dyDescent="0.2">
      <c r="AO60459" s="7"/>
    </row>
    <row r="60460" spans="41:41" ht="12.75" x14ac:dyDescent="0.2">
      <c r="AO60460" s="7"/>
    </row>
    <row r="60461" spans="41:41" ht="12.75" x14ac:dyDescent="0.2">
      <c r="AO60461" s="7"/>
    </row>
    <row r="60462" spans="41:41" ht="12.75" x14ac:dyDescent="0.2">
      <c r="AO60462" s="7"/>
    </row>
    <row r="60463" spans="41:41" ht="12.75" x14ac:dyDescent="0.2">
      <c r="AO60463" s="7"/>
    </row>
    <row r="60464" spans="41:41" ht="12.75" x14ac:dyDescent="0.2">
      <c r="AO60464" s="7"/>
    </row>
    <row r="60465" spans="41:41" ht="12.75" x14ac:dyDescent="0.2">
      <c r="AO60465" s="7"/>
    </row>
    <row r="60466" spans="41:41" ht="12.75" x14ac:dyDescent="0.2">
      <c r="AO60466" s="7"/>
    </row>
    <row r="60467" spans="41:41" ht="12.75" x14ac:dyDescent="0.2">
      <c r="AO60467" s="7"/>
    </row>
    <row r="60468" spans="41:41" ht="12.75" x14ac:dyDescent="0.2">
      <c r="AO60468" s="7"/>
    </row>
    <row r="60469" spans="41:41" ht="12.75" x14ac:dyDescent="0.2">
      <c r="AO60469" s="7"/>
    </row>
    <row r="60470" spans="41:41" ht="12.75" x14ac:dyDescent="0.2">
      <c r="AO60470" s="7"/>
    </row>
    <row r="60471" spans="41:41" ht="12.75" x14ac:dyDescent="0.2">
      <c r="AO60471" s="7"/>
    </row>
    <row r="60472" spans="41:41" ht="12.75" x14ac:dyDescent="0.2">
      <c r="AO60472" s="7"/>
    </row>
    <row r="60473" spans="41:41" ht="12.75" x14ac:dyDescent="0.2">
      <c r="AO60473" s="7"/>
    </row>
    <row r="60474" spans="41:41" ht="12.75" x14ac:dyDescent="0.2">
      <c r="AO60474" s="7"/>
    </row>
    <row r="60475" spans="41:41" ht="12.75" x14ac:dyDescent="0.2">
      <c r="AO60475" s="7"/>
    </row>
    <row r="60476" spans="41:41" ht="12.75" x14ac:dyDescent="0.2">
      <c r="AO60476" s="7"/>
    </row>
    <row r="60477" spans="41:41" ht="12.75" x14ac:dyDescent="0.2">
      <c r="AO60477" s="7"/>
    </row>
    <row r="60478" spans="41:41" ht="12.75" x14ac:dyDescent="0.2">
      <c r="AO60478" s="7"/>
    </row>
    <row r="60479" spans="41:41" ht="12.75" x14ac:dyDescent="0.2">
      <c r="AO60479" s="7"/>
    </row>
    <row r="60480" spans="41:41" ht="12.75" x14ac:dyDescent="0.2">
      <c r="AO60480" s="7"/>
    </row>
    <row r="60481" spans="41:41" ht="12.75" x14ac:dyDescent="0.2">
      <c r="AO60481" s="7"/>
    </row>
    <row r="60482" spans="41:41" ht="12.75" x14ac:dyDescent="0.2">
      <c r="AO60482" s="7"/>
    </row>
    <row r="60483" spans="41:41" ht="12.75" x14ac:dyDescent="0.2">
      <c r="AO60483" s="7"/>
    </row>
    <row r="60484" spans="41:41" ht="12.75" x14ac:dyDescent="0.2">
      <c r="AO60484" s="7"/>
    </row>
    <row r="60485" spans="41:41" ht="12.75" x14ac:dyDescent="0.2">
      <c r="AO60485" s="7"/>
    </row>
    <row r="60486" spans="41:41" ht="12.75" x14ac:dyDescent="0.2">
      <c r="AO60486" s="7"/>
    </row>
    <row r="60487" spans="41:41" ht="12.75" x14ac:dyDescent="0.2">
      <c r="AO60487" s="7"/>
    </row>
    <row r="60488" spans="41:41" ht="12.75" x14ac:dyDescent="0.2">
      <c r="AO60488" s="7"/>
    </row>
    <row r="60489" spans="41:41" ht="12.75" x14ac:dyDescent="0.2">
      <c r="AO60489" s="7"/>
    </row>
    <row r="60490" spans="41:41" ht="12.75" x14ac:dyDescent="0.2">
      <c r="AO60490" s="7"/>
    </row>
    <row r="60491" spans="41:41" ht="12.75" x14ac:dyDescent="0.2">
      <c r="AO60491" s="7"/>
    </row>
    <row r="60492" spans="41:41" ht="12.75" x14ac:dyDescent="0.2">
      <c r="AO60492" s="7"/>
    </row>
    <row r="60493" spans="41:41" ht="12.75" x14ac:dyDescent="0.2">
      <c r="AO60493" s="7"/>
    </row>
    <row r="60494" spans="41:41" ht="12.75" x14ac:dyDescent="0.2">
      <c r="AO60494" s="7"/>
    </row>
    <row r="60495" spans="41:41" ht="12.75" x14ac:dyDescent="0.2">
      <c r="AO60495" s="7"/>
    </row>
    <row r="60496" spans="41:41" ht="12.75" x14ac:dyDescent="0.2">
      <c r="AO60496" s="7"/>
    </row>
    <row r="60497" spans="41:41" ht="12.75" x14ac:dyDescent="0.2">
      <c r="AO60497" s="7"/>
    </row>
    <row r="60498" spans="41:41" ht="12.75" x14ac:dyDescent="0.2">
      <c r="AO60498" s="7"/>
    </row>
    <row r="60499" spans="41:41" ht="12.75" x14ac:dyDescent="0.2">
      <c r="AO60499" s="7"/>
    </row>
    <row r="60500" spans="41:41" ht="12.75" x14ac:dyDescent="0.2">
      <c r="AO60500" s="7"/>
    </row>
    <row r="60501" spans="41:41" ht="12.75" x14ac:dyDescent="0.2">
      <c r="AO60501" s="7"/>
    </row>
    <row r="60502" spans="41:41" ht="12.75" x14ac:dyDescent="0.2">
      <c r="AO60502" s="7"/>
    </row>
    <row r="60503" spans="41:41" ht="12.75" x14ac:dyDescent="0.2">
      <c r="AO60503" s="7"/>
    </row>
    <row r="60504" spans="41:41" ht="12.75" x14ac:dyDescent="0.2">
      <c r="AO60504" s="7"/>
    </row>
    <row r="60505" spans="41:41" ht="12.75" x14ac:dyDescent="0.2">
      <c r="AO60505" s="7"/>
    </row>
    <row r="60506" spans="41:41" ht="12.75" x14ac:dyDescent="0.2">
      <c r="AO60506" s="7"/>
    </row>
    <row r="60507" spans="41:41" ht="12.75" x14ac:dyDescent="0.2">
      <c r="AO60507" s="7"/>
    </row>
    <row r="60508" spans="41:41" ht="12.75" x14ac:dyDescent="0.2">
      <c r="AO60508" s="7"/>
    </row>
    <row r="60509" spans="41:41" ht="12.75" x14ac:dyDescent="0.2">
      <c r="AO60509" s="7"/>
    </row>
    <row r="60510" spans="41:41" ht="12.75" x14ac:dyDescent="0.2">
      <c r="AO60510" s="7"/>
    </row>
    <row r="60511" spans="41:41" ht="12.75" x14ac:dyDescent="0.2">
      <c r="AO60511" s="7"/>
    </row>
    <row r="60512" spans="41:41" ht="12.75" x14ac:dyDescent="0.2">
      <c r="AO60512" s="7"/>
    </row>
    <row r="60513" spans="41:41" ht="12.75" x14ac:dyDescent="0.2">
      <c r="AO60513" s="7"/>
    </row>
    <row r="60514" spans="41:41" ht="12.75" x14ac:dyDescent="0.2">
      <c r="AO60514" s="7"/>
    </row>
    <row r="60515" spans="41:41" ht="12.75" x14ac:dyDescent="0.2">
      <c r="AO60515" s="7"/>
    </row>
    <row r="60516" spans="41:41" ht="12.75" x14ac:dyDescent="0.2">
      <c r="AO60516" s="7"/>
    </row>
    <row r="60517" spans="41:41" ht="12.75" x14ac:dyDescent="0.2">
      <c r="AO60517" s="7"/>
    </row>
    <row r="60518" spans="41:41" ht="12.75" x14ac:dyDescent="0.2">
      <c r="AO60518" s="7"/>
    </row>
    <row r="60519" spans="41:41" ht="12.75" x14ac:dyDescent="0.2">
      <c r="AO60519" s="7"/>
    </row>
    <row r="60520" spans="41:41" ht="12.75" x14ac:dyDescent="0.2">
      <c r="AO60520" s="7"/>
    </row>
    <row r="60521" spans="41:41" ht="12.75" x14ac:dyDescent="0.2">
      <c r="AO60521" s="7"/>
    </row>
    <row r="60522" spans="41:41" ht="12.75" x14ac:dyDescent="0.2">
      <c r="AO60522" s="7"/>
    </row>
    <row r="60523" spans="41:41" ht="12.75" x14ac:dyDescent="0.2">
      <c r="AO60523" s="7"/>
    </row>
    <row r="60524" spans="41:41" ht="12.75" x14ac:dyDescent="0.2">
      <c r="AO60524" s="7"/>
    </row>
    <row r="60525" spans="41:41" ht="12.75" x14ac:dyDescent="0.2">
      <c r="AO60525" s="7"/>
    </row>
    <row r="60526" spans="41:41" ht="12.75" x14ac:dyDescent="0.2">
      <c r="AO60526" s="7"/>
    </row>
    <row r="60527" spans="41:41" ht="12.75" x14ac:dyDescent="0.2">
      <c r="AO60527" s="7"/>
    </row>
    <row r="60528" spans="41:41" ht="12.75" x14ac:dyDescent="0.2">
      <c r="AO60528" s="7"/>
    </row>
    <row r="60529" spans="41:41" ht="12.75" x14ac:dyDescent="0.2">
      <c r="AO60529" s="7"/>
    </row>
    <row r="60530" spans="41:41" ht="12.75" x14ac:dyDescent="0.2">
      <c r="AO60530" s="7"/>
    </row>
    <row r="60531" spans="41:41" ht="12.75" x14ac:dyDescent="0.2">
      <c r="AO60531" s="7"/>
    </row>
    <row r="60532" spans="41:41" ht="12.75" x14ac:dyDescent="0.2">
      <c r="AO60532" s="7"/>
    </row>
    <row r="60533" spans="41:41" ht="12.75" x14ac:dyDescent="0.2">
      <c r="AO60533" s="7"/>
    </row>
    <row r="60534" spans="41:41" ht="12.75" x14ac:dyDescent="0.2">
      <c r="AO60534" s="7"/>
    </row>
    <row r="60535" spans="41:41" ht="12.75" x14ac:dyDescent="0.2">
      <c r="AO60535" s="7"/>
    </row>
    <row r="60536" spans="41:41" ht="12.75" x14ac:dyDescent="0.2">
      <c r="AO60536" s="7"/>
    </row>
    <row r="60537" spans="41:41" ht="12.75" x14ac:dyDescent="0.2">
      <c r="AO60537" s="7"/>
    </row>
    <row r="60538" spans="41:41" ht="12.75" x14ac:dyDescent="0.2">
      <c r="AO60538" s="7"/>
    </row>
    <row r="60539" spans="41:41" ht="12.75" x14ac:dyDescent="0.2">
      <c r="AO60539" s="7"/>
    </row>
    <row r="60540" spans="41:41" ht="12.75" x14ac:dyDescent="0.2">
      <c r="AO60540" s="7"/>
    </row>
    <row r="60541" spans="41:41" ht="12.75" x14ac:dyDescent="0.2">
      <c r="AO60541" s="7"/>
    </row>
    <row r="60542" spans="41:41" ht="12.75" x14ac:dyDescent="0.2">
      <c r="AO60542" s="7"/>
    </row>
    <row r="60543" spans="41:41" ht="12.75" x14ac:dyDescent="0.2">
      <c r="AO60543" s="7"/>
    </row>
    <row r="60544" spans="41:41" ht="12.75" x14ac:dyDescent="0.2">
      <c r="AO60544" s="7"/>
    </row>
    <row r="60545" spans="41:41" ht="12.75" x14ac:dyDescent="0.2">
      <c r="AO60545" s="7"/>
    </row>
    <row r="60546" spans="41:41" ht="12.75" x14ac:dyDescent="0.2">
      <c r="AO60546" s="7"/>
    </row>
    <row r="60547" spans="41:41" ht="12.75" x14ac:dyDescent="0.2">
      <c r="AO60547" s="7"/>
    </row>
    <row r="60548" spans="41:41" ht="12.75" x14ac:dyDescent="0.2">
      <c r="AO60548" s="7"/>
    </row>
    <row r="60549" spans="41:41" ht="12.75" x14ac:dyDescent="0.2">
      <c r="AO60549" s="7"/>
    </row>
    <row r="60550" spans="41:41" ht="12.75" x14ac:dyDescent="0.2">
      <c r="AO60550" s="7"/>
    </row>
    <row r="60551" spans="41:41" ht="12.75" x14ac:dyDescent="0.2">
      <c r="AO60551" s="7"/>
    </row>
    <row r="60552" spans="41:41" ht="12.75" x14ac:dyDescent="0.2">
      <c r="AO60552" s="7"/>
    </row>
    <row r="60553" spans="41:41" ht="12.75" x14ac:dyDescent="0.2">
      <c r="AO60553" s="7"/>
    </row>
    <row r="60554" spans="41:41" ht="12.75" x14ac:dyDescent="0.2">
      <c r="AO60554" s="7"/>
    </row>
    <row r="60555" spans="41:41" ht="12.75" x14ac:dyDescent="0.2">
      <c r="AO60555" s="7"/>
    </row>
    <row r="60556" spans="41:41" ht="12.75" x14ac:dyDescent="0.2">
      <c r="AO60556" s="7"/>
    </row>
    <row r="60557" spans="41:41" ht="12.75" x14ac:dyDescent="0.2">
      <c r="AO60557" s="7"/>
    </row>
    <row r="60558" spans="41:41" ht="12.75" x14ac:dyDescent="0.2">
      <c r="AO60558" s="7"/>
    </row>
    <row r="60559" spans="41:41" ht="12.75" x14ac:dyDescent="0.2">
      <c r="AO60559" s="7"/>
    </row>
    <row r="60560" spans="41:41" ht="12.75" x14ac:dyDescent="0.2">
      <c r="AO60560" s="7"/>
    </row>
    <row r="60561" spans="41:41" ht="12.75" x14ac:dyDescent="0.2">
      <c r="AO60561" s="7"/>
    </row>
    <row r="60562" spans="41:41" ht="12.75" x14ac:dyDescent="0.2">
      <c r="AO60562" s="7"/>
    </row>
    <row r="60563" spans="41:41" ht="12.75" x14ac:dyDescent="0.2">
      <c r="AO60563" s="7"/>
    </row>
    <row r="60564" spans="41:41" ht="12.75" x14ac:dyDescent="0.2">
      <c r="AO60564" s="7"/>
    </row>
    <row r="60565" spans="41:41" ht="12.75" x14ac:dyDescent="0.2">
      <c r="AO60565" s="7"/>
    </row>
    <row r="60566" spans="41:41" ht="12.75" x14ac:dyDescent="0.2">
      <c r="AO60566" s="7"/>
    </row>
    <row r="60567" spans="41:41" ht="12.75" x14ac:dyDescent="0.2">
      <c r="AO60567" s="7"/>
    </row>
    <row r="60568" spans="41:41" ht="12.75" x14ac:dyDescent="0.2">
      <c r="AO60568" s="7"/>
    </row>
    <row r="60569" spans="41:41" ht="12.75" x14ac:dyDescent="0.2">
      <c r="AO60569" s="7"/>
    </row>
    <row r="60570" spans="41:41" ht="12.75" x14ac:dyDescent="0.2">
      <c r="AO60570" s="7"/>
    </row>
    <row r="60571" spans="41:41" ht="12.75" x14ac:dyDescent="0.2">
      <c r="AO60571" s="7"/>
    </row>
    <row r="60572" spans="41:41" ht="12.75" x14ac:dyDescent="0.2">
      <c r="AO60572" s="7"/>
    </row>
    <row r="60573" spans="41:41" ht="12.75" x14ac:dyDescent="0.2">
      <c r="AO60573" s="7"/>
    </row>
    <row r="60574" spans="41:41" ht="12.75" x14ac:dyDescent="0.2">
      <c r="AO60574" s="7"/>
    </row>
    <row r="60575" spans="41:41" ht="12.75" x14ac:dyDescent="0.2">
      <c r="AO60575" s="7"/>
    </row>
    <row r="60576" spans="41:41" ht="12.75" x14ac:dyDescent="0.2">
      <c r="AO60576" s="7"/>
    </row>
    <row r="60577" spans="41:41" ht="12.75" x14ac:dyDescent="0.2">
      <c r="AO60577" s="7"/>
    </row>
    <row r="60578" spans="41:41" ht="12.75" x14ac:dyDescent="0.2">
      <c r="AO60578" s="7"/>
    </row>
    <row r="60579" spans="41:41" ht="12.75" x14ac:dyDescent="0.2">
      <c r="AO60579" s="7"/>
    </row>
    <row r="60580" spans="41:41" ht="12.75" x14ac:dyDescent="0.2">
      <c r="AO60580" s="7"/>
    </row>
    <row r="60581" spans="41:41" ht="12.75" x14ac:dyDescent="0.2">
      <c r="AO60581" s="7"/>
    </row>
    <row r="60582" spans="41:41" ht="12.75" x14ac:dyDescent="0.2">
      <c r="AO60582" s="7"/>
    </row>
    <row r="60583" spans="41:41" ht="12.75" x14ac:dyDescent="0.2">
      <c r="AO60583" s="7"/>
    </row>
    <row r="60584" spans="41:41" ht="12.75" x14ac:dyDescent="0.2">
      <c r="AO60584" s="7"/>
    </row>
    <row r="60585" spans="41:41" ht="12.75" x14ac:dyDescent="0.2">
      <c r="AO60585" s="7"/>
    </row>
    <row r="60586" spans="41:41" ht="12.75" x14ac:dyDescent="0.2">
      <c r="AO60586" s="7"/>
    </row>
    <row r="60587" spans="41:41" ht="12.75" x14ac:dyDescent="0.2">
      <c r="AO60587" s="7"/>
    </row>
    <row r="60588" spans="41:41" ht="12.75" x14ac:dyDescent="0.2">
      <c r="AO60588" s="7"/>
    </row>
    <row r="60589" spans="41:41" ht="12.75" x14ac:dyDescent="0.2">
      <c r="AO60589" s="7"/>
    </row>
    <row r="60590" spans="41:41" ht="12.75" x14ac:dyDescent="0.2">
      <c r="AO60590" s="7"/>
    </row>
    <row r="60591" spans="41:41" ht="12.75" x14ac:dyDescent="0.2">
      <c r="AO60591" s="7"/>
    </row>
    <row r="60592" spans="41:41" ht="12.75" x14ac:dyDescent="0.2">
      <c r="AO60592" s="7"/>
    </row>
    <row r="60593" spans="41:41" ht="12.75" x14ac:dyDescent="0.2">
      <c r="AO60593" s="7"/>
    </row>
    <row r="60594" spans="41:41" ht="12.75" x14ac:dyDescent="0.2">
      <c r="AO60594" s="7"/>
    </row>
    <row r="60595" spans="41:41" ht="12.75" x14ac:dyDescent="0.2">
      <c r="AO60595" s="7"/>
    </row>
    <row r="60596" spans="41:41" ht="12.75" x14ac:dyDescent="0.2">
      <c r="AO60596" s="7"/>
    </row>
    <row r="60597" spans="41:41" ht="12.75" x14ac:dyDescent="0.2">
      <c r="AO60597" s="7"/>
    </row>
    <row r="60598" spans="41:41" ht="12.75" x14ac:dyDescent="0.2">
      <c r="AO60598" s="7"/>
    </row>
    <row r="60599" spans="41:41" ht="12.75" x14ac:dyDescent="0.2">
      <c r="AO60599" s="7"/>
    </row>
    <row r="60600" spans="41:41" ht="12.75" x14ac:dyDescent="0.2">
      <c r="AO60600" s="7"/>
    </row>
    <row r="60601" spans="41:41" ht="12.75" x14ac:dyDescent="0.2">
      <c r="AO60601" s="7"/>
    </row>
    <row r="60602" spans="41:41" ht="12.75" x14ac:dyDescent="0.2">
      <c r="AO60602" s="7"/>
    </row>
    <row r="60603" spans="41:41" ht="12.75" x14ac:dyDescent="0.2">
      <c r="AO60603" s="7"/>
    </row>
    <row r="60604" spans="41:41" ht="12.75" x14ac:dyDescent="0.2">
      <c r="AO60604" s="7"/>
    </row>
    <row r="60605" spans="41:41" ht="12.75" x14ac:dyDescent="0.2">
      <c r="AO60605" s="7"/>
    </row>
    <row r="60606" spans="41:41" ht="12.75" x14ac:dyDescent="0.2">
      <c r="AO60606" s="7"/>
    </row>
    <row r="60607" spans="41:41" ht="12.75" x14ac:dyDescent="0.2">
      <c r="AO60607" s="7"/>
    </row>
    <row r="60608" spans="41:41" ht="12.75" x14ac:dyDescent="0.2">
      <c r="AO60608" s="7"/>
    </row>
    <row r="60609" spans="41:41" ht="12.75" x14ac:dyDescent="0.2">
      <c r="AO60609" s="7"/>
    </row>
    <row r="60610" spans="41:41" ht="12.75" x14ac:dyDescent="0.2">
      <c r="AO60610" s="7"/>
    </row>
    <row r="60611" spans="41:41" ht="12.75" x14ac:dyDescent="0.2">
      <c r="AO60611" s="7"/>
    </row>
    <row r="60612" spans="41:41" ht="12.75" x14ac:dyDescent="0.2">
      <c r="AO60612" s="7"/>
    </row>
    <row r="60613" spans="41:41" ht="12.75" x14ac:dyDescent="0.2">
      <c r="AO60613" s="7"/>
    </row>
    <row r="60614" spans="41:41" ht="12.75" x14ac:dyDescent="0.2">
      <c r="AO60614" s="7"/>
    </row>
    <row r="60615" spans="41:41" ht="12.75" x14ac:dyDescent="0.2">
      <c r="AO60615" s="7"/>
    </row>
    <row r="60616" spans="41:41" ht="12.75" x14ac:dyDescent="0.2">
      <c r="AO60616" s="7"/>
    </row>
    <row r="60617" spans="41:41" ht="12.75" x14ac:dyDescent="0.2">
      <c r="AO60617" s="7"/>
    </row>
    <row r="60618" spans="41:41" ht="12.75" x14ac:dyDescent="0.2">
      <c r="AO60618" s="7"/>
    </row>
    <row r="60619" spans="41:41" ht="12.75" x14ac:dyDescent="0.2">
      <c r="AO60619" s="7"/>
    </row>
    <row r="60620" spans="41:41" ht="12.75" x14ac:dyDescent="0.2">
      <c r="AO60620" s="7"/>
    </row>
    <row r="60621" spans="41:41" ht="12.75" x14ac:dyDescent="0.2">
      <c r="AO60621" s="7"/>
    </row>
    <row r="60622" spans="41:41" ht="12.75" x14ac:dyDescent="0.2">
      <c r="AO60622" s="7"/>
    </row>
    <row r="60623" spans="41:41" ht="12.75" x14ac:dyDescent="0.2">
      <c r="AO60623" s="7"/>
    </row>
    <row r="60624" spans="41:41" ht="12.75" x14ac:dyDescent="0.2">
      <c r="AO60624" s="7"/>
    </row>
    <row r="60625" spans="41:41" ht="12.75" x14ac:dyDescent="0.2">
      <c r="AO60625" s="7"/>
    </row>
    <row r="60626" spans="41:41" ht="12.75" x14ac:dyDescent="0.2">
      <c r="AO60626" s="7"/>
    </row>
    <row r="60627" spans="41:41" ht="12.75" x14ac:dyDescent="0.2">
      <c r="AO60627" s="7"/>
    </row>
    <row r="60628" spans="41:41" ht="12.75" x14ac:dyDescent="0.2">
      <c r="AO60628" s="7"/>
    </row>
    <row r="60629" spans="41:41" ht="12.75" x14ac:dyDescent="0.2">
      <c r="AO60629" s="7"/>
    </row>
    <row r="60630" spans="41:41" ht="12.75" x14ac:dyDescent="0.2">
      <c r="AO60630" s="7"/>
    </row>
    <row r="60631" spans="41:41" ht="12.75" x14ac:dyDescent="0.2">
      <c r="AO60631" s="7"/>
    </row>
    <row r="60632" spans="41:41" ht="12.75" x14ac:dyDescent="0.2">
      <c r="AO60632" s="7"/>
    </row>
    <row r="60633" spans="41:41" ht="12.75" x14ac:dyDescent="0.2">
      <c r="AO60633" s="7"/>
    </row>
    <row r="60634" spans="41:41" ht="12.75" x14ac:dyDescent="0.2">
      <c r="AO60634" s="7"/>
    </row>
    <row r="60635" spans="41:41" ht="12.75" x14ac:dyDescent="0.2">
      <c r="AO60635" s="7"/>
    </row>
    <row r="60636" spans="41:41" ht="12.75" x14ac:dyDescent="0.2">
      <c r="AO60636" s="7"/>
    </row>
    <row r="60637" spans="41:41" ht="12.75" x14ac:dyDescent="0.2">
      <c r="AO60637" s="7"/>
    </row>
    <row r="60638" spans="41:41" ht="12.75" x14ac:dyDescent="0.2">
      <c r="AO60638" s="7"/>
    </row>
    <row r="60639" spans="41:41" ht="12.75" x14ac:dyDescent="0.2">
      <c r="AO60639" s="7"/>
    </row>
    <row r="60640" spans="41:41" ht="12.75" x14ac:dyDescent="0.2">
      <c r="AO60640" s="7"/>
    </row>
    <row r="60641" spans="41:41" ht="12.75" x14ac:dyDescent="0.2">
      <c r="AO60641" s="7"/>
    </row>
    <row r="60642" spans="41:41" ht="12.75" x14ac:dyDescent="0.2">
      <c r="AO60642" s="7"/>
    </row>
    <row r="60643" spans="41:41" ht="12.75" x14ac:dyDescent="0.2">
      <c r="AO60643" s="7"/>
    </row>
    <row r="60644" spans="41:41" ht="12.75" x14ac:dyDescent="0.2">
      <c r="AO60644" s="7"/>
    </row>
    <row r="60645" spans="41:41" ht="12.75" x14ac:dyDescent="0.2">
      <c r="AO60645" s="7"/>
    </row>
    <row r="60646" spans="41:41" ht="12.75" x14ac:dyDescent="0.2">
      <c r="AO60646" s="7"/>
    </row>
    <row r="60647" spans="41:41" ht="12.75" x14ac:dyDescent="0.2">
      <c r="AO60647" s="7"/>
    </row>
    <row r="60648" spans="41:41" ht="12.75" x14ac:dyDescent="0.2">
      <c r="AO60648" s="7"/>
    </row>
    <row r="60649" spans="41:41" ht="12.75" x14ac:dyDescent="0.2">
      <c r="AO60649" s="7"/>
    </row>
    <row r="60650" spans="41:41" ht="12.75" x14ac:dyDescent="0.2">
      <c r="AO60650" s="7"/>
    </row>
    <row r="60651" spans="41:41" ht="12.75" x14ac:dyDescent="0.2">
      <c r="AO60651" s="7"/>
    </row>
    <row r="60652" spans="41:41" ht="12.75" x14ac:dyDescent="0.2">
      <c r="AO60652" s="7"/>
    </row>
    <row r="60653" spans="41:41" ht="12.75" x14ac:dyDescent="0.2">
      <c r="AO60653" s="7"/>
    </row>
    <row r="60654" spans="41:41" ht="12.75" x14ac:dyDescent="0.2">
      <c r="AO60654" s="7"/>
    </row>
    <row r="60655" spans="41:41" ht="12.75" x14ac:dyDescent="0.2">
      <c r="AO60655" s="7"/>
    </row>
    <row r="60656" spans="41:41" ht="12.75" x14ac:dyDescent="0.2">
      <c r="AO60656" s="7"/>
    </row>
    <row r="60657" spans="41:41" ht="12.75" x14ac:dyDescent="0.2">
      <c r="AO60657" s="7"/>
    </row>
    <row r="60658" spans="41:41" ht="12.75" x14ac:dyDescent="0.2">
      <c r="AO60658" s="7"/>
    </row>
    <row r="60659" spans="41:41" ht="12.75" x14ac:dyDescent="0.2">
      <c r="AO60659" s="7"/>
    </row>
    <row r="60660" spans="41:41" ht="12.75" x14ac:dyDescent="0.2">
      <c r="AO60660" s="7"/>
    </row>
    <row r="60661" spans="41:41" ht="12.75" x14ac:dyDescent="0.2">
      <c r="AO60661" s="7"/>
    </row>
    <row r="60662" spans="41:41" ht="12.75" x14ac:dyDescent="0.2">
      <c r="AO60662" s="7"/>
    </row>
    <row r="60663" spans="41:41" ht="12.75" x14ac:dyDescent="0.2">
      <c r="AO60663" s="7"/>
    </row>
    <row r="60664" spans="41:41" ht="12.75" x14ac:dyDescent="0.2">
      <c r="AO60664" s="7"/>
    </row>
    <row r="60665" spans="41:41" ht="12.75" x14ac:dyDescent="0.2">
      <c r="AO60665" s="7"/>
    </row>
    <row r="60666" spans="41:41" ht="12.75" x14ac:dyDescent="0.2">
      <c r="AO60666" s="7"/>
    </row>
    <row r="60667" spans="41:41" ht="12.75" x14ac:dyDescent="0.2">
      <c r="AO60667" s="7"/>
    </row>
    <row r="60668" spans="41:41" ht="12.75" x14ac:dyDescent="0.2">
      <c r="AO60668" s="7"/>
    </row>
    <row r="60669" spans="41:41" ht="12.75" x14ac:dyDescent="0.2">
      <c r="AO60669" s="7"/>
    </row>
    <row r="60670" spans="41:41" ht="12.75" x14ac:dyDescent="0.2">
      <c r="AO60670" s="7"/>
    </row>
    <row r="60671" spans="41:41" ht="12.75" x14ac:dyDescent="0.2">
      <c r="AO60671" s="7"/>
    </row>
    <row r="60672" spans="41:41" ht="12.75" x14ac:dyDescent="0.2">
      <c r="AO60672" s="7"/>
    </row>
    <row r="60673" spans="41:41" ht="12.75" x14ac:dyDescent="0.2">
      <c r="AO60673" s="7"/>
    </row>
    <row r="60674" spans="41:41" ht="12.75" x14ac:dyDescent="0.2">
      <c r="AO60674" s="7"/>
    </row>
    <row r="60675" spans="41:41" ht="12.75" x14ac:dyDescent="0.2">
      <c r="AO60675" s="7"/>
    </row>
    <row r="60676" spans="41:41" ht="12.75" x14ac:dyDescent="0.2">
      <c r="AO60676" s="7"/>
    </row>
    <row r="60677" spans="41:41" ht="12.75" x14ac:dyDescent="0.2">
      <c r="AO60677" s="7"/>
    </row>
    <row r="60678" spans="41:41" ht="12.75" x14ac:dyDescent="0.2">
      <c r="AO60678" s="7"/>
    </row>
    <row r="60679" spans="41:41" ht="12.75" x14ac:dyDescent="0.2">
      <c r="AO60679" s="7"/>
    </row>
    <row r="60680" spans="41:41" ht="12.75" x14ac:dyDescent="0.2">
      <c r="AO60680" s="7"/>
    </row>
    <row r="60681" spans="41:41" ht="12.75" x14ac:dyDescent="0.2">
      <c r="AO60681" s="7"/>
    </row>
    <row r="60682" spans="41:41" ht="12.75" x14ac:dyDescent="0.2">
      <c r="AO60682" s="7"/>
    </row>
    <row r="60683" spans="41:41" ht="12.75" x14ac:dyDescent="0.2">
      <c r="AO60683" s="7"/>
    </row>
    <row r="60684" spans="41:41" ht="12.75" x14ac:dyDescent="0.2">
      <c r="AO60684" s="7"/>
    </row>
    <row r="60685" spans="41:41" ht="12.75" x14ac:dyDescent="0.2">
      <c r="AO60685" s="7"/>
    </row>
    <row r="60686" spans="41:41" ht="12.75" x14ac:dyDescent="0.2">
      <c r="AO60686" s="7"/>
    </row>
    <row r="60687" spans="41:41" ht="12.75" x14ac:dyDescent="0.2">
      <c r="AO60687" s="7"/>
    </row>
    <row r="60688" spans="41:41" ht="12.75" x14ac:dyDescent="0.2">
      <c r="AO60688" s="7"/>
    </row>
    <row r="60689" spans="41:41" ht="12.75" x14ac:dyDescent="0.2">
      <c r="AO60689" s="7"/>
    </row>
    <row r="60690" spans="41:41" ht="12.75" x14ac:dyDescent="0.2">
      <c r="AO60690" s="7"/>
    </row>
    <row r="60691" spans="41:41" ht="12.75" x14ac:dyDescent="0.2">
      <c r="AO60691" s="7"/>
    </row>
    <row r="60692" spans="41:41" ht="12.75" x14ac:dyDescent="0.2">
      <c r="AO60692" s="7"/>
    </row>
    <row r="60693" spans="41:41" ht="12.75" x14ac:dyDescent="0.2">
      <c r="AO60693" s="7"/>
    </row>
    <row r="60694" spans="41:41" ht="12.75" x14ac:dyDescent="0.2">
      <c r="AO60694" s="7"/>
    </row>
    <row r="60695" spans="41:41" ht="12.75" x14ac:dyDescent="0.2">
      <c r="AO60695" s="7"/>
    </row>
    <row r="60696" spans="41:41" ht="12.75" x14ac:dyDescent="0.2">
      <c r="AO60696" s="7"/>
    </row>
    <row r="60697" spans="41:41" ht="12.75" x14ac:dyDescent="0.2">
      <c r="AO60697" s="7"/>
    </row>
    <row r="60698" spans="41:41" ht="12.75" x14ac:dyDescent="0.2">
      <c r="AO60698" s="7"/>
    </row>
    <row r="60699" spans="41:41" ht="12.75" x14ac:dyDescent="0.2">
      <c r="AO60699" s="7"/>
    </row>
    <row r="60700" spans="41:41" ht="12.75" x14ac:dyDescent="0.2">
      <c r="AO60700" s="7"/>
    </row>
    <row r="60701" spans="41:41" ht="12.75" x14ac:dyDescent="0.2">
      <c r="AO60701" s="7"/>
    </row>
    <row r="60702" spans="41:41" ht="12.75" x14ac:dyDescent="0.2">
      <c r="AO60702" s="7"/>
    </row>
    <row r="60703" spans="41:41" ht="12.75" x14ac:dyDescent="0.2">
      <c r="AO60703" s="7"/>
    </row>
    <row r="60704" spans="41:41" ht="12.75" x14ac:dyDescent="0.2">
      <c r="AO60704" s="7"/>
    </row>
    <row r="60705" spans="41:41" ht="12.75" x14ac:dyDescent="0.2">
      <c r="AO60705" s="7"/>
    </row>
    <row r="60706" spans="41:41" ht="12.75" x14ac:dyDescent="0.2">
      <c r="AO60706" s="7"/>
    </row>
    <row r="60707" spans="41:41" ht="12.75" x14ac:dyDescent="0.2">
      <c r="AO60707" s="7"/>
    </row>
    <row r="60708" spans="41:41" ht="12.75" x14ac:dyDescent="0.2">
      <c r="AO60708" s="7"/>
    </row>
    <row r="60709" spans="41:41" ht="12.75" x14ac:dyDescent="0.2">
      <c r="AO60709" s="7"/>
    </row>
    <row r="60710" spans="41:41" ht="12.75" x14ac:dyDescent="0.2">
      <c r="AO60710" s="7"/>
    </row>
    <row r="60711" spans="41:41" ht="12.75" x14ac:dyDescent="0.2">
      <c r="AO60711" s="7"/>
    </row>
    <row r="60712" spans="41:41" ht="12.75" x14ac:dyDescent="0.2">
      <c r="AO60712" s="7"/>
    </row>
    <row r="60713" spans="41:41" ht="12.75" x14ac:dyDescent="0.2">
      <c r="AO60713" s="7"/>
    </row>
    <row r="60714" spans="41:41" ht="12.75" x14ac:dyDescent="0.2">
      <c r="AO60714" s="7"/>
    </row>
    <row r="60715" spans="41:41" ht="12.75" x14ac:dyDescent="0.2">
      <c r="AO60715" s="7"/>
    </row>
    <row r="60716" spans="41:41" ht="12.75" x14ac:dyDescent="0.2">
      <c r="AO60716" s="7"/>
    </row>
    <row r="60717" spans="41:41" ht="12.75" x14ac:dyDescent="0.2">
      <c r="AO60717" s="7"/>
    </row>
    <row r="60718" spans="41:41" ht="12.75" x14ac:dyDescent="0.2">
      <c r="AO60718" s="7"/>
    </row>
    <row r="60719" spans="41:41" ht="12.75" x14ac:dyDescent="0.2">
      <c r="AO60719" s="7"/>
    </row>
    <row r="60720" spans="41:41" ht="12.75" x14ac:dyDescent="0.2">
      <c r="AO60720" s="7"/>
    </row>
    <row r="60721" spans="41:41" ht="12.75" x14ac:dyDescent="0.2">
      <c r="AO60721" s="7"/>
    </row>
    <row r="60722" spans="41:41" ht="12.75" x14ac:dyDescent="0.2">
      <c r="AO60722" s="7"/>
    </row>
    <row r="60723" spans="41:41" ht="12.75" x14ac:dyDescent="0.2">
      <c r="AO60723" s="7"/>
    </row>
    <row r="60724" spans="41:41" ht="12.75" x14ac:dyDescent="0.2">
      <c r="AO60724" s="7"/>
    </row>
    <row r="60725" spans="41:41" ht="12.75" x14ac:dyDescent="0.2">
      <c r="AO60725" s="7"/>
    </row>
    <row r="60726" spans="41:41" ht="12.75" x14ac:dyDescent="0.2">
      <c r="AO60726" s="7"/>
    </row>
    <row r="60727" spans="41:41" ht="12.75" x14ac:dyDescent="0.2">
      <c r="AO60727" s="7"/>
    </row>
    <row r="60728" spans="41:41" ht="12.75" x14ac:dyDescent="0.2">
      <c r="AO60728" s="7"/>
    </row>
    <row r="60729" spans="41:41" ht="12.75" x14ac:dyDescent="0.2">
      <c r="AO60729" s="7"/>
    </row>
    <row r="60730" spans="41:41" ht="12.75" x14ac:dyDescent="0.2">
      <c r="AO60730" s="7"/>
    </row>
    <row r="60731" spans="41:41" ht="12.75" x14ac:dyDescent="0.2">
      <c r="AO60731" s="7"/>
    </row>
    <row r="60732" spans="41:41" ht="12.75" x14ac:dyDescent="0.2">
      <c r="AO60732" s="7"/>
    </row>
    <row r="60733" spans="41:41" ht="12.75" x14ac:dyDescent="0.2">
      <c r="AO60733" s="7"/>
    </row>
    <row r="60734" spans="41:41" ht="12.75" x14ac:dyDescent="0.2">
      <c r="AO60734" s="7"/>
    </row>
    <row r="60735" spans="41:41" ht="12.75" x14ac:dyDescent="0.2">
      <c r="AO60735" s="7"/>
    </row>
    <row r="60736" spans="41:41" ht="12.75" x14ac:dyDescent="0.2">
      <c r="AO60736" s="7"/>
    </row>
    <row r="60737" spans="41:41" ht="12.75" x14ac:dyDescent="0.2">
      <c r="AO60737" s="7"/>
    </row>
    <row r="60738" spans="41:41" ht="12.75" x14ac:dyDescent="0.2">
      <c r="AO60738" s="7"/>
    </row>
    <row r="60739" spans="41:41" ht="12.75" x14ac:dyDescent="0.2">
      <c r="AO60739" s="7"/>
    </row>
    <row r="60740" spans="41:41" ht="12.75" x14ac:dyDescent="0.2">
      <c r="AO60740" s="7"/>
    </row>
    <row r="60741" spans="41:41" ht="12.75" x14ac:dyDescent="0.2">
      <c r="AO60741" s="7"/>
    </row>
    <row r="60742" spans="41:41" ht="12.75" x14ac:dyDescent="0.2">
      <c r="AO60742" s="7"/>
    </row>
    <row r="60743" spans="41:41" ht="12.75" x14ac:dyDescent="0.2">
      <c r="AO60743" s="7"/>
    </row>
    <row r="60744" spans="41:41" ht="12.75" x14ac:dyDescent="0.2">
      <c r="AO60744" s="7"/>
    </row>
    <row r="60745" spans="41:41" ht="12.75" x14ac:dyDescent="0.2">
      <c r="AO60745" s="7"/>
    </row>
    <row r="60746" spans="41:41" ht="12.75" x14ac:dyDescent="0.2">
      <c r="AO60746" s="7"/>
    </row>
    <row r="60747" spans="41:41" ht="12.75" x14ac:dyDescent="0.2">
      <c r="AO60747" s="7"/>
    </row>
    <row r="60748" spans="41:41" ht="12.75" x14ac:dyDescent="0.2">
      <c r="AO60748" s="7"/>
    </row>
    <row r="60749" spans="41:41" ht="12.75" x14ac:dyDescent="0.2">
      <c r="AO60749" s="7"/>
    </row>
    <row r="60750" spans="41:41" ht="12.75" x14ac:dyDescent="0.2">
      <c r="AO60750" s="7"/>
    </row>
    <row r="60751" spans="41:41" ht="12.75" x14ac:dyDescent="0.2">
      <c r="AO60751" s="7"/>
    </row>
    <row r="60752" spans="41:41" ht="12.75" x14ac:dyDescent="0.2">
      <c r="AO60752" s="7"/>
    </row>
    <row r="60753" spans="41:41" ht="12.75" x14ac:dyDescent="0.2">
      <c r="AO60753" s="7"/>
    </row>
    <row r="60754" spans="41:41" ht="12.75" x14ac:dyDescent="0.2">
      <c r="AO60754" s="7"/>
    </row>
    <row r="60755" spans="41:41" ht="12.75" x14ac:dyDescent="0.2">
      <c r="AO60755" s="7"/>
    </row>
    <row r="60756" spans="41:41" ht="12.75" x14ac:dyDescent="0.2">
      <c r="AO60756" s="7"/>
    </row>
    <row r="60757" spans="41:41" ht="12.75" x14ac:dyDescent="0.2">
      <c r="AO60757" s="7"/>
    </row>
    <row r="60758" spans="41:41" ht="12.75" x14ac:dyDescent="0.2">
      <c r="AO60758" s="7"/>
    </row>
    <row r="60759" spans="41:41" ht="12.75" x14ac:dyDescent="0.2">
      <c r="AO60759" s="7"/>
    </row>
    <row r="60760" spans="41:41" ht="12.75" x14ac:dyDescent="0.2">
      <c r="AO60760" s="7"/>
    </row>
    <row r="60761" spans="41:41" ht="12.75" x14ac:dyDescent="0.2">
      <c r="AO60761" s="7"/>
    </row>
    <row r="60762" spans="41:41" ht="12.75" x14ac:dyDescent="0.2">
      <c r="AO60762" s="7"/>
    </row>
    <row r="60763" spans="41:41" ht="12.75" x14ac:dyDescent="0.2">
      <c r="AO60763" s="7"/>
    </row>
    <row r="60764" spans="41:41" ht="12.75" x14ac:dyDescent="0.2">
      <c r="AO60764" s="7"/>
    </row>
    <row r="60765" spans="41:41" ht="12.75" x14ac:dyDescent="0.2">
      <c r="AO60765" s="7"/>
    </row>
    <row r="60766" spans="41:41" ht="12.75" x14ac:dyDescent="0.2">
      <c r="AO60766" s="7"/>
    </row>
    <row r="60767" spans="41:41" ht="12.75" x14ac:dyDescent="0.2">
      <c r="AO60767" s="7"/>
    </row>
    <row r="60768" spans="41:41" ht="12.75" x14ac:dyDescent="0.2">
      <c r="AO60768" s="7"/>
    </row>
    <row r="60769" spans="41:41" ht="12.75" x14ac:dyDescent="0.2">
      <c r="AO60769" s="7"/>
    </row>
    <row r="60770" spans="41:41" ht="12.75" x14ac:dyDescent="0.2">
      <c r="AO60770" s="7"/>
    </row>
    <row r="60771" spans="41:41" ht="12.75" x14ac:dyDescent="0.2">
      <c r="AO60771" s="7"/>
    </row>
    <row r="60772" spans="41:41" ht="12.75" x14ac:dyDescent="0.2">
      <c r="AO60772" s="7"/>
    </row>
    <row r="60773" spans="41:41" ht="12.75" x14ac:dyDescent="0.2">
      <c r="AO60773" s="7"/>
    </row>
    <row r="60774" spans="41:41" ht="12.75" x14ac:dyDescent="0.2">
      <c r="AO60774" s="7"/>
    </row>
    <row r="60775" spans="41:41" ht="12.75" x14ac:dyDescent="0.2">
      <c r="AO60775" s="7"/>
    </row>
    <row r="60776" spans="41:41" ht="12.75" x14ac:dyDescent="0.2">
      <c r="AO60776" s="7"/>
    </row>
    <row r="60777" spans="41:41" ht="12.75" x14ac:dyDescent="0.2">
      <c r="AO60777" s="7"/>
    </row>
    <row r="60778" spans="41:41" ht="12.75" x14ac:dyDescent="0.2">
      <c r="AO60778" s="7"/>
    </row>
    <row r="60779" spans="41:41" ht="12.75" x14ac:dyDescent="0.2">
      <c r="AO60779" s="7"/>
    </row>
    <row r="60780" spans="41:41" ht="12.75" x14ac:dyDescent="0.2">
      <c r="AO60780" s="7"/>
    </row>
    <row r="60781" spans="41:41" ht="12.75" x14ac:dyDescent="0.2">
      <c r="AO60781" s="7"/>
    </row>
    <row r="60782" spans="41:41" ht="12.75" x14ac:dyDescent="0.2">
      <c r="AO60782" s="7"/>
    </row>
    <row r="60783" spans="41:41" ht="12.75" x14ac:dyDescent="0.2">
      <c r="AO60783" s="7"/>
    </row>
    <row r="60784" spans="41:41" ht="12.75" x14ac:dyDescent="0.2">
      <c r="AO60784" s="7"/>
    </row>
    <row r="60785" spans="41:41" ht="12.75" x14ac:dyDescent="0.2">
      <c r="AO60785" s="7"/>
    </row>
    <row r="60786" spans="41:41" ht="12.75" x14ac:dyDescent="0.2">
      <c r="AO60786" s="7"/>
    </row>
    <row r="60787" spans="41:41" ht="12.75" x14ac:dyDescent="0.2">
      <c r="AO60787" s="7"/>
    </row>
    <row r="60788" spans="41:41" ht="12.75" x14ac:dyDescent="0.2">
      <c r="AO60788" s="7"/>
    </row>
    <row r="60789" spans="41:41" ht="12.75" x14ac:dyDescent="0.2">
      <c r="AO60789" s="7"/>
    </row>
    <row r="60790" spans="41:41" ht="12.75" x14ac:dyDescent="0.2">
      <c r="AO60790" s="7"/>
    </row>
    <row r="60791" spans="41:41" ht="12.75" x14ac:dyDescent="0.2">
      <c r="AO60791" s="7"/>
    </row>
    <row r="60792" spans="41:41" ht="12.75" x14ac:dyDescent="0.2">
      <c r="AO60792" s="7"/>
    </row>
    <row r="60793" spans="41:41" ht="12.75" x14ac:dyDescent="0.2">
      <c r="AO60793" s="7"/>
    </row>
    <row r="60794" spans="41:41" ht="12.75" x14ac:dyDescent="0.2">
      <c r="AO60794" s="7"/>
    </row>
    <row r="60795" spans="41:41" ht="12.75" x14ac:dyDescent="0.2">
      <c r="AO60795" s="7"/>
    </row>
    <row r="60796" spans="41:41" ht="12.75" x14ac:dyDescent="0.2">
      <c r="AO60796" s="7"/>
    </row>
    <row r="60797" spans="41:41" ht="12.75" x14ac:dyDescent="0.2">
      <c r="AO60797" s="7"/>
    </row>
    <row r="60798" spans="41:41" ht="12.75" x14ac:dyDescent="0.2">
      <c r="AO60798" s="7"/>
    </row>
    <row r="60799" spans="41:41" ht="12.75" x14ac:dyDescent="0.2">
      <c r="AO60799" s="7"/>
    </row>
    <row r="60800" spans="41:41" ht="12.75" x14ac:dyDescent="0.2">
      <c r="AO60800" s="7"/>
    </row>
    <row r="60801" spans="41:41" ht="12.75" x14ac:dyDescent="0.2">
      <c r="AO60801" s="7"/>
    </row>
    <row r="60802" spans="41:41" ht="12.75" x14ac:dyDescent="0.2">
      <c r="AO60802" s="7"/>
    </row>
    <row r="60803" spans="41:41" ht="12.75" x14ac:dyDescent="0.2">
      <c r="AO60803" s="7"/>
    </row>
    <row r="60804" spans="41:41" ht="12.75" x14ac:dyDescent="0.2">
      <c r="AO60804" s="7"/>
    </row>
    <row r="60805" spans="41:41" ht="12.75" x14ac:dyDescent="0.2">
      <c r="AO60805" s="7"/>
    </row>
    <row r="60806" spans="41:41" ht="12.75" x14ac:dyDescent="0.2">
      <c r="AO60806" s="7"/>
    </row>
    <row r="60807" spans="41:41" ht="12.75" x14ac:dyDescent="0.2">
      <c r="AO60807" s="7"/>
    </row>
    <row r="60808" spans="41:41" ht="12.75" x14ac:dyDescent="0.2">
      <c r="AO60808" s="7"/>
    </row>
    <row r="60809" spans="41:41" ht="12.75" x14ac:dyDescent="0.2">
      <c r="AO60809" s="7"/>
    </row>
    <row r="60810" spans="41:41" ht="12.75" x14ac:dyDescent="0.2">
      <c r="AO60810" s="7"/>
    </row>
    <row r="60811" spans="41:41" ht="12.75" x14ac:dyDescent="0.2">
      <c r="AO60811" s="7"/>
    </row>
    <row r="60812" spans="41:41" ht="12.75" x14ac:dyDescent="0.2">
      <c r="AO60812" s="7"/>
    </row>
    <row r="60813" spans="41:41" ht="12.75" x14ac:dyDescent="0.2">
      <c r="AO60813" s="7"/>
    </row>
    <row r="60814" spans="41:41" ht="12.75" x14ac:dyDescent="0.2">
      <c r="AO60814" s="7"/>
    </row>
    <row r="60815" spans="41:41" ht="12.75" x14ac:dyDescent="0.2">
      <c r="AO60815" s="7"/>
    </row>
    <row r="60816" spans="41:41" ht="12.75" x14ac:dyDescent="0.2">
      <c r="AO60816" s="7"/>
    </row>
    <row r="60817" spans="41:41" ht="12.75" x14ac:dyDescent="0.2">
      <c r="AO60817" s="7"/>
    </row>
    <row r="60818" spans="41:41" ht="12.75" x14ac:dyDescent="0.2">
      <c r="AO60818" s="7"/>
    </row>
    <row r="60819" spans="41:41" ht="12.75" x14ac:dyDescent="0.2">
      <c r="AO60819" s="7"/>
    </row>
    <row r="60820" spans="41:41" ht="12.75" x14ac:dyDescent="0.2">
      <c r="AO60820" s="7"/>
    </row>
    <row r="60821" spans="41:41" ht="12.75" x14ac:dyDescent="0.2">
      <c r="AO60821" s="7"/>
    </row>
    <row r="60822" spans="41:41" ht="12.75" x14ac:dyDescent="0.2">
      <c r="AO60822" s="7"/>
    </row>
    <row r="60823" spans="41:41" ht="12.75" x14ac:dyDescent="0.2">
      <c r="AO60823" s="7"/>
    </row>
    <row r="60824" spans="41:41" ht="12.75" x14ac:dyDescent="0.2">
      <c r="AO60824" s="7"/>
    </row>
    <row r="60825" spans="41:41" ht="12.75" x14ac:dyDescent="0.2">
      <c r="AO60825" s="7"/>
    </row>
    <row r="60826" spans="41:41" ht="12.75" x14ac:dyDescent="0.2">
      <c r="AO60826" s="7"/>
    </row>
    <row r="60827" spans="41:41" ht="12.75" x14ac:dyDescent="0.2">
      <c r="AO60827" s="7"/>
    </row>
    <row r="60828" spans="41:41" ht="12.75" x14ac:dyDescent="0.2">
      <c r="AO60828" s="7"/>
    </row>
    <row r="60829" spans="41:41" ht="12.75" x14ac:dyDescent="0.2">
      <c r="AO60829" s="7"/>
    </row>
    <row r="60830" spans="41:41" ht="12.75" x14ac:dyDescent="0.2">
      <c r="AO60830" s="7"/>
    </row>
    <row r="60831" spans="41:41" ht="12.75" x14ac:dyDescent="0.2">
      <c r="AO60831" s="7"/>
    </row>
    <row r="60832" spans="41:41" ht="12.75" x14ac:dyDescent="0.2">
      <c r="AO60832" s="7"/>
    </row>
    <row r="60833" spans="41:41" ht="12.75" x14ac:dyDescent="0.2">
      <c r="AO60833" s="7"/>
    </row>
    <row r="60834" spans="41:41" ht="12.75" x14ac:dyDescent="0.2">
      <c r="AO60834" s="7"/>
    </row>
    <row r="60835" spans="41:41" ht="12.75" x14ac:dyDescent="0.2">
      <c r="AO60835" s="7"/>
    </row>
    <row r="60836" spans="41:41" ht="12.75" x14ac:dyDescent="0.2">
      <c r="AO60836" s="7"/>
    </row>
    <row r="60837" spans="41:41" ht="12.75" x14ac:dyDescent="0.2">
      <c r="AO60837" s="7"/>
    </row>
    <row r="60838" spans="41:41" ht="12.75" x14ac:dyDescent="0.2">
      <c r="AO60838" s="7"/>
    </row>
    <row r="60839" spans="41:41" ht="12.75" x14ac:dyDescent="0.2">
      <c r="AO60839" s="7"/>
    </row>
    <row r="60840" spans="41:41" ht="12.75" x14ac:dyDescent="0.2">
      <c r="AO60840" s="7"/>
    </row>
    <row r="60841" spans="41:41" ht="12.75" x14ac:dyDescent="0.2">
      <c r="AO60841" s="7"/>
    </row>
    <row r="60842" spans="41:41" ht="12.75" x14ac:dyDescent="0.2">
      <c r="AO60842" s="7"/>
    </row>
    <row r="60843" spans="41:41" ht="12.75" x14ac:dyDescent="0.2">
      <c r="AO60843" s="7"/>
    </row>
    <row r="60844" spans="41:41" ht="12.75" x14ac:dyDescent="0.2">
      <c r="AO60844" s="7"/>
    </row>
    <row r="60845" spans="41:41" ht="12.75" x14ac:dyDescent="0.2">
      <c r="AO60845" s="7"/>
    </row>
    <row r="60846" spans="41:41" ht="12.75" x14ac:dyDescent="0.2">
      <c r="AO60846" s="7"/>
    </row>
    <row r="60847" spans="41:41" ht="12.75" x14ac:dyDescent="0.2">
      <c r="AO60847" s="7"/>
    </row>
    <row r="60848" spans="41:41" ht="12.75" x14ac:dyDescent="0.2">
      <c r="AO60848" s="7"/>
    </row>
    <row r="60849" spans="41:41" ht="12.75" x14ac:dyDescent="0.2">
      <c r="AO60849" s="7"/>
    </row>
    <row r="60850" spans="41:41" ht="12.75" x14ac:dyDescent="0.2">
      <c r="AO60850" s="7"/>
    </row>
    <row r="60851" spans="41:41" ht="12.75" x14ac:dyDescent="0.2">
      <c r="AO60851" s="7"/>
    </row>
    <row r="60852" spans="41:41" ht="12.75" x14ac:dyDescent="0.2">
      <c r="AO60852" s="7"/>
    </row>
    <row r="60853" spans="41:41" ht="12.75" x14ac:dyDescent="0.2">
      <c r="AO60853" s="7"/>
    </row>
    <row r="60854" spans="41:41" ht="12.75" x14ac:dyDescent="0.2">
      <c r="AO60854" s="7"/>
    </row>
    <row r="60855" spans="41:41" ht="12.75" x14ac:dyDescent="0.2">
      <c r="AO60855" s="7"/>
    </row>
    <row r="60856" spans="41:41" ht="12.75" x14ac:dyDescent="0.2">
      <c r="AO60856" s="7"/>
    </row>
    <row r="60857" spans="41:41" ht="12.75" x14ac:dyDescent="0.2">
      <c r="AO60857" s="7"/>
    </row>
    <row r="60858" spans="41:41" ht="12.75" x14ac:dyDescent="0.2">
      <c r="AO60858" s="7"/>
    </row>
    <row r="60859" spans="41:41" ht="12.75" x14ac:dyDescent="0.2">
      <c r="AO60859" s="7"/>
    </row>
    <row r="60860" spans="41:41" ht="12.75" x14ac:dyDescent="0.2">
      <c r="AO60860" s="7"/>
    </row>
    <row r="60861" spans="41:41" ht="12.75" x14ac:dyDescent="0.2">
      <c r="AO60861" s="7"/>
    </row>
    <row r="60862" spans="41:41" ht="12.75" x14ac:dyDescent="0.2">
      <c r="AO60862" s="7"/>
    </row>
    <row r="60863" spans="41:41" ht="12.75" x14ac:dyDescent="0.2">
      <c r="AO60863" s="7"/>
    </row>
    <row r="60864" spans="41:41" ht="12.75" x14ac:dyDescent="0.2">
      <c r="AO60864" s="7"/>
    </row>
    <row r="60865" spans="41:41" ht="12.75" x14ac:dyDescent="0.2">
      <c r="AO60865" s="7"/>
    </row>
    <row r="60866" spans="41:41" ht="12.75" x14ac:dyDescent="0.2">
      <c r="AO60866" s="7"/>
    </row>
    <row r="60867" spans="41:41" ht="12.75" x14ac:dyDescent="0.2">
      <c r="AO60867" s="7"/>
    </row>
    <row r="60868" spans="41:41" ht="12.75" x14ac:dyDescent="0.2">
      <c r="AO60868" s="7"/>
    </row>
    <row r="60869" spans="41:41" ht="12.75" x14ac:dyDescent="0.2">
      <c r="AO60869" s="7"/>
    </row>
    <row r="60870" spans="41:41" ht="12.75" x14ac:dyDescent="0.2">
      <c r="AO60870" s="7"/>
    </row>
    <row r="60871" spans="41:41" ht="12.75" x14ac:dyDescent="0.2">
      <c r="AO60871" s="7"/>
    </row>
    <row r="60872" spans="41:41" ht="12.75" x14ac:dyDescent="0.2">
      <c r="AO60872" s="7"/>
    </row>
    <row r="60873" spans="41:41" ht="12.75" x14ac:dyDescent="0.2">
      <c r="AO60873" s="7"/>
    </row>
    <row r="60874" spans="41:41" ht="12.75" x14ac:dyDescent="0.2">
      <c r="AO60874" s="7"/>
    </row>
    <row r="60875" spans="41:41" ht="12.75" x14ac:dyDescent="0.2">
      <c r="AO60875" s="7"/>
    </row>
    <row r="60876" spans="41:41" ht="12.75" x14ac:dyDescent="0.2">
      <c r="AO60876" s="7"/>
    </row>
    <row r="60877" spans="41:41" ht="12.75" x14ac:dyDescent="0.2">
      <c r="AO60877" s="7"/>
    </row>
    <row r="60878" spans="41:41" ht="12.75" x14ac:dyDescent="0.2">
      <c r="AO60878" s="7"/>
    </row>
    <row r="60879" spans="41:41" ht="12.75" x14ac:dyDescent="0.2">
      <c r="AO60879" s="7"/>
    </row>
    <row r="60880" spans="41:41" ht="12.75" x14ac:dyDescent="0.2">
      <c r="AO60880" s="7"/>
    </row>
    <row r="60881" spans="41:41" ht="12.75" x14ac:dyDescent="0.2">
      <c r="AO60881" s="7"/>
    </row>
    <row r="60882" spans="41:41" ht="12.75" x14ac:dyDescent="0.2">
      <c r="AO60882" s="7"/>
    </row>
    <row r="60883" spans="41:41" ht="12.75" x14ac:dyDescent="0.2">
      <c r="AO60883" s="7"/>
    </row>
    <row r="60884" spans="41:41" ht="12.75" x14ac:dyDescent="0.2">
      <c r="AO60884" s="7"/>
    </row>
    <row r="60885" spans="41:41" ht="12.75" x14ac:dyDescent="0.2">
      <c r="AO60885" s="7"/>
    </row>
    <row r="60886" spans="41:41" ht="12.75" x14ac:dyDescent="0.2">
      <c r="AO60886" s="7"/>
    </row>
    <row r="60887" spans="41:41" ht="12.75" x14ac:dyDescent="0.2">
      <c r="AO60887" s="7"/>
    </row>
    <row r="60888" spans="41:41" ht="12.75" x14ac:dyDescent="0.2">
      <c r="AO60888" s="7"/>
    </row>
    <row r="60889" spans="41:41" ht="12.75" x14ac:dyDescent="0.2">
      <c r="AO60889" s="7"/>
    </row>
    <row r="60890" spans="41:41" ht="12.75" x14ac:dyDescent="0.2">
      <c r="AO60890" s="7"/>
    </row>
    <row r="60891" spans="41:41" ht="12.75" x14ac:dyDescent="0.2">
      <c r="AO60891" s="7"/>
    </row>
    <row r="60892" spans="41:41" ht="12.75" x14ac:dyDescent="0.2">
      <c r="AO60892" s="7"/>
    </row>
    <row r="60893" spans="41:41" ht="12.75" x14ac:dyDescent="0.2">
      <c r="AO60893" s="7"/>
    </row>
    <row r="60894" spans="41:41" ht="12.75" x14ac:dyDescent="0.2">
      <c r="AO60894" s="7"/>
    </row>
    <row r="60895" spans="41:41" ht="12.75" x14ac:dyDescent="0.2">
      <c r="AO60895" s="7"/>
    </row>
    <row r="60896" spans="41:41" ht="12.75" x14ac:dyDescent="0.2">
      <c r="AO60896" s="7"/>
    </row>
    <row r="60897" spans="41:41" ht="12.75" x14ac:dyDescent="0.2">
      <c r="AO60897" s="7"/>
    </row>
    <row r="60898" spans="41:41" ht="12.75" x14ac:dyDescent="0.2">
      <c r="AO60898" s="7"/>
    </row>
    <row r="60899" spans="41:41" ht="12.75" x14ac:dyDescent="0.2">
      <c r="AO60899" s="7"/>
    </row>
    <row r="60900" spans="41:41" ht="12.75" x14ac:dyDescent="0.2">
      <c r="AO60900" s="7"/>
    </row>
    <row r="60901" spans="41:41" ht="12.75" x14ac:dyDescent="0.2">
      <c r="AO60901" s="7"/>
    </row>
    <row r="60902" spans="41:41" ht="12.75" x14ac:dyDescent="0.2">
      <c r="AO60902" s="7"/>
    </row>
    <row r="60903" spans="41:41" ht="12.75" x14ac:dyDescent="0.2">
      <c r="AO60903" s="7"/>
    </row>
    <row r="60904" spans="41:41" ht="12.75" x14ac:dyDescent="0.2">
      <c r="AO60904" s="7"/>
    </row>
    <row r="60905" spans="41:41" ht="12.75" x14ac:dyDescent="0.2">
      <c r="AO60905" s="7"/>
    </row>
    <row r="60906" spans="41:41" ht="12.75" x14ac:dyDescent="0.2">
      <c r="AO60906" s="7"/>
    </row>
    <row r="60907" spans="41:41" ht="12.75" x14ac:dyDescent="0.2">
      <c r="AO60907" s="7"/>
    </row>
    <row r="60908" spans="41:41" ht="12.75" x14ac:dyDescent="0.2">
      <c r="AO60908" s="7"/>
    </row>
    <row r="60909" spans="41:41" ht="12.75" x14ac:dyDescent="0.2">
      <c r="AO60909" s="7"/>
    </row>
    <row r="60910" spans="41:41" ht="12.75" x14ac:dyDescent="0.2">
      <c r="AO60910" s="7"/>
    </row>
    <row r="60911" spans="41:41" ht="12.75" x14ac:dyDescent="0.2">
      <c r="AO60911" s="7"/>
    </row>
    <row r="60912" spans="41:41" ht="12.75" x14ac:dyDescent="0.2">
      <c r="AO60912" s="7"/>
    </row>
    <row r="60913" spans="41:41" ht="12.75" x14ac:dyDescent="0.2">
      <c r="AO60913" s="7"/>
    </row>
    <row r="60914" spans="41:41" ht="12.75" x14ac:dyDescent="0.2">
      <c r="AO60914" s="7"/>
    </row>
    <row r="60915" spans="41:41" ht="12.75" x14ac:dyDescent="0.2">
      <c r="AO60915" s="7"/>
    </row>
    <row r="60916" spans="41:41" ht="12.75" x14ac:dyDescent="0.2">
      <c r="AO60916" s="7"/>
    </row>
    <row r="60917" spans="41:41" ht="12.75" x14ac:dyDescent="0.2">
      <c r="AO60917" s="7"/>
    </row>
    <row r="60918" spans="41:41" ht="12.75" x14ac:dyDescent="0.2">
      <c r="AO60918" s="7"/>
    </row>
    <row r="60919" spans="41:41" ht="12.75" x14ac:dyDescent="0.2">
      <c r="AO60919" s="7"/>
    </row>
    <row r="60920" spans="41:41" ht="12.75" x14ac:dyDescent="0.2">
      <c r="AO60920" s="7"/>
    </row>
    <row r="60921" spans="41:41" ht="12.75" x14ac:dyDescent="0.2">
      <c r="AO60921" s="7"/>
    </row>
    <row r="60922" spans="41:41" ht="12.75" x14ac:dyDescent="0.2">
      <c r="AO60922" s="7"/>
    </row>
    <row r="60923" spans="41:41" ht="12.75" x14ac:dyDescent="0.2">
      <c r="AO60923" s="7"/>
    </row>
    <row r="60924" spans="41:41" ht="12.75" x14ac:dyDescent="0.2">
      <c r="AO60924" s="7"/>
    </row>
    <row r="60925" spans="41:41" ht="12.75" x14ac:dyDescent="0.2">
      <c r="AO60925" s="7"/>
    </row>
    <row r="60926" spans="41:41" ht="12.75" x14ac:dyDescent="0.2">
      <c r="AO60926" s="7"/>
    </row>
    <row r="60927" spans="41:41" ht="12.75" x14ac:dyDescent="0.2">
      <c r="AO60927" s="7"/>
    </row>
    <row r="60928" spans="41:41" ht="12.75" x14ac:dyDescent="0.2">
      <c r="AO60928" s="7"/>
    </row>
    <row r="60929" spans="41:41" ht="12.75" x14ac:dyDescent="0.2">
      <c r="AO60929" s="7"/>
    </row>
    <row r="60930" spans="41:41" ht="12.75" x14ac:dyDescent="0.2">
      <c r="AO60930" s="7"/>
    </row>
    <row r="60931" spans="41:41" ht="12.75" x14ac:dyDescent="0.2">
      <c r="AO60931" s="7"/>
    </row>
    <row r="60932" spans="41:41" ht="12.75" x14ac:dyDescent="0.2">
      <c r="AO60932" s="7"/>
    </row>
    <row r="60933" spans="41:41" ht="12.75" x14ac:dyDescent="0.2">
      <c r="AO60933" s="7"/>
    </row>
    <row r="60934" spans="41:41" ht="12.75" x14ac:dyDescent="0.2">
      <c r="AO60934" s="7"/>
    </row>
    <row r="60935" spans="41:41" ht="12.75" x14ac:dyDescent="0.2">
      <c r="AO60935" s="7"/>
    </row>
    <row r="60936" spans="41:41" ht="12.75" x14ac:dyDescent="0.2">
      <c r="AO60936" s="7"/>
    </row>
    <row r="60937" spans="41:41" ht="12.75" x14ac:dyDescent="0.2">
      <c r="AO60937" s="7"/>
    </row>
    <row r="60938" spans="41:41" ht="12.75" x14ac:dyDescent="0.2">
      <c r="AO60938" s="7"/>
    </row>
    <row r="60939" spans="41:41" ht="12.75" x14ac:dyDescent="0.2">
      <c r="AO60939" s="7"/>
    </row>
    <row r="60940" spans="41:41" ht="12.75" x14ac:dyDescent="0.2">
      <c r="AO60940" s="7"/>
    </row>
    <row r="60941" spans="41:41" ht="12.75" x14ac:dyDescent="0.2">
      <c r="AO60941" s="7"/>
    </row>
    <row r="60942" spans="41:41" ht="12.75" x14ac:dyDescent="0.2">
      <c r="AO60942" s="7"/>
    </row>
    <row r="60943" spans="41:41" ht="12.75" x14ac:dyDescent="0.2">
      <c r="AO60943" s="7"/>
    </row>
    <row r="60944" spans="41:41" ht="12.75" x14ac:dyDescent="0.2">
      <c r="AO60944" s="7"/>
    </row>
    <row r="60945" spans="41:41" ht="12.75" x14ac:dyDescent="0.2">
      <c r="AO60945" s="7"/>
    </row>
    <row r="60946" spans="41:41" ht="12.75" x14ac:dyDescent="0.2">
      <c r="AO60946" s="7"/>
    </row>
    <row r="60947" spans="41:41" ht="12.75" x14ac:dyDescent="0.2">
      <c r="AO60947" s="7"/>
    </row>
    <row r="60948" spans="41:41" ht="12.75" x14ac:dyDescent="0.2">
      <c r="AO60948" s="7"/>
    </row>
    <row r="60949" spans="41:41" ht="12.75" x14ac:dyDescent="0.2">
      <c r="AO60949" s="7"/>
    </row>
    <row r="60950" spans="41:41" ht="12.75" x14ac:dyDescent="0.2">
      <c r="AO60950" s="7"/>
    </row>
    <row r="60951" spans="41:41" ht="12.75" x14ac:dyDescent="0.2">
      <c r="AO60951" s="7"/>
    </row>
    <row r="60952" spans="41:41" ht="12.75" x14ac:dyDescent="0.2">
      <c r="AO60952" s="7"/>
    </row>
    <row r="60953" spans="41:41" ht="12.75" x14ac:dyDescent="0.2">
      <c r="AO60953" s="7"/>
    </row>
    <row r="60954" spans="41:41" ht="12.75" x14ac:dyDescent="0.2">
      <c r="AO60954" s="7"/>
    </row>
    <row r="60955" spans="41:41" ht="12.75" x14ac:dyDescent="0.2">
      <c r="AO60955" s="7"/>
    </row>
    <row r="60956" spans="41:41" ht="12.75" x14ac:dyDescent="0.2">
      <c r="AO60956" s="7"/>
    </row>
    <row r="60957" spans="41:41" ht="12.75" x14ac:dyDescent="0.2">
      <c r="AO60957" s="7"/>
    </row>
    <row r="60958" spans="41:41" ht="12.75" x14ac:dyDescent="0.2">
      <c r="AO60958" s="7"/>
    </row>
    <row r="60959" spans="41:41" ht="12.75" x14ac:dyDescent="0.2">
      <c r="AO60959" s="7"/>
    </row>
    <row r="60960" spans="41:41" ht="12.75" x14ac:dyDescent="0.2">
      <c r="AO60960" s="7"/>
    </row>
    <row r="60961" spans="41:41" ht="12.75" x14ac:dyDescent="0.2">
      <c r="AO60961" s="7"/>
    </row>
    <row r="60962" spans="41:41" ht="12.75" x14ac:dyDescent="0.2">
      <c r="AO60962" s="7"/>
    </row>
    <row r="60963" spans="41:41" ht="12.75" x14ac:dyDescent="0.2">
      <c r="AO60963" s="7"/>
    </row>
    <row r="60964" spans="41:41" ht="12.75" x14ac:dyDescent="0.2">
      <c r="AO60964" s="7"/>
    </row>
    <row r="60965" spans="41:41" ht="12.75" x14ac:dyDescent="0.2">
      <c r="AO60965" s="7"/>
    </row>
    <row r="60966" spans="41:41" ht="12.75" x14ac:dyDescent="0.2">
      <c r="AO60966" s="7"/>
    </row>
    <row r="60967" spans="41:41" ht="12.75" x14ac:dyDescent="0.2">
      <c r="AO60967" s="7"/>
    </row>
    <row r="60968" spans="41:41" ht="12.75" x14ac:dyDescent="0.2">
      <c r="AO60968" s="7"/>
    </row>
    <row r="60969" spans="41:41" ht="12.75" x14ac:dyDescent="0.2">
      <c r="AO60969" s="7"/>
    </row>
    <row r="60970" spans="41:41" ht="12.75" x14ac:dyDescent="0.2">
      <c r="AO60970" s="7"/>
    </row>
    <row r="60971" spans="41:41" ht="12.75" x14ac:dyDescent="0.2">
      <c r="AO60971" s="7"/>
    </row>
    <row r="60972" spans="41:41" ht="12.75" x14ac:dyDescent="0.2">
      <c r="AO60972" s="7"/>
    </row>
    <row r="60973" spans="41:41" ht="12.75" x14ac:dyDescent="0.2">
      <c r="AO60973" s="7"/>
    </row>
    <row r="60974" spans="41:41" ht="12.75" x14ac:dyDescent="0.2">
      <c r="AO60974" s="7"/>
    </row>
    <row r="60975" spans="41:41" ht="12.75" x14ac:dyDescent="0.2">
      <c r="AO60975" s="7"/>
    </row>
    <row r="60976" spans="41:41" ht="12.75" x14ac:dyDescent="0.2">
      <c r="AO60976" s="7"/>
    </row>
    <row r="60977" spans="41:41" ht="12.75" x14ac:dyDescent="0.2">
      <c r="AO60977" s="7"/>
    </row>
    <row r="60978" spans="41:41" ht="12.75" x14ac:dyDescent="0.2">
      <c r="AO60978" s="7"/>
    </row>
    <row r="60979" spans="41:41" ht="12.75" x14ac:dyDescent="0.2">
      <c r="AO60979" s="7"/>
    </row>
    <row r="60980" spans="41:41" ht="12.75" x14ac:dyDescent="0.2">
      <c r="AO60980" s="7"/>
    </row>
    <row r="60981" spans="41:41" ht="12.75" x14ac:dyDescent="0.2">
      <c r="AO60981" s="7"/>
    </row>
    <row r="60982" spans="41:41" ht="12.75" x14ac:dyDescent="0.2">
      <c r="AO60982" s="7"/>
    </row>
    <row r="60983" spans="41:41" ht="12.75" x14ac:dyDescent="0.2">
      <c r="AO60983" s="7"/>
    </row>
    <row r="60984" spans="41:41" ht="12.75" x14ac:dyDescent="0.2">
      <c r="AO60984" s="7"/>
    </row>
    <row r="60985" spans="41:41" ht="12.75" x14ac:dyDescent="0.2">
      <c r="AO60985" s="7"/>
    </row>
    <row r="60986" spans="41:41" ht="12.75" x14ac:dyDescent="0.2">
      <c r="AO60986" s="7"/>
    </row>
    <row r="60987" spans="41:41" ht="12.75" x14ac:dyDescent="0.2">
      <c r="AO60987" s="7"/>
    </row>
    <row r="60988" spans="41:41" ht="12.75" x14ac:dyDescent="0.2">
      <c r="AO60988" s="7"/>
    </row>
    <row r="60989" spans="41:41" ht="12.75" x14ac:dyDescent="0.2">
      <c r="AO60989" s="7"/>
    </row>
    <row r="60990" spans="41:41" ht="12.75" x14ac:dyDescent="0.2">
      <c r="AO60990" s="7"/>
    </row>
    <row r="60991" spans="41:41" ht="12.75" x14ac:dyDescent="0.2">
      <c r="AO60991" s="7"/>
    </row>
    <row r="60992" spans="41:41" ht="12.75" x14ac:dyDescent="0.2">
      <c r="AO60992" s="7"/>
    </row>
    <row r="60993" spans="41:41" ht="12.75" x14ac:dyDescent="0.2">
      <c r="AO60993" s="7"/>
    </row>
    <row r="60994" spans="41:41" ht="12.75" x14ac:dyDescent="0.2">
      <c r="AO60994" s="7"/>
    </row>
    <row r="60995" spans="41:41" ht="12.75" x14ac:dyDescent="0.2">
      <c r="AO60995" s="7"/>
    </row>
    <row r="60996" spans="41:41" ht="12.75" x14ac:dyDescent="0.2">
      <c r="AO60996" s="7"/>
    </row>
    <row r="60997" spans="41:41" ht="12.75" x14ac:dyDescent="0.2">
      <c r="AO60997" s="7"/>
    </row>
    <row r="60998" spans="41:41" ht="12.75" x14ac:dyDescent="0.2">
      <c r="AO60998" s="7"/>
    </row>
    <row r="60999" spans="41:41" ht="12.75" x14ac:dyDescent="0.2">
      <c r="AO60999" s="7"/>
    </row>
    <row r="61000" spans="41:41" ht="12.75" x14ac:dyDescent="0.2">
      <c r="AO61000" s="7"/>
    </row>
    <row r="61001" spans="41:41" ht="12.75" x14ac:dyDescent="0.2">
      <c r="AO61001" s="7"/>
    </row>
    <row r="61002" spans="41:41" ht="12.75" x14ac:dyDescent="0.2">
      <c r="AO61002" s="7"/>
    </row>
    <row r="61003" spans="41:41" ht="12.75" x14ac:dyDescent="0.2">
      <c r="AO61003" s="7"/>
    </row>
    <row r="61004" spans="41:41" ht="12.75" x14ac:dyDescent="0.2">
      <c r="AO61004" s="7"/>
    </row>
    <row r="61005" spans="41:41" ht="12.75" x14ac:dyDescent="0.2">
      <c r="AO61005" s="7"/>
    </row>
    <row r="61006" spans="41:41" ht="12.75" x14ac:dyDescent="0.2">
      <c r="AO61006" s="7"/>
    </row>
    <row r="61007" spans="41:41" ht="12.75" x14ac:dyDescent="0.2">
      <c r="AO61007" s="7"/>
    </row>
    <row r="61008" spans="41:41" ht="12.75" x14ac:dyDescent="0.2">
      <c r="AO61008" s="7"/>
    </row>
    <row r="61009" spans="41:41" ht="12.75" x14ac:dyDescent="0.2">
      <c r="AO61009" s="7"/>
    </row>
    <row r="61010" spans="41:41" ht="12.75" x14ac:dyDescent="0.2">
      <c r="AO61010" s="7"/>
    </row>
    <row r="61011" spans="41:41" ht="12.75" x14ac:dyDescent="0.2">
      <c r="AO61011" s="7"/>
    </row>
    <row r="61012" spans="41:41" ht="12.75" x14ac:dyDescent="0.2">
      <c r="AO61012" s="7"/>
    </row>
    <row r="61013" spans="41:41" ht="12.75" x14ac:dyDescent="0.2">
      <c r="AO61013" s="7"/>
    </row>
    <row r="61014" spans="41:41" ht="12.75" x14ac:dyDescent="0.2">
      <c r="AO61014" s="7"/>
    </row>
    <row r="61015" spans="41:41" ht="12.75" x14ac:dyDescent="0.2">
      <c r="AO61015" s="7"/>
    </row>
    <row r="61016" spans="41:41" ht="12.75" x14ac:dyDescent="0.2">
      <c r="AO61016" s="7"/>
    </row>
    <row r="61017" spans="41:41" ht="12.75" x14ac:dyDescent="0.2">
      <c r="AO61017" s="7"/>
    </row>
    <row r="61018" spans="41:41" ht="12.75" x14ac:dyDescent="0.2">
      <c r="AO61018" s="7"/>
    </row>
    <row r="61019" spans="41:41" ht="12.75" x14ac:dyDescent="0.2">
      <c r="AO61019" s="7"/>
    </row>
    <row r="61020" spans="41:41" ht="12.75" x14ac:dyDescent="0.2">
      <c r="AO61020" s="7"/>
    </row>
    <row r="61021" spans="41:41" ht="12.75" x14ac:dyDescent="0.2">
      <c r="AO61021" s="7"/>
    </row>
    <row r="61022" spans="41:41" ht="12.75" x14ac:dyDescent="0.2">
      <c r="AO61022" s="7"/>
    </row>
    <row r="61023" spans="41:41" ht="12.75" x14ac:dyDescent="0.2">
      <c r="AO61023" s="7"/>
    </row>
    <row r="61024" spans="41:41" ht="12.75" x14ac:dyDescent="0.2">
      <c r="AO61024" s="7"/>
    </row>
    <row r="61025" spans="41:41" ht="12.75" x14ac:dyDescent="0.2">
      <c r="AO61025" s="7"/>
    </row>
    <row r="61026" spans="41:41" ht="12.75" x14ac:dyDescent="0.2">
      <c r="AO61026" s="7"/>
    </row>
    <row r="61027" spans="41:41" ht="12.75" x14ac:dyDescent="0.2">
      <c r="AO61027" s="7"/>
    </row>
    <row r="61028" spans="41:41" ht="12.75" x14ac:dyDescent="0.2">
      <c r="AO61028" s="7"/>
    </row>
    <row r="61029" spans="41:41" ht="12.75" x14ac:dyDescent="0.2">
      <c r="AO61029" s="7"/>
    </row>
    <row r="61030" spans="41:41" ht="12.75" x14ac:dyDescent="0.2">
      <c r="AO61030" s="7"/>
    </row>
    <row r="61031" spans="41:41" ht="12.75" x14ac:dyDescent="0.2">
      <c r="AO61031" s="7"/>
    </row>
    <row r="61032" spans="41:41" ht="12.75" x14ac:dyDescent="0.2">
      <c r="AO61032" s="7"/>
    </row>
    <row r="61033" spans="41:41" ht="12.75" x14ac:dyDescent="0.2">
      <c r="AO61033" s="7"/>
    </row>
    <row r="61034" spans="41:41" ht="12.75" x14ac:dyDescent="0.2">
      <c r="AO61034" s="7"/>
    </row>
    <row r="61035" spans="41:41" ht="12.75" x14ac:dyDescent="0.2">
      <c r="AO61035" s="7"/>
    </row>
    <row r="61036" spans="41:41" ht="12.75" x14ac:dyDescent="0.2">
      <c r="AO61036" s="7"/>
    </row>
    <row r="61037" spans="41:41" ht="12.75" x14ac:dyDescent="0.2">
      <c r="AO61037" s="7"/>
    </row>
    <row r="61038" spans="41:41" ht="12.75" x14ac:dyDescent="0.2">
      <c r="AO61038" s="7"/>
    </row>
    <row r="61039" spans="41:41" ht="12.75" x14ac:dyDescent="0.2">
      <c r="AO61039" s="7"/>
    </row>
    <row r="61040" spans="41:41" ht="12.75" x14ac:dyDescent="0.2">
      <c r="AO61040" s="7"/>
    </row>
    <row r="61041" spans="41:41" ht="12.75" x14ac:dyDescent="0.2">
      <c r="AO61041" s="7"/>
    </row>
    <row r="61042" spans="41:41" ht="12.75" x14ac:dyDescent="0.2">
      <c r="AO61042" s="7"/>
    </row>
    <row r="61043" spans="41:41" ht="12.75" x14ac:dyDescent="0.2">
      <c r="AO61043" s="7"/>
    </row>
    <row r="61044" spans="41:41" ht="12.75" x14ac:dyDescent="0.2">
      <c r="AO61044" s="7"/>
    </row>
    <row r="61045" spans="41:41" ht="12.75" x14ac:dyDescent="0.2">
      <c r="AO61045" s="7"/>
    </row>
    <row r="61046" spans="41:41" ht="12.75" x14ac:dyDescent="0.2">
      <c r="AO61046" s="7"/>
    </row>
    <row r="61047" spans="41:41" ht="12.75" x14ac:dyDescent="0.2">
      <c r="AO61047" s="7"/>
    </row>
    <row r="61048" spans="41:41" ht="12.75" x14ac:dyDescent="0.2">
      <c r="AO61048" s="7"/>
    </row>
    <row r="61049" spans="41:41" ht="12.75" x14ac:dyDescent="0.2">
      <c r="AO61049" s="7"/>
    </row>
    <row r="61050" spans="41:41" ht="12.75" x14ac:dyDescent="0.2">
      <c r="AO61050" s="7"/>
    </row>
    <row r="61051" spans="41:41" ht="12.75" x14ac:dyDescent="0.2">
      <c r="AO61051" s="7"/>
    </row>
    <row r="61052" spans="41:41" ht="12.75" x14ac:dyDescent="0.2">
      <c r="AO61052" s="7"/>
    </row>
    <row r="61053" spans="41:41" ht="12.75" x14ac:dyDescent="0.2">
      <c r="AO61053" s="7"/>
    </row>
    <row r="61054" spans="41:41" ht="12.75" x14ac:dyDescent="0.2">
      <c r="AO61054" s="7"/>
    </row>
    <row r="61055" spans="41:41" ht="12.75" x14ac:dyDescent="0.2">
      <c r="AO61055" s="7"/>
    </row>
    <row r="61056" spans="41:41" ht="12.75" x14ac:dyDescent="0.2">
      <c r="AO61056" s="7"/>
    </row>
    <row r="61057" spans="41:41" ht="12.75" x14ac:dyDescent="0.2">
      <c r="AO61057" s="7"/>
    </row>
    <row r="61058" spans="41:41" ht="12.75" x14ac:dyDescent="0.2">
      <c r="AO61058" s="7"/>
    </row>
    <row r="61059" spans="41:41" ht="12.75" x14ac:dyDescent="0.2">
      <c r="AO61059" s="7"/>
    </row>
    <row r="61060" spans="41:41" ht="12.75" x14ac:dyDescent="0.2">
      <c r="AO61060" s="7"/>
    </row>
    <row r="61061" spans="41:41" ht="12.75" x14ac:dyDescent="0.2">
      <c r="AO61061" s="7"/>
    </row>
    <row r="61062" spans="41:41" ht="12.75" x14ac:dyDescent="0.2">
      <c r="AO61062" s="7"/>
    </row>
    <row r="61063" spans="41:41" ht="12.75" x14ac:dyDescent="0.2">
      <c r="AO61063" s="7"/>
    </row>
    <row r="61064" spans="41:41" ht="12.75" x14ac:dyDescent="0.2">
      <c r="AO61064" s="7"/>
    </row>
    <row r="61065" spans="41:41" ht="12.75" x14ac:dyDescent="0.2">
      <c r="AO61065" s="7"/>
    </row>
    <row r="61066" spans="41:41" ht="12.75" x14ac:dyDescent="0.2">
      <c r="AO61066" s="7"/>
    </row>
    <row r="61067" spans="41:41" ht="12.75" x14ac:dyDescent="0.2">
      <c r="AO61067" s="7"/>
    </row>
    <row r="61068" spans="41:41" ht="12.75" x14ac:dyDescent="0.2">
      <c r="AO61068" s="7"/>
    </row>
    <row r="61069" spans="41:41" ht="12.75" x14ac:dyDescent="0.2">
      <c r="AO61069" s="7"/>
    </row>
    <row r="61070" spans="41:41" ht="12.75" x14ac:dyDescent="0.2">
      <c r="AO61070" s="7"/>
    </row>
    <row r="61071" spans="41:41" ht="12.75" x14ac:dyDescent="0.2">
      <c r="AO61071" s="7"/>
    </row>
    <row r="61072" spans="41:41" ht="12.75" x14ac:dyDescent="0.2">
      <c r="AO61072" s="7"/>
    </row>
    <row r="61073" spans="41:41" ht="12.75" x14ac:dyDescent="0.2">
      <c r="AO61073" s="7"/>
    </row>
    <row r="61074" spans="41:41" ht="12.75" x14ac:dyDescent="0.2">
      <c r="AO61074" s="7"/>
    </row>
    <row r="61075" spans="41:41" ht="12.75" x14ac:dyDescent="0.2">
      <c r="AO61075" s="7"/>
    </row>
    <row r="61076" spans="41:41" ht="12.75" x14ac:dyDescent="0.2">
      <c r="AO61076" s="7"/>
    </row>
    <row r="61077" spans="41:41" ht="12.75" x14ac:dyDescent="0.2">
      <c r="AO61077" s="7"/>
    </row>
    <row r="61078" spans="41:41" ht="12.75" x14ac:dyDescent="0.2">
      <c r="AO61078" s="7"/>
    </row>
    <row r="61079" spans="41:41" ht="12.75" x14ac:dyDescent="0.2">
      <c r="AO61079" s="7"/>
    </row>
    <row r="61080" spans="41:41" ht="12.75" x14ac:dyDescent="0.2">
      <c r="AO61080" s="7"/>
    </row>
    <row r="61081" spans="41:41" ht="12.75" x14ac:dyDescent="0.2">
      <c r="AO61081" s="7"/>
    </row>
    <row r="61082" spans="41:41" ht="12.75" x14ac:dyDescent="0.2">
      <c r="AO61082" s="7"/>
    </row>
    <row r="61083" spans="41:41" ht="12.75" x14ac:dyDescent="0.2">
      <c r="AO61083" s="7"/>
    </row>
    <row r="61084" spans="41:41" ht="12.75" x14ac:dyDescent="0.2">
      <c r="AO61084" s="7"/>
    </row>
    <row r="61085" spans="41:41" ht="12.75" x14ac:dyDescent="0.2">
      <c r="AO61085" s="7"/>
    </row>
    <row r="61086" spans="41:41" ht="12.75" x14ac:dyDescent="0.2">
      <c r="AO61086" s="7"/>
    </row>
    <row r="61087" spans="41:41" ht="12.75" x14ac:dyDescent="0.2">
      <c r="AO61087" s="7"/>
    </row>
    <row r="61088" spans="41:41" ht="12.75" x14ac:dyDescent="0.2">
      <c r="AO61088" s="7"/>
    </row>
    <row r="61089" spans="41:41" ht="12.75" x14ac:dyDescent="0.2">
      <c r="AO61089" s="7"/>
    </row>
    <row r="61090" spans="41:41" ht="12.75" x14ac:dyDescent="0.2">
      <c r="AO61090" s="7"/>
    </row>
    <row r="61091" spans="41:41" ht="12.75" x14ac:dyDescent="0.2">
      <c r="AO61091" s="7"/>
    </row>
    <row r="61092" spans="41:41" ht="12.75" x14ac:dyDescent="0.2">
      <c r="AO61092" s="7"/>
    </row>
    <row r="61093" spans="41:41" ht="12.75" x14ac:dyDescent="0.2">
      <c r="AO61093" s="7"/>
    </row>
    <row r="61094" spans="41:41" ht="12.75" x14ac:dyDescent="0.2">
      <c r="AO61094" s="7"/>
    </row>
    <row r="61095" spans="41:41" ht="12.75" x14ac:dyDescent="0.2">
      <c r="AO61095" s="7"/>
    </row>
    <row r="61096" spans="41:41" ht="12.75" x14ac:dyDescent="0.2">
      <c r="AO61096" s="7"/>
    </row>
    <row r="61097" spans="41:41" ht="12.75" x14ac:dyDescent="0.2">
      <c r="AO61097" s="7"/>
    </row>
    <row r="61098" spans="41:41" ht="12.75" x14ac:dyDescent="0.2">
      <c r="AO61098" s="7"/>
    </row>
    <row r="61099" spans="41:41" ht="12.75" x14ac:dyDescent="0.2">
      <c r="AO61099" s="7"/>
    </row>
    <row r="61100" spans="41:41" ht="12.75" x14ac:dyDescent="0.2">
      <c r="AO61100" s="7"/>
    </row>
    <row r="61101" spans="41:41" ht="12.75" x14ac:dyDescent="0.2">
      <c r="AO61101" s="7"/>
    </row>
    <row r="61102" spans="41:41" ht="12.75" x14ac:dyDescent="0.2">
      <c r="AO61102" s="7"/>
    </row>
    <row r="61103" spans="41:41" ht="12.75" x14ac:dyDescent="0.2">
      <c r="AO61103" s="7"/>
    </row>
    <row r="61104" spans="41:41" ht="12.75" x14ac:dyDescent="0.2">
      <c r="AO61104" s="7"/>
    </row>
    <row r="61105" spans="41:41" ht="12.75" x14ac:dyDescent="0.2">
      <c r="AO61105" s="7"/>
    </row>
    <row r="61106" spans="41:41" ht="12.75" x14ac:dyDescent="0.2">
      <c r="AO61106" s="7"/>
    </row>
    <row r="61107" spans="41:41" ht="12.75" x14ac:dyDescent="0.2">
      <c r="AO61107" s="7"/>
    </row>
    <row r="61108" spans="41:41" ht="12.75" x14ac:dyDescent="0.2">
      <c r="AO61108" s="7"/>
    </row>
    <row r="61109" spans="41:41" ht="12.75" x14ac:dyDescent="0.2">
      <c r="AO61109" s="7"/>
    </row>
    <row r="61110" spans="41:41" ht="12.75" x14ac:dyDescent="0.2">
      <c r="AO61110" s="7"/>
    </row>
    <row r="61111" spans="41:41" ht="12.75" x14ac:dyDescent="0.2">
      <c r="AO61111" s="7"/>
    </row>
    <row r="61112" spans="41:41" ht="12.75" x14ac:dyDescent="0.2">
      <c r="AO61112" s="7"/>
    </row>
    <row r="61113" spans="41:41" ht="12.75" x14ac:dyDescent="0.2">
      <c r="AO61113" s="7"/>
    </row>
    <row r="61114" spans="41:41" ht="12.75" x14ac:dyDescent="0.2">
      <c r="AO61114" s="7"/>
    </row>
    <row r="61115" spans="41:41" ht="12.75" x14ac:dyDescent="0.2">
      <c r="AO61115" s="7"/>
    </row>
    <row r="61116" spans="41:41" ht="12.75" x14ac:dyDescent="0.2">
      <c r="AO61116" s="7"/>
    </row>
    <row r="61117" spans="41:41" ht="12.75" x14ac:dyDescent="0.2">
      <c r="AO61117" s="7"/>
    </row>
    <row r="61118" spans="41:41" ht="12.75" x14ac:dyDescent="0.2">
      <c r="AO61118" s="7"/>
    </row>
    <row r="61119" spans="41:41" ht="12.75" x14ac:dyDescent="0.2">
      <c r="AO61119" s="7"/>
    </row>
    <row r="61120" spans="41:41" ht="12.75" x14ac:dyDescent="0.2">
      <c r="AO61120" s="7"/>
    </row>
    <row r="61121" spans="41:41" ht="12.75" x14ac:dyDescent="0.2">
      <c r="AO61121" s="7"/>
    </row>
    <row r="61122" spans="41:41" ht="12.75" x14ac:dyDescent="0.2">
      <c r="AO61122" s="7"/>
    </row>
    <row r="61123" spans="41:41" ht="12.75" x14ac:dyDescent="0.2">
      <c r="AO61123" s="7"/>
    </row>
    <row r="61124" spans="41:41" ht="12.75" x14ac:dyDescent="0.2">
      <c r="AO61124" s="7"/>
    </row>
    <row r="61125" spans="41:41" ht="12.75" x14ac:dyDescent="0.2">
      <c r="AO61125" s="7"/>
    </row>
    <row r="61126" spans="41:41" ht="12.75" x14ac:dyDescent="0.2">
      <c r="AO61126" s="7"/>
    </row>
    <row r="61127" spans="41:41" ht="12.75" x14ac:dyDescent="0.2">
      <c r="AO61127" s="7"/>
    </row>
    <row r="61128" spans="41:41" ht="12.75" x14ac:dyDescent="0.2">
      <c r="AO61128" s="7"/>
    </row>
    <row r="61129" spans="41:41" ht="12.75" x14ac:dyDescent="0.2">
      <c r="AO61129" s="7"/>
    </row>
    <row r="61130" spans="41:41" ht="12.75" x14ac:dyDescent="0.2">
      <c r="AO61130" s="7"/>
    </row>
    <row r="61131" spans="41:41" ht="12.75" x14ac:dyDescent="0.2">
      <c r="AO61131" s="7"/>
    </row>
    <row r="61132" spans="41:41" ht="12.75" x14ac:dyDescent="0.2">
      <c r="AO61132" s="7"/>
    </row>
    <row r="61133" spans="41:41" ht="12.75" x14ac:dyDescent="0.2">
      <c r="AO61133" s="7"/>
    </row>
    <row r="61134" spans="41:41" ht="12.75" x14ac:dyDescent="0.2">
      <c r="AO61134" s="7"/>
    </row>
    <row r="61135" spans="41:41" ht="12.75" x14ac:dyDescent="0.2">
      <c r="AO61135" s="7"/>
    </row>
    <row r="61136" spans="41:41" ht="12.75" x14ac:dyDescent="0.2">
      <c r="AO61136" s="7"/>
    </row>
    <row r="61137" spans="41:41" ht="12.75" x14ac:dyDescent="0.2">
      <c r="AO61137" s="7"/>
    </row>
    <row r="61138" spans="41:41" ht="12.75" x14ac:dyDescent="0.2">
      <c r="AO61138" s="7"/>
    </row>
    <row r="61139" spans="41:41" ht="12.75" x14ac:dyDescent="0.2">
      <c r="AO61139" s="7"/>
    </row>
    <row r="61140" spans="41:41" ht="12.75" x14ac:dyDescent="0.2">
      <c r="AO61140" s="7"/>
    </row>
    <row r="61141" spans="41:41" ht="12.75" x14ac:dyDescent="0.2">
      <c r="AO61141" s="7"/>
    </row>
    <row r="61142" spans="41:41" ht="12.75" x14ac:dyDescent="0.2">
      <c r="AO61142" s="7"/>
    </row>
    <row r="61143" spans="41:41" ht="12.75" x14ac:dyDescent="0.2">
      <c r="AO61143" s="7"/>
    </row>
    <row r="61144" spans="41:41" ht="12.75" x14ac:dyDescent="0.2">
      <c r="AO61144" s="7"/>
    </row>
    <row r="61145" spans="41:41" ht="12.75" x14ac:dyDescent="0.2">
      <c r="AO61145" s="7"/>
    </row>
    <row r="61146" spans="41:41" ht="12.75" x14ac:dyDescent="0.2">
      <c r="AO61146" s="7"/>
    </row>
    <row r="61147" spans="41:41" ht="12.75" x14ac:dyDescent="0.2">
      <c r="AO61147" s="7"/>
    </row>
    <row r="61148" spans="41:41" ht="12.75" x14ac:dyDescent="0.2">
      <c r="AO61148" s="7"/>
    </row>
    <row r="61149" spans="41:41" ht="12.75" x14ac:dyDescent="0.2">
      <c r="AO61149" s="7"/>
    </row>
    <row r="61150" spans="41:41" ht="12.75" x14ac:dyDescent="0.2">
      <c r="AO61150" s="7"/>
    </row>
    <row r="61151" spans="41:41" ht="12.75" x14ac:dyDescent="0.2">
      <c r="AO61151" s="7"/>
    </row>
    <row r="61152" spans="41:41" ht="12.75" x14ac:dyDescent="0.2">
      <c r="AO61152" s="7"/>
    </row>
    <row r="61153" spans="41:41" ht="12.75" x14ac:dyDescent="0.2">
      <c r="AO61153" s="7"/>
    </row>
    <row r="61154" spans="41:41" ht="12.75" x14ac:dyDescent="0.2">
      <c r="AO61154" s="7"/>
    </row>
    <row r="61155" spans="41:41" ht="12.75" x14ac:dyDescent="0.2">
      <c r="AO61155" s="7"/>
    </row>
    <row r="61156" spans="41:41" ht="12.75" x14ac:dyDescent="0.2">
      <c r="AO61156" s="7"/>
    </row>
    <row r="61157" spans="41:41" ht="12.75" x14ac:dyDescent="0.2">
      <c r="AO61157" s="7"/>
    </row>
    <row r="61158" spans="41:41" ht="12.75" x14ac:dyDescent="0.2">
      <c r="AO61158" s="7"/>
    </row>
    <row r="61159" spans="41:41" ht="12.75" x14ac:dyDescent="0.2">
      <c r="AO61159" s="7"/>
    </row>
    <row r="61160" spans="41:41" ht="12.75" x14ac:dyDescent="0.2">
      <c r="AO61160" s="7"/>
    </row>
    <row r="61161" spans="41:41" ht="12.75" x14ac:dyDescent="0.2">
      <c r="AO61161" s="7"/>
    </row>
    <row r="61162" spans="41:41" ht="12.75" x14ac:dyDescent="0.2">
      <c r="AO61162" s="7"/>
    </row>
    <row r="61163" spans="41:41" ht="12.75" x14ac:dyDescent="0.2">
      <c r="AO61163" s="7"/>
    </row>
    <row r="61164" spans="41:41" ht="12.75" x14ac:dyDescent="0.2">
      <c r="AO61164" s="7"/>
    </row>
    <row r="61165" spans="41:41" ht="12.75" x14ac:dyDescent="0.2">
      <c r="AO61165" s="7"/>
    </row>
    <row r="61166" spans="41:41" ht="12.75" x14ac:dyDescent="0.2">
      <c r="AO61166" s="7"/>
    </row>
    <row r="61167" spans="41:41" ht="12.75" x14ac:dyDescent="0.2">
      <c r="AO61167" s="7"/>
    </row>
    <row r="61168" spans="41:41" ht="12.75" x14ac:dyDescent="0.2">
      <c r="AO61168" s="7"/>
    </row>
    <row r="61169" spans="41:41" ht="12.75" x14ac:dyDescent="0.2">
      <c r="AO61169" s="7"/>
    </row>
    <row r="61170" spans="41:41" ht="12.75" x14ac:dyDescent="0.2">
      <c r="AO61170" s="7"/>
    </row>
    <row r="61171" spans="41:41" ht="12.75" x14ac:dyDescent="0.2">
      <c r="AO61171" s="7"/>
    </row>
    <row r="61172" spans="41:41" ht="12.75" x14ac:dyDescent="0.2">
      <c r="AO61172" s="7"/>
    </row>
    <row r="61173" spans="41:41" ht="12.75" x14ac:dyDescent="0.2">
      <c r="AO61173" s="7"/>
    </row>
    <row r="61174" spans="41:41" ht="12.75" x14ac:dyDescent="0.2">
      <c r="AO61174" s="7"/>
    </row>
    <row r="61175" spans="41:41" ht="12.75" x14ac:dyDescent="0.2">
      <c r="AO61175" s="7"/>
    </row>
    <row r="61176" spans="41:41" ht="12.75" x14ac:dyDescent="0.2">
      <c r="AO61176" s="7"/>
    </row>
    <row r="61177" spans="41:41" ht="12.75" x14ac:dyDescent="0.2">
      <c r="AO61177" s="7"/>
    </row>
    <row r="61178" spans="41:41" ht="12.75" x14ac:dyDescent="0.2">
      <c r="AO61178" s="7"/>
    </row>
    <row r="61179" spans="41:41" ht="12.75" x14ac:dyDescent="0.2">
      <c r="AO61179" s="7"/>
    </row>
    <row r="61180" spans="41:41" ht="12.75" x14ac:dyDescent="0.2">
      <c r="AO61180" s="7"/>
    </row>
    <row r="61181" spans="41:41" ht="12.75" x14ac:dyDescent="0.2">
      <c r="AO61181" s="7"/>
    </row>
    <row r="61182" spans="41:41" ht="12.75" x14ac:dyDescent="0.2">
      <c r="AO61182" s="7"/>
    </row>
    <row r="61183" spans="41:41" ht="12.75" x14ac:dyDescent="0.2">
      <c r="AO61183" s="7"/>
    </row>
    <row r="61184" spans="41:41" ht="12.75" x14ac:dyDescent="0.2">
      <c r="AO61184" s="7"/>
    </row>
    <row r="61185" spans="41:41" ht="12.75" x14ac:dyDescent="0.2">
      <c r="AO61185" s="7"/>
    </row>
    <row r="61186" spans="41:41" ht="12.75" x14ac:dyDescent="0.2">
      <c r="AO61186" s="7"/>
    </row>
    <row r="61187" spans="41:41" ht="12.75" x14ac:dyDescent="0.2">
      <c r="AO61187" s="7"/>
    </row>
    <row r="61188" spans="41:41" ht="12.75" x14ac:dyDescent="0.2">
      <c r="AO61188" s="7"/>
    </row>
    <row r="61189" spans="41:41" ht="12.75" x14ac:dyDescent="0.2">
      <c r="AO61189" s="7"/>
    </row>
    <row r="61190" spans="41:41" ht="12.75" x14ac:dyDescent="0.2">
      <c r="AO61190" s="7"/>
    </row>
    <row r="61191" spans="41:41" ht="12.75" x14ac:dyDescent="0.2">
      <c r="AO61191" s="7"/>
    </row>
    <row r="61192" spans="41:41" ht="12.75" x14ac:dyDescent="0.2">
      <c r="AO61192" s="7"/>
    </row>
    <row r="61193" spans="41:41" ht="12.75" x14ac:dyDescent="0.2">
      <c r="AO61193" s="7"/>
    </row>
    <row r="61194" spans="41:41" ht="12.75" x14ac:dyDescent="0.2">
      <c r="AO61194" s="7"/>
    </row>
    <row r="61195" spans="41:41" ht="12.75" x14ac:dyDescent="0.2">
      <c r="AO61195" s="7"/>
    </row>
    <row r="61196" spans="41:41" ht="12.75" x14ac:dyDescent="0.2">
      <c r="AO61196" s="7"/>
    </row>
    <row r="61197" spans="41:41" ht="12.75" x14ac:dyDescent="0.2">
      <c r="AO61197" s="7"/>
    </row>
    <row r="61198" spans="41:41" ht="12.75" x14ac:dyDescent="0.2">
      <c r="AO61198" s="7"/>
    </row>
    <row r="61199" spans="41:41" ht="12.75" x14ac:dyDescent="0.2">
      <c r="AO61199" s="7"/>
    </row>
    <row r="61200" spans="41:41" ht="12.75" x14ac:dyDescent="0.2">
      <c r="AO61200" s="7"/>
    </row>
    <row r="61201" spans="41:41" ht="12.75" x14ac:dyDescent="0.2">
      <c r="AO61201" s="7"/>
    </row>
    <row r="61202" spans="41:41" ht="12.75" x14ac:dyDescent="0.2">
      <c r="AO61202" s="7"/>
    </row>
    <row r="61203" spans="41:41" ht="12.75" x14ac:dyDescent="0.2">
      <c r="AO61203" s="7"/>
    </row>
    <row r="61204" spans="41:41" ht="12.75" x14ac:dyDescent="0.2">
      <c r="AO61204" s="7"/>
    </row>
    <row r="61205" spans="41:41" ht="12.75" x14ac:dyDescent="0.2">
      <c r="AO61205" s="7"/>
    </row>
    <row r="61206" spans="41:41" ht="12.75" x14ac:dyDescent="0.2">
      <c r="AO61206" s="7"/>
    </row>
    <row r="61207" spans="41:41" ht="12.75" x14ac:dyDescent="0.2">
      <c r="AO61207" s="7"/>
    </row>
    <row r="61208" spans="41:41" ht="12.75" x14ac:dyDescent="0.2">
      <c r="AO61208" s="7"/>
    </row>
    <row r="61209" spans="41:41" ht="12.75" x14ac:dyDescent="0.2">
      <c r="AO61209" s="7"/>
    </row>
    <row r="61210" spans="41:41" ht="12.75" x14ac:dyDescent="0.2">
      <c r="AO61210" s="7"/>
    </row>
    <row r="61211" spans="41:41" ht="12.75" x14ac:dyDescent="0.2">
      <c r="AO61211" s="7"/>
    </row>
    <row r="61212" spans="41:41" ht="12.75" x14ac:dyDescent="0.2">
      <c r="AO61212" s="7"/>
    </row>
    <row r="61213" spans="41:41" ht="12.75" x14ac:dyDescent="0.2">
      <c r="AO61213" s="7"/>
    </row>
    <row r="61214" spans="41:41" ht="12.75" x14ac:dyDescent="0.2">
      <c r="AO61214" s="7"/>
    </row>
    <row r="61215" spans="41:41" ht="12.75" x14ac:dyDescent="0.2">
      <c r="AO61215" s="7"/>
    </row>
    <row r="61216" spans="41:41" ht="12.75" x14ac:dyDescent="0.2">
      <c r="AO61216" s="7"/>
    </row>
    <row r="61217" spans="41:41" ht="12.75" x14ac:dyDescent="0.2">
      <c r="AO61217" s="7"/>
    </row>
    <row r="61218" spans="41:41" ht="12.75" x14ac:dyDescent="0.2">
      <c r="AO61218" s="7"/>
    </row>
    <row r="61219" spans="41:41" ht="12.75" x14ac:dyDescent="0.2">
      <c r="AO61219" s="7"/>
    </row>
    <row r="61220" spans="41:41" ht="12.75" x14ac:dyDescent="0.2">
      <c r="AO61220" s="7"/>
    </row>
    <row r="61221" spans="41:41" ht="12.75" x14ac:dyDescent="0.2">
      <c r="AO61221" s="7"/>
    </row>
    <row r="61222" spans="41:41" ht="12.75" x14ac:dyDescent="0.2">
      <c r="AO61222" s="7"/>
    </row>
    <row r="61223" spans="41:41" ht="12.75" x14ac:dyDescent="0.2">
      <c r="AO61223" s="7"/>
    </row>
    <row r="61224" spans="41:41" ht="12.75" x14ac:dyDescent="0.2">
      <c r="AO61224" s="7"/>
    </row>
    <row r="61225" spans="41:41" ht="12.75" x14ac:dyDescent="0.2">
      <c r="AO61225" s="7"/>
    </row>
    <row r="61226" spans="41:41" ht="12.75" x14ac:dyDescent="0.2">
      <c r="AO61226" s="7"/>
    </row>
    <row r="61227" spans="41:41" ht="12.75" x14ac:dyDescent="0.2">
      <c r="AO61227" s="7"/>
    </row>
    <row r="61228" spans="41:41" ht="12.75" x14ac:dyDescent="0.2">
      <c r="AO61228" s="7"/>
    </row>
    <row r="61229" spans="41:41" ht="12.75" x14ac:dyDescent="0.2">
      <c r="AO61229" s="7"/>
    </row>
    <row r="61230" spans="41:41" ht="12.75" x14ac:dyDescent="0.2">
      <c r="AO61230" s="7"/>
    </row>
    <row r="61231" spans="41:41" ht="12.75" x14ac:dyDescent="0.2">
      <c r="AO61231" s="7"/>
    </row>
    <row r="61232" spans="41:41" ht="12.75" x14ac:dyDescent="0.2">
      <c r="AO61232" s="7"/>
    </row>
    <row r="61233" spans="41:41" ht="12.75" x14ac:dyDescent="0.2">
      <c r="AO61233" s="7"/>
    </row>
    <row r="61234" spans="41:41" ht="12.75" x14ac:dyDescent="0.2">
      <c r="AO61234" s="7"/>
    </row>
    <row r="61235" spans="41:41" ht="12.75" x14ac:dyDescent="0.2">
      <c r="AO61235" s="7"/>
    </row>
    <row r="61236" spans="41:41" ht="12.75" x14ac:dyDescent="0.2">
      <c r="AO61236" s="7"/>
    </row>
    <row r="61237" spans="41:41" ht="12.75" x14ac:dyDescent="0.2">
      <c r="AO61237" s="7"/>
    </row>
    <row r="61238" spans="41:41" ht="12.75" x14ac:dyDescent="0.2">
      <c r="AO61238" s="7"/>
    </row>
    <row r="61239" spans="41:41" ht="12.75" x14ac:dyDescent="0.2">
      <c r="AO61239" s="7"/>
    </row>
    <row r="61240" spans="41:41" ht="12.75" x14ac:dyDescent="0.2">
      <c r="AO61240" s="7"/>
    </row>
    <row r="61241" spans="41:41" ht="12.75" x14ac:dyDescent="0.2">
      <c r="AO61241" s="7"/>
    </row>
    <row r="61242" spans="41:41" ht="12.75" x14ac:dyDescent="0.2">
      <c r="AO61242" s="7"/>
    </row>
    <row r="61243" spans="41:41" ht="12.75" x14ac:dyDescent="0.2">
      <c r="AO61243" s="7"/>
    </row>
    <row r="61244" spans="41:41" ht="12.75" x14ac:dyDescent="0.2">
      <c r="AO61244" s="7"/>
    </row>
    <row r="61245" spans="41:41" ht="12.75" x14ac:dyDescent="0.2">
      <c r="AO61245" s="7"/>
    </row>
    <row r="61246" spans="41:41" ht="12.75" x14ac:dyDescent="0.2">
      <c r="AO61246" s="7"/>
    </row>
    <row r="61247" spans="41:41" ht="12.75" x14ac:dyDescent="0.2">
      <c r="AO61247" s="7"/>
    </row>
    <row r="61248" spans="41:41" ht="12.75" x14ac:dyDescent="0.2">
      <c r="AO61248" s="7"/>
    </row>
    <row r="61249" spans="41:41" ht="12.75" x14ac:dyDescent="0.2">
      <c r="AO61249" s="7"/>
    </row>
    <row r="61250" spans="41:41" ht="12.75" x14ac:dyDescent="0.2">
      <c r="AO61250" s="7"/>
    </row>
    <row r="61251" spans="41:41" ht="12.75" x14ac:dyDescent="0.2">
      <c r="AO61251" s="7"/>
    </row>
    <row r="61252" spans="41:41" ht="12.75" x14ac:dyDescent="0.2">
      <c r="AO61252" s="7"/>
    </row>
    <row r="61253" spans="41:41" ht="12.75" x14ac:dyDescent="0.2">
      <c r="AO61253" s="7"/>
    </row>
    <row r="61254" spans="41:41" ht="12.75" x14ac:dyDescent="0.2">
      <c r="AO61254" s="7"/>
    </row>
    <row r="61255" spans="41:41" ht="12.75" x14ac:dyDescent="0.2">
      <c r="AO61255" s="7"/>
    </row>
    <row r="61256" spans="41:41" ht="12.75" x14ac:dyDescent="0.2">
      <c r="AO61256" s="7"/>
    </row>
    <row r="61257" spans="41:41" ht="12.75" x14ac:dyDescent="0.2">
      <c r="AO61257" s="7"/>
    </row>
    <row r="61258" spans="41:41" ht="12.75" x14ac:dyDescent="0.2">
      <c r="AO61258" s="7"/>
    </row>
    <row r="61259" spans="41:41" ht="12.75" x14ac:dyDescent="0.2">
      <c r="AO61259" s="7"/>
    </row>
    <row r="61260" spans="41:41" ht="12.75" x14ac:dyDescent="0.2">
      <c r="AO61260" s="7"/>
    </row>
    <row r="61261" spans="41:41" ht="12.75" x14ac:dyDescent="0.2">
      <c r="AO61261" s="7"/>
    </row>
    <row r="61262" spans="41:41" ht="12.75" x14ac:dyDescent="0.2">
      <c r="AO61262" s="7"/>
    </row>
    <row r="61263" spans="41:41" ht="12.75" x14ac:dyDescent="0.2">
      <c r="AO61263" s="7"/>
    </row>
    <row r="61264" spans="41:41" ht="12.75" x14ac:dyDescent="0.2">
      <c r="AO61264" s="7"/>
    </row>
    <row r="61265" spans="41:41" ht="12.75" x14ac:dyDescent="0.2">
      <c r="AO61265" s="7"/>
    </row>
    <row r="61266" spans="41:41" ht="12.75" x14ac:dyDescent="0.2">
      <c r="AO61266" s="7"/>
    </row>
    <row r="61267" spans="41:41" ht="12.75" x14ac:dyDescent="0.2">
      <c r="AO61267" s="7"/>
    </row>
    <row r="61268" spans="41:41" ht="12.75" x14ac:dyDescent="0.2">
      <c r="AO61268" s="7"/>
    </row>
    <row r="61269" spans="41:41" ht="12.75" x14ac:dyDescent="0.2">
      <c r="AO61269" s="7"/>
    </row>
    <row r="61270" spans="41:41" ht="12.75" x14ac:dyDescent="0.2">
      <c r="AO61270" s="7"/>
    </row>
    <row r="61271" spans="41:41" ht="12.75" x14ac:dyDescent="0.2">
      <c r="AO61271" s="7"/>
    </row>
    <row r="61272" spans="41:41" ht="12.75" x14ac:dyDescent="0.2">
      <c r="AO61272" s="7"/>
    </row>
    <row r="61273" spans="41:41" ht="12.75" x14ac:dyDescent="0.2">
      <c r="AO61273" s="7"/>
    </row>
    <row r="61274" spans="41:41" ht="12.75" x14ac:dyDescent="0.2">
      <c r="AO61274" s="7"/>
    </row>
    <row r="61275" spans="41:41" ht="12.75" x14ac:dyDescent="0.2">
      <c r="AO61275" s="7"/>
    </row>
    <row r="61276" spans="41:41" ht="12.75" x14ac:dyDescent="0.2">
      <c r="AO61276" s="7"/>
    </row>
    <row r="61277" spans="41:41" ht="12.75" x14ac:dyDescent="0.2">
      <c r="AO61277" s="7"/>
    </row>
    <row r="61278" spans="41:41" ht="12.75" x14ac:dyDescent="0.2">
      <c r="AO61278" s="7"/>
    </row>
    <row r="61279" spans="41:41" ht="12.75" x14ac:dyDescent="0.2">
      <c r="AO61279" s="7"/>
    </row>
    <row r="61280" spans="41:41" ht="12.75" x14ac:dyDescent="0.2">
      <c r="AO61280" s="7"/>
    </row>
    <row r="61281" spans="41:41" ht="12.75" x14ac:dyDescent="0.2">
      <c r="AO61281" s="7"/>
    </row>
    <row r="61282" spans="41:41" ht="12.75" x14ac:dyDescent="0.2">
      <c r="AO61282" s="7"/>
    </row>
    <row r="61283" spans="41:41" ht="12.75" x14ac:dyDescent="0.2">
      <c r="AO61283" s="7"/>
    </row>
    <row r="61284" spans="41:41" ht="12.75" x14ac:dyDescent="0.2">
      <c r="AO61284" s="7"/>
    </row>
    <row r="61285" spans="41:41" ht="12.75" x14ac:dyDescent="0.2">
      <c r="AO61285" s="7"/>
    </row>
    <row r="61286" spans="41:41" ht="12.75" x14ac:dyDescent="0.2">
      <c r="AO61286" s="7"/>
    </row>
    <row r="61287" spans="41:41" ht="12.75" x14ac:dyDescent="0.2">
      <c r="AO61287" s="7"/>
    </row>
    <row r="61288" spans="41:41" ht="12.75" x14ac:dyDescent="0.2">
      <c r="AO61288" s="7"/>
    </row>
    <row r="61289" spans="41:41" ht="12.75" x14ac:dyDescent="0.2">
      <c r="AO61289" s="7"/>
    </row>
    <row r="61290" spans="41:41" ht="12.75" x14ac:dyDescent="0.2">
      <c r="AO61290" s="7"/>
    </row>
    <row r="61291" spans="41:41" ht="12.75" x14ac:dyDescent="0.2">
      <c r="AO61291" s="7"/>
    </row>
    <row r="61292" spans="41:41" ht="12.75" x14ac:dyDescent="0.2">
      <c r="AO61292" s="7"/>
    </row>
    <row r="61293" spans="41:41" ht="12.75" x14ac:dyDescent="0.2">
      <c r="AO61293" s="7"/>
    </row>
    <row r="61294" spans="41:41" ht="12.75" x14ac:dyDescent="0.2">
      <c r="AO61294" s="7"/>
    </row>
    <row r="61295" spans="41:41" ht="12.75" x14ac:dyDescent="0.2">
      <c r="AO61295" s="7"/>
    </row>
    <row r="61296" spans="41:41" ht="12.75" x14ac:dyDescent="0.2">
      <c r="AO61296" s="7"/>
    </row>
    <row r="61297" spans="41:41" ht="12.75" x14ac:dyDescent="0.2">
      <c r="AO61297" s="7"/>
    </row>
    <row r="61298" spans="41:41" ht="12.75" x14ac:dyDescent="0.2">
      <c r="AO61298" s="7"/>
    </row>
    <row r="61299" spans="41:41" ht="12.75" x14ac:dyDescent="0.2">
      <c r="AO61299" s="7"/>
    </row>
    <row r="61300" spans="41:41" ht="12.75" x14ac:dyDescent="0.2">
      <c r="AO61300" s="7"/>
    </row>
    <row r="61301" spans="41:41" ht="12.75" x14ac:dyDescent="0.2">
      <c r="AO61301" s="7"/>
    </row>
    <row r="61302" spans="41:41" ht="12.75" x14ac:dyDescent="0.2">
      <c r="AO61302" s="7"/>
    </row>
    <row r="61303" spans="41:41" ht="12.75" x14ac:dyDescent="0.2">
      <c r="AO61303" s="7"/>
    </row>
    <row r="61304" spans="41:41" ht="12.75" x14ac:dyDescent="0.2">
      <c r="AO61304" s="7"/>
    </row>
    <row r="61305" spans="41:41" ht="12.75" x14ac:dyDescent="0.2">
      <c r="AO61305" s="7"/>
    </row>
    <row r="61306" spans="41:41" ht="12.75" x14ac:dyDescent="0.2">
      <c r="AO61306" s="7"/>
    </row>
    <row r="61307" spans="41:41" ht="12.75" x14ac:dyDescent="0.2">
      <c r="AO61307" s="7"/>
    </row>
    <row r="61308" spans="41:41" ht="12.75" x14ac:dyDescent="0.2">
      <c r="AO61308" s="7"/>
    </row>
    <row r="61309" spans="41:41" ht="12.75" x14ac:dyDescent="0.2">
      <c r="AO61309" s="7"/>
    </row>
    <row r="61310" spans="41:41" ht="12.75" x14ac:dyDescent="0.2">
      <c r="AO61310" s="7"/>
    </row>
    <row r="61311" spans="41:41" ht="12.75" x14ac:dyDescent="0.2">
      <c r="AO61311" s="7"/>
    </row>
    <row r="61312" spans="41:41" ht="12.75" x14ac:dyDescent="0.2">
      <c r="AO61312" s="7"/>
    </row>
    <row r="61313" spans="41:41" ht="12.75" x14ac:dyDescent="0.2">
      <c r="AO61313" s="7"/>
    </row>
    <row r="61314" spans="41:41" ht="12.75" x14ac:dyDescent="0.2">
      <c r="AO61314" s="7"/>
    </row>
    <row r="61315" spans="41:41" ht="12.75" x14ac:dyDescent="0.2">
      <c r="AO61315" s="7"/>
    </row>
    <row r="61316" spans="41:41" ht="12.75" x14ac:dyDescent="0.2">
      <c r="AO61316" s="7"/>
    </row>
    <row r="61317" spans="41:41" ht="12.75" x14ac:dyDescent="0.2">
      <c r="AO61317" s="7"/>
    </row>
    <row r="61318" spans="41:41" ht="12.75" x14ac:dyDescent="0.2">
      <c r="AO61318" s="7"/>
    </row>
    <row r="61319" spans="41:41" ht="12.75" x14ac:dyDescent="0.2">
      <c r="AO61319" s="7"/>
    </row>
    <row r="61320" spans="41:41" ht="12.75" x14ac:dyDescent="0.2">
      <c r="AO61320" s="7"/>
    </row>
    <row r="61321" spans="41:41" ht="12.75" x14ac:dyDescent="0.2">
      <c r="AO61321" s="7"/>
    </row>
    <row r="61322" spans="41:41" ht="12.75" x14ac:dyDescent="0.2">
      <c r="AO61322" s="7"/>
    </row>
    <row r="61323" spans="41:41" ht="12.75" x14ac:dyDescent="0.2">
      <c r="AO61323" s="7"/>
    </row>
    <row r="61324" spans="41:41" ht="12.75" x14ac:dyDescent="0.2">
      <c r="AO61324" s="7"/>
    </row>
    <row r="61325" spans="41:41" ht="12.75" x14ac:dyDescent="0.2">
      <c r="AO61325" s="7"/>
    </row>
    <row r="61326" spans="41:41" ht="12.75" x14ac:dyDescent="0.2">
      <c r="AO61326" s="7"/>
    </row>
    <row r="61327" spans="41:41" ht="12.75" x14ac:dyDescent="0.2">
      <c r="AO61327" s="7"/>
    </row>
    <row r="61328" spans="41:41" ht="12.75" x14ac:dyDescent="0.2">
      <c r="AO61328" s="7"/>
    </row>
    <row r="61329" spans="41:41" ht="12.75" x14ac:dyDescent="0.2">
      <c r="AO61329" s="7"/>
    </row>
    <row r="61330" spans="41:41" ht="12.75" x14ac:dyDescent="0.2">
      <c r="AO61330" s="7"/>
    </row>
    <row r="61331" spans="41:41" ht="12.75" x14ac:dyDescent="0.2">
      <c r="AO61331" s="7"/>
    </row>
    <row r="61332" spans="41:41" ht="12.75" x14ac:dyDescent="0.2">
      <c r="AO61332" s="7"/>
    </row>
    <row r="61333" spans="41:41" ht="12.75" x14ac:dyDescent="0.2">
      <c r="AO61333" s="7"/>
    </row>
    <row r="61334" spans="41:41" ht="12.75" x14ac:dyDescent="0.2">
      <c r="AO61334" s="7"/>
    </row>
    <row r="61335" spans="41:41" ht="12.75" x14ac:dyDescent="0.2">
      <c r="AO61335" s="7"/>
    </row>
    <row r="61336" spans="41:41" ht="12.75" x14ac:dyDescent="0.2">
      <c r="AO61336" s="7"/>
    </row>
    <row r="61337" spans="41:41" ht="12.75" x14ac:dyDescent="0.2">
      <c r="AO61337" s="7"/>
    </row>
    <row r="61338" spans="41:41" ht="12.75" x14ac:dyDescent="0.2">
      <c r="AO61338" s="7"/>
    </row>
    <row r="61339" spans="41:41" ht="12.75" x14ac:dyDescent="0.2">
      <c r="AO61339" s="7"/>
    </row>
    <row r="61340" spans="41:41" ht="12.75" x14ac:dyDescent="0.2">
      <c r="AO61340" s="7"/>
    </row>
    <row r="61341" spans="41:41" ht="12.75" x14ac:dyDescent="0.2">
      <c r="AO61341" s="7"/>
    </row>
    <row r="61342" spans="41:41" ht="12.75" x14ac:dyDescent="0.2">
      <c r="AO61342" s="7"/>
    </row>
    <row r="61343" spans="41:41" ht="12.75" x14ac:dyDescent="0.2">
      <c r="AO61343" s="7"/>
    </row>
    <row r="61344" spans="41:41" ht="12.75" x14ac:dyDescent="0.2">
      <c r="AO61344" s="7"/>
    </row>
    <row r="61345" spans="41:41" ht="12.75" x14ac:dyDescent="0.2">
      <c r="AO61345" s="7"/>
    </row>
    <row r="61346" spans="41:41" ht="12.75" x14ac:dyDescent="0.2">
      <c r="AO61346" s="7"/>
    </row>
    <row r="61347" spans="41:41" ht="12.75" x14ac:dyDescent="0.2">
      <c r="AO61347" s="7"/>
    </row>
    <row r="61348" spans="41:41" ht="12.75" x14ac:dyDescent="0.2">
      <c r="AO61348" s="7"/>
    </row>
    <row r="61349" spans="41:41" ht="12.75" x14ac:dyDescent="0.2">
      <c r="AO61349" s="7"/>
    </row>
    <row r="61350" spans="41:41" ht="12.75" x14ac:dyDescent="0.2">
      <c r="AO61350" s="7"/>
    </row>
    <row r="61351" spans="41:41" ht="12.75" x14ac:dyDescent="0.2">
      <c r="AO61351" s="7"/>
    </row>
    <row r="61352" spans="41:41" ht="12.75" x14ac:dyDescent="0.2">
      <c r="AO61352" s="7"/>
    </row>
    <row r="61353" spans="41:41" ht="12.75" x14ac:dyDescent="0.2">
      <c r="AO61353" s="7"/>
    </row>
    <row r="61354" spans="41:41" ht="12.75" x14ac:dyDescent="0.2">
      <c r="AO61354" s="7"/>
    </row>
    <row r="61355" spans="41:41" ht="12.75" x14ac:dyDescent="0.2">
      <c r="AO61355" s="7"/>
    </row>
    <row r="61356" spans="41:41" ht="12.75" x14ac:dyDescent="0.2">
      <c r="AO61356" s="7"/>
    </row>
    <row r="61357" spans="41:41" ht="12.75" x14ac:dyDescent="0.2">
      <c r="AO61357" s="7"/>
    </row>
    <row r="61358" spans="41:41" ht="12.75" x14ac:dyDescent="0.2">
      <c r="AO61358" s="7"/>
    </row>
    <row r="61359" spans="41:41" ht="12.75" x14ac:dyDescent="0.2">
      <c r="AO61359" s="7"/>
    </row>
    <row r="61360" spans="41:41" ht="12.75" x14ac:dyDescent="0.2">
      <c r="AO61360" s="7"/>
    </row>
    <row r="61361" spans="41:41" ht="12.75" x14ac:dyDescent="0.2">
      <c r="AO61361" s="7"/>
    </row>
    <row r="61362" spans="41:41" ht="12.75" x14ac:dyDescent="0.2">
      <c r="AO61362" s="7"/>
    </row>
    <row r="61363" spans="41:41" ht="12.75" x14ac:dyDescent="0.2">
      <c r="AO61363" s="7"/>
    </row>
    <row r="61364" spans="41:41" ht="12.75" x14ac:dyDescent="0.2">
      <c r="AO61364" s="7"/>
    </row>
    <row r="61365" spans="41:41" ht="12.75" x14ac:dyDescent="0.2">
      <c r="AO61365" s="7"/>
    </row>
    <row r="61366" spans="41:41" ht="12.75" x14ac:dyDescent="0.2">
      <c r="AO61366" s="7"/>
    </row>
    <row r="61367" spans="41:41" ht="12.75" x14ac:dyDescent="0.2">
      <c r="AO61367" s="7"/>
    </row>
    <row r="61368" spans="41:41" ht="12.75" x14ac:dyDescent="0.2">
      <c r="AO61368" s="7"/>
    </row>
    <row r="61369" spans="41:41" ht="12.75" x14ac:dyDescent="0.2">
      <c r="AO61369" s="7"/>
    </row>
    <row r="61370" spans="41:41" ht="12.75" x14ac:dyDescent="0.2">
      <c r="AO61370" s="7"/>
    </row>
    <row r="61371" spans="41:41" ht="12.75" x14ac:dyDescent="0.2">
      <c r="AO61371" s="7"/>
    </row>
    <row r="61372" spans="41:41" ht="12.75" x14ac:dyDescent="0.2">
      <c r="AO61372" s="7"/>
    </row>
    <row r="61373" spans="41:41" ht="12.75" x14ac:dyDescent="0.2">
      <c r="AO61373" s="7"/>
    </row>
    <row r="61374" spans="41:41" ht="12.75" x14ac:dyDescent="0.2">
      <c r="AO61374" s="7"/>
    </row>
    <row r="61375" spans="41:41" ht="12.75" x14ac:dyDescent="0.2">
      <c r="AO61375" s="7"/>
    </row>
    <row r="61376" spans="41:41" ht="12.75" x14ac:dyDescent="0.2">
      <c r="AO61376" s="7"/>
    </row>
    <row r="61377" spans="41:41" ht="12.75" x14ac:dyDescent="0.2">
      <c r="AO61377" s="7"/>
    </row>
    <row r="61378" spans="41:41" ht="12.75" x14ac:dyDescent="0.2">
      <c r="AO61378" s="7"/>
    </row>
    <row r="61379" spans="41:41" ht="12.75" x14ac:dyDescent="0.2">
      <c r="AO61379" s="7"/>
    </row>
    <row r="61380" spans="41:41" ht="12.75" x14ac:dyDescent="0.2">
      <c r="AO61380" s="7"/>
    </row>
    <row r="61381" spans="41:41" ht="12.75" x14ac:dyDescent="0.2">
      <c r="AO61381" s="7"/>
    </row>
    <row r="61382" spans="41:41" ht="12.75" x14ac:dyDescent="0.2">
      <c r="AO61382" s="7"/>
    </row>
    <row r="61383" spans="41:41" ht="12.75" x14ac:dyDescent="0.2">
      <c r="AO61383" s="7"/>
    </row>
    <row r="61384" spans="41:41" ht="12.75" x14ac:dyDescent="0.2">
      <c r="AO61384" s="7"/>
    </row>
    <row r="61385" spans="41:41" ht="12.75" x14ac:dyDescent="0.2">
      <c r="AO61385" s="7"/>
    </row>
    <row r="61386" spans="41:41" ht="12.75" x14ac:dyDescent="0.2">
      <c r="AO61386" s="7"/>
    </row>
    <row r="61387" spans="41:41" ht="12.75" x14ac:dyDescent="0.2">
      <c r="AO61387" s="7"/>
    </row>
    <row r="61388" spans="41:41" ht="12.75" x14ac:dyDescent="0.2">
      <c r="AO61388" s="7"/>
    </row>
    <row r="61389" spans="41:41" ht="12.75" x14ac:dyDescent="0.2">
      <c r="AO61389" s="7"/>
    </row>
    <row r="61390" spans="41:41" ht="12.75" x14ac:dyDescent="0.2">
      <c r="AO61390" s="7"/>
    </row>
    <row r="61391" spans="41:41" ht="12.75" x14ac:dyDescent="0.2">
      <c r="AO61391" s="7"/>
    </row>
    <row r="61392" spans="41:41" ht="12.75" x14ac:dyDescent="0.2">
      <c r="AO61392" s="7"/>
    </row>
    <row r="61393" spans="41:41" ht="12.75" x14ac:dyDescent="0.2">
      <c r="AO61393" s="7"/>
    </row>
    <row r="61394" spans="41:41" ht="12.75" x14ac:dyDescent="0.2">
      <c r="AO61394" s="7"/>
    </row>
    <row r="61395" spans="41:41" ht="12.75" x14ac:dyDescent="0.2">
      <c r="AO61395" s="7"/>
    </row>
    <row r="61396" spans="41:41" ht="12.75" x14ac:dyDescent="0.2">
      <c r="AO61396" s="7"/>
    </row>
    <row r="61397" spans="41:41" ht="12.75" x14ac:dyDescent="0.2">
      <c r="AO61397" s="7"/>
    </row>
    <row r="61398" spans="41:41" ht="12.75" x14ac:dyDescent="0.2">
      <c r="AO61398" s="7"/>
    </row>
    <row r="61399" spans="41:41" ht="12.75" x14ac:dyDescent="0.2">
      <c r="AO61399" s="7"/>
    </row>
    <row r="61400" spans="41:41" ht="12.75" x14ac:dyDescent="0.2">
      <c r="AO61400" s="7"/>
    </row>
    <row r="61401" spans="41:41" ht="12.75" x14ac:dyDescent="0.2">
      <c r="AO61401" s="7"/>
    </row>
    <row r="61402" spans="41:41" ht="12.75" x14ac:dyDescent="0.2">
      <c r="AO61402" s="7"/>
    </row>
    <row r="61403" spans="41:41" ht="12.75" x14ac:dyDescent="0.2">
      <c r="AO61403" s="7"/>
    </row>
    <row r="61404" spans="41:41" ht="12.75" x14ac:dyDescent="0.2">
      <c r="AO61404" s="7"/>
    </row>
    <row r="61405" spans="41:41" ht="12.75" x14ac:dyDescent="0.2">
      <c r="AO61405" s="7"/>
    </row>
    <row r="61406" spans="41:41" ht="12.75" x14ac:dyDescent="0.2">
      <c r="AO61406" s="7"/>
    </row>
    <row r="61407" spans="41:41" ht="12.75" x14ac:dyDescent="0.2">
      <c r="AO61407" s="7"/>
    </row>
    <row r="61408" spans="41:41" ht="12.75" x14ac:dyDescent="0.2">
      <c r="AO61408" s="7"/>
    </row>
    <row r="61409" spans="41:41" ht="12.75" x14ac:dyDescent="0.2">
      <c r="AO61409" s="7"/>
    </row>
    <row r="61410" spans="41:41" ht="12.75" x14ac:dyDescent="0.2">
      <c r="AO61410" s="7"/>
    </row>
    <row r="61411" spans="41:41" ht="12.75" x14ac:dyDescent="0.2">
      <c r="AO61411" s="7"/>
    </row>
    <row r="61412" spans="41:41" ht="12.75" x14ac:dyDescent="0.2">
      <c r="AO61412" s="7"/>
    </row>
    <row r="61413" spans="41:41" ht="12.75" x14ac:dyDescent="0.2">
      <c r="AO61413" s="7"/>
    </row>
    <row r="61414" spans="41:41" ht="12.75" x14ac:dyDescent="0.2">
      <c r="AO61414" s="7"/>
    </row>
    <row r="61415" spans="41:41" ht="12.75" x14ac:dyDescent="0.2">
      <c r="AO61415" s="7"/>
    </row>
    <row r="61416" spans="41:41" ht="12.75" x14ac:dyDescent="0.2">
      <c r="AO61416" s="7"/>
    </row>
    <row r="61417" spans="41:41" ht="12.75" x14ac:dyDescent="0.2">
      <c r="AO61417" s="7"/>
    </row>
    <row r="61418" spans="41:41" ht="12.75" x14ac:dyDescent="0.2">
      <c r="AO61418" s="7"/>
    </row>
    <row r="61419" spans="41:41" ht="12.75" x14ac:dyDescent="0.2">
      <c r="AO61419" s="7"/>
    </row>
    <row r="61420" spans="41:41" ht="12.75" x14ac:dyDescent="0.2">
      <c r="AO61420" s="7"/>
    </row>
    <row r="61421" spans="41:41" ht="12.75" x14ac:dyDescent="0.2">
      <c r="AO61421" s="7"/>
    </row>
    <row r="61422" spans="41:41" ht="12.75" x14ac:dyDescent="0.2">
      <c r="AO61422" s="7"/>
    </row>
    <row r="61423" spans="41:41" ht="12.75" x14ac:dyDescent="0.2">
      <c r="AO61423" s="7"/>
    </row>
    <row r="61424" spans="41:41" ht="12.75" x14ac:dyDescent="0.2">
      <c r="AO61424" s="7"/>
    </row>
    <row r="61425" spans="41:41" ht="12.75" x14ac:dyDescent="0.2">
      <c r="AO61425" s="7"/>
    </row>
    <row r="61426" spans="41:41" ht="12.75" x14ac:dyDescent="0.2">
      <c r="AO61426" s="7"/>
    </row>
    <row r="61427" spans="41:41" ht="12.75" x14ac:dyDescent="0.2">
      <c r="AO61427" s="7"/>
    </row>
    <row r="61428" spans="41:41" ht="12.75" x14ac:dyDescent="0.2">
      <c r="AO61428" s="7"/>
    </row>
    <row r="61429" spans="41:41" ht="12.75" x14ac:dyDescent="0.2">
      <c r="AO61429" s="7"/>
    </row>
    <row r="61430" spans="41:41" ht="12.75" x14ac:dyDescent="0.2">
      <c r="AO61430" s="7"/>
    </row>
    <row r="61431" spans="41:41" ht="12.75" x14ac:dyDescent="0.2">
      <c r="AO61431" s="7"/>
    </row>
    <row r="61432" spans="41:41" ht="12.75" x14ac:dyDescent="0.2">
      <c r="AO61432" s="7"/>
    </row>
    <row r="61433" spans="41:41" ht="12.75" x14ac:dyDescent="0.2">
      <c r="AO61433" s="7"/>
    </row>
    <row r="61434" spans="41:41" ht="12.75" x14ac:dyDescent="0.2">
      <c r="AO61434" s="7"/>
    </row>
    <row r="61435" spans="41:41" ht="12.75" x14ac:dyDescent="0.2">
      <c r="AO61435" s="7"/>
    </row>
    <row r="61436" spans="41:41" ht="12.75" x14ac:dyDescent="0.2">
      <c r="AO61436" s="7"/>
    </row>
    <row r="61437" spans="41:41" ht="12.75" x14ac:dyDescent="0.2">
      <c r="AO61437" s="7"/>
    </row>
    <row r="61438" spans="41:41" ht="12.75" x14ac:dyDescent="0.2">
      <c r="AO61438" s="7"/>
    </row>
    <row r="61439" spans="41:41" ht="12.75" x14ac:dyDescent="0.2">
      <c r="AO61439" s="7"/>
    </row>
    <row r="61440" spans="41:41" ht="12.75" x14ac:dyDescent="0.2">
      <c r="AO61440" s="7"/>
    </row>
    <row r="61441" spans="41:41" ht="12.75" x14ac:dyDescent="0.2">
      <c r="AO61441" s="7"/>
    </row>
    <row r="61442" spans="41:41" ht="12.75" x14ac:dyDescent="0.2">
      <c r="AO61442" s="7"/>
    </row>
    <row r="61443" spans="41:41" ht="12.75" x14ac:dyDescent="0.2">
      <c r="AO61443" s="7"/>
    </row>
    <row r="61444" spans="41:41" ht="12.75" x14ac:dyDescent="0.2">
      <c r="AO61444" s="7"/>
    </row>
    <row r="61445" spans="41:41" ht="12.75" x14ac:dyDescent="0.2">
      <c r="AO61445" s="7"/>
    </row>
    <row r="61446" spans="41:41" ht="12.75" x14ac:dyDescent="0.2">
      <c r="AO61446" s="7"/>
    </row>
    <row r="61447" spans="41:41" ht="12.75" x14ac:dyDescent="0.2">
      <c r="AO61447" s="7"/>
    </row>
    <row r="61448" spans="41:41" ht="12.75" x14ac:dyDescent="0.2">
      <c r="AO61448" s="7"/>
    </row>
    <row r="61449" spans="41:41" ht="12.75" x14ac:dyDescent="0.2">
      <c r="AO61449" s="7"/>
    </row>
    <row r="61450" spans="41:41" ht="12.75" x14ac:dyDescent="0.2">
      <c r="AO61450" s="7"/>
    </row>
    <row r="61451" spans="41:41" ht="12.75" x14ac:dyDescent="0.2">
      <c r="AO61451" s="7"/>
    </row>
    <row r="61452" spans="41:41" ht="12.75" x14ac:dyDescent="0.2">
      <c r="AO61452" s="7"/>
    </row>
    <row r="61453" spans="41:41" ht="12.75" x14ac:dyDescent="0.2">
      <c r="AO61453" s="7"/>
    </row>
    <row r="61454" spans="41:41" ht="12.75" x14ac:dyDescent="0.2">
      <c r="AO61454" s="7"/>
    </row>
    <row r="61455" spans="41:41" ht="12.75" x14ac:dyDescent="0.2">
      <c r="AO61455" s="7"/>
    </row>
    <row r="61456" spans="41:41" ht="12.75" x14ac:dyDescent="0.2">
      <c r="AO61456" s="7"/>
    </row>
    <row r="61457" spans="41:41" ht="12.75" x14ac:dyDescent="0.2">
      <c r="AO61457" s="7"/>
    </row>
    <row r="61458" spans="41:41" ht="12.75" x14ac:dyDescent="0.2">
      <c r="AO61458" s="7"/>
    </row>
    <row r="61459" spans="41:41" ht="12.75" x14ac:dyDescent="0.2">
      <c r="AO61459" s="7"/>
    </row>
    <row r="61460" spans="41:41" ht="12.75" x14ac:dyDescent="0.2">
      <c r="AO61460" s="7"/>
    </row>
    <row r="61461" spans="41:41" ht="12.75" x14ac:dyDescent="0.2">
      <c r="AO61461" s="7"/>
    </row>
    <row r="61462" spans="41:41" ht="12.75" x14ac:dyDescent="0.2">
      <c r="AO61462" s="7"/>
    </row>
    <row r="61463" spans="41:41" ht="12.75" x14ac:dyDescent="0.2">
      <c r="AO61463" s="7"/>
    </row>
    <row r="61464" spans="41:41" ht="12.75" x14ac:dyDescent="0.2">
      <c r="AO61464" s="7"/>
    </row>
    <row r="61465" spans="41:41" ht="12.75" x14ac:dyDescent="0.2">
      <c r="AO61465" s="7"/>
    </row>
    <row r="61466" spans="41:41" ht="12.75" x14ac:dyDescent="0.2">
      <c r="AO61466" s="7"/>
    </row>
    <row r="61467" spans="41:41" ht="12.75" x14ac:dyDescent="0.2">
      <c r="AO61467" s="7"/>
    </row>
    <row r="61468" spans="41:41" ht="12.75" x14ac:dyDescent="0.2">
      <c r="AO61468" s="7"/>
    </row>
    <row r="61469" spans="41:41" ht="12.75" x14ac:dyDescent="0.2">
      <c r="AO61469" s="7"/>
    </row>
    <row r="61470" spans="41:41" ht="12.75" x14ac:dyDescent="0.2">
      <c r="AO61470" s="7"/>
    </row>
    <row r="61471" spans="41:41" ht="12.75" x14ac:dyDescent="0.2">
      <c r="AO61471" s="7"/>
    </row>
    <row r="61472" spans="41:41" ht="12.75" x14ac:dyDescent="0.2">
      <c r="AO61472" s="7"/>
    </row>
    <row r="61473" spans="41:41" ht="12.75" x14ac:dyDescent="0.2">
      <c r="AO61473" s="7"/>
    </row>
    <row r="61474" spans="41:41" ht="12.75" x14ac:dyDescent="0.2">
      <c r="AO61474" s="7"/>
    </row>
    <row r="61475" spans="41:41" ht="12.75" x14ac:dyDescent="0.2">
      <c r="AO61475" s="7"/>
    </row>
    <row r="61476" spans="41:41" ht="12.75" x14ac:dyDescent="0.2">
      <c r="AO61476" s="7"/>
    </row>
    <row r="61477" spans="41:41" ht="12.75" x14ac:dyDescent="0.2">
      <c r="AO61477" s="7"/>
    </row>
    <row r="61478" spans="41:41" ht="12.75" x14ac:dyDescent="0.2">
      <c r="AO61478" s="7"/>
    </row>
    <row r="61479" spans="41:41" ht="12.75" x14ac:dyDescent="0.2">
      <c r="AO61479" s="7"/>
    </row>
    <row r="61480" spans="41:41" ht="12.75" x14ac:dyDescent="0.2">
      <c r="AO61480" s="7"/>
    </row>
    <row r="61481" spans="41:41" ht="12.75" x14ac:dyDescent="0.2">
      <c r="AO61481" s="7"/>
    </row>
    <row r="61482" spans="41:41" ht="12.75" x14ac:dyDescent="0.2">
      <c r="AO61482" s="7"/>
    </row>
    <row r="61483" spans="41:41" ht="12.75" x14ac:dyDescent="0.2">
      <c r="AO61483" s="7"/>
    </row>
    <row r="61484" spans="41:41" ht="12.75" x14ac:dyDescent="0.2">
      <c r="AO61484" s="7"/>
    </row>
    <row r="61485" spans="41:41" ht="12.75" x14ac:dyDescent="0.2">
      <c r="AO61485" s="7"/>
    </row>
    <row r="61486" spans="41:41" ht="12.75" x14ac:dyDescent="0.2">
      <c r="AO61486" s="7"/>
    </row>
    <row r="61487" spans="41:41" ht="12.75" x14ac:dyDescent="0.2">
      <c r="AO61487" s="7"/>
    </row>
    <row r="61488" spans="41:41" ht="12.75" x14ac:dyDescent="0.2">
      <c r="AO61488" s="7"/>
    </row>
    <row r="61489" spans="41:41" ht="12.75" x14ac:dyDescent="0.2">
      <c r="AO61489" s="7"/>
    </row>
    <row r="61490" spans="41:41" ht="12.75" x14ac:dyDescent="0.2">
      <c r="AO61490" s="7"/>
    </row>
    <row r="61491" spans="41:41" ht="12.75" x14ac:dyDescent="0.2">
      <c r="AO61491" s="7"/>
    </row>
    <row r="61492" spans="41:41" ht="12.75" x14ac:dyDescent="0.2">
      <c r="AO61492" s="7"/>
    </row>
    <row r="61493" spans="41:41" ht="12.75" x14ac:dyDescent="0.2">
      <c r="AO61493" s="7"/>
    </row>
    <row r="61494" spans="41:41" ht="12.75" x14ac:dyDescent="0.2">
      <c r="AO61494" s="7"/>
    </row>
    <row r="61495" spans="41:41" ht="12.75" x14ac:dyDescent="0.2">
      <c r="AO61495" s="7"/>
    </row>
    <row r="61496" spans="41:41" ht="12.75" x14ac:dyDescent="0.2">
      <c r="AO61496" s="7"/>
    </row>
    <row r="61497" spans="41:41" ht="12.75" x14ac:dyDescent="0.2">
      <c r="AO61497" s="7"/>
    </row>
    <row r="61498" spans="41:41" ht="12.75" x14ac:dyDescent="0.2">
      <c r="AO61498" s="7"/>
    </row>
    <row r="61499" spans="41:41" ht="12.75" x14ac:dyDescent="0.2">
      <c r="AO61499" s="7"/>
    </row>
    <row r="61500" spans="41:41" ht="12.75" x14ac:dyDescent="0.2">
      <c r="AO61500" s="7"/>
    </row>
    <row r="61501" spans="41:41" ht="12.75" x14ac:dyDescent="0.2">
      <c r="AO61501" s="7"/>
    </row>
    <row r="61502" spans="41:41" ht="12.75" x14ac:dyDescent="0.2">
      <c r="AO61502" s="7"/>
    </row>
    <row r="61503" spans="41:41" ht="12.75" x14ac:dyDescent="0.2">
      <c r="AO61503" s="7"/>
    </row>
    <row r="61504" spans="41:41" ht="12.75" x14ac:dyDescent="0.2">
      <c r="AO61504" s="7"/>
    </row>
    <row r="61505" spans="41:41" ht="12.75" x14ac:dyDescent="0.2">
      <c r="AO61505" s="7"/>
    </row>
    <row r="61506" spans="41:41" ht="12.75" x14ac:dyDescent="0.2">
      <c r="AO61506" s="7"/>
    </row>
    <row r="61507" spans="41:41" ht="12.75" x14ac:dyDescent="0.2">
      <c r="AO61507" s="7"/>
    </row>
    <row r="61508" spans="41:41" ht="12.75" x14ac:dyDescent="0.2">
      <c r="AO61508" s="7"/>
    </row>
    <row r="61509" spans="41:41" ht="12.75" x14ac:dyDescent="0.2">
      <c r="AO61509" s="7"/>
    </row>
    <row r="61510" spans="41:41" ht="12.75" x14ac:dyDescent="0.2">
      <c r="AO61510" s="7"/>
    </row>
    <row r="61511" spans="41:41" ht="12.75" x14ac:dyDescent="0.2">
      <c r="AO61511" s="7"/>
    </row>
    <row r="61512" spans="41:41" ht="12.75" x14ac:dyDescent="0.2">
      <c r="AO61512" s="7"/>
    </row>
    <row r="61513" spans="41:41" ht="12.75" x14ac:dyDescent="0.2">
      <c r="AO61513" s="7"/>
    </row>
    <row r="61514" spans="41:41" ht="12.75" x14ac:dyDescent="0.2">
      <c r="AO61514" s="7"/>
    </row>
    <row r="61515" spans="41:41" ht="12.75" x14ac:dyDescent="0.2">
      <c r="AO61515" s="7"/>
    </row>
    <row r="61516" spans="41:41" ht="12.75" x14ac:dyDescent="0.2">
      <c r="AO61516" s="7"/>
    </row>
    <row r="61517" spans="41:41" ht="12.75" x14ac:dyDescent="0.2">
      <c r="AO61517" s="7"/>
    </row>
    <row r="61518" spans="41:41" ht="12.75" x14ac:dyDescent="0.2">
      <c r="AO61518" s="7"/>
    </row>
    <row r="61519" spans="41:41" ht="12.75" x14ac:dyDescent="0.2">
      <c r="AO61519" s="7"/>
    </row>
    <row r="61520" spans="41:41" ht="12.75" x14ac:dyDescent="0.2">
      <c r="AO61520" s="7"/>
    </row>
    <row r="61521" spans="41:41" ht="12.75" x14ac:dyDescent="0.2">
      <c r="AO61521" s="7"/>
    </row>
    <row r="61522" spans="41:41" ht="12.75" x14ac:dyDescent="0.2">
      <c r="AO61522" s="7"/>
    </row>
    <row r="61523" spans="41:41" ht="12.75" x14ac:dyDescent="0.2">
      <c r="AO61523" s="7"/>
    </row>
    <row r="61524" spans="41:41" ht="12.75" x14ac:dyDescent="0.2">
      <c r="AO61524" s="7"/>
    </row>
    <row r="61525" spans="41:41" ht="12.75" x14ac:dyDescent="0.2">
      <c r="AO61525" s="7"/>
    </row>
    <row r="61526" spans="41:41" ht="12.75" x14ac:dyDescent="0.2">
      <c r="AO61526" s="7"/>
    </row>
    <row r="61527" spans="41:41" ht="12.75" x14ac:dyDescent="0.2">
      <c r="AO61527" s="7"/>
    </row>
    <row r="61528" spans="41:41" ht="12.75" x14ac:dyDescent="0.2">
      <c r="AO61528" s="7"/>
    </row>
    <row r="61529" spans="41:41" ht="12.75" x14ac:dyDescent="0.2">
      <c r="AO61529" s="7"/>
    </row>
    <row r="61530" spans="41:41" ht="12.75" x14ac:dyDescent="0.2">
      <c r="AO61530" s="7"/>
    </row>
    <row r="61531" spans="41:41" ht="12.75" x14ac:dyDescent="0.2">
      <c r="AO61531" s="7"/>
    </row>
    <row r="61532" spans="41:41" ht="12.75" x14ac:dyDescent="0.2">
      <c r="AO61532" s="7"/>
    </row>
    <row r="61533" spans="41:41" ht="12.75" x14ac:dyDescent="0.2">
      <c r="AO61533" s="7"/>
    </row>
    <row r="61534" spans="41:41" ht="12.75" x14ac:dyDescent="0.2">
      <c r="AO61534" s="7"/>
    </row>
    <row r="61535" spans="41:41" ht="12.75" x14ac:dyDescent="0.2">
      <c r="AO61535" s="7"/>
    </row>
    <row r="61536" spans="41:41" ht="12.75" x14ac:dyDescent="0.2">
      <c r="AO61536" s="7"/>
    </row>
    <row r="61537" spans="41:41" ht="12.75" x14ac:dyDescent="0.2">
      <c r="AO61537" s="7"/>
    </row>
    <row r="61538" spans="41:41" ht="12.75" x14ac:dyDescent="0.2">
      <c r="AO61538" s="7"/>
    </row>
    <row r="61539" spans="41:41" ht="12.75" x14ac:dyDescent="0.2">
      <c r="AO61539" s="7"/>
    </row>
    <row r="61540" spans="41:41" ht="12.75" x14ac:dyDescent="0.2">
      <c r="AO61540" s="7"/>
    </row>
    <row r="61541" spans="41:41" ht="12.75" x14ac:dyDescent="0.2">
      <c r="AO61541" s="7"/>
    </row>
    <row r="61542" spans="41:41" ht="12.75" x14ac:dyDescent="0.2">
      <c r="AO61542" s="7"/>
    </row>
    <row r="61543" spans="41:41" ht="12.75" x14ac:dyDescent="0.2">
      <c r="AO61543" s="7"/>
    </row>
    <row r="61544" spans="41:41" ht="12.75" x14ac:dyDescent="0.2">
      <c r="AO61544" s="7"/>
    </row>
    <row r="61545" spans="41:41" ht="12.75" x14ac:dyDescent="0.2">
      <c r="AO61545" s="7"/>
    </row>
    <row r="61546" spans="41:41" ht="12.75" x14ac:dyDescent="0.2">
      <c r="AO61546" s="7"/>
    </row>
    <row r="61547" spans="41:41" ht="12.75" x14ac:dyDescent="0.2">
      <c r="AO61547" s="7"/>
    </row>
    <row r="61548" spans="41:41" ht="12.75" x14ac:dyDescent="0.2">
      <c r="AO61548" s="7"/>
    </row>
    <row r="61549" spans="41:41" ht="12.75" x14ac:dyDescent="0.2">
      <c r="AO61549" s="7"/>
    </row>
    <row r="61550" spans="41:41" ht="12.75" x14ac:dyDescent="0.2">
      <c r="AO61550" s="7"/>
    </row>
    <row r="61551" spans="41:41" ht="12.75" x14ac:dyDescent="0.2">
      <c r="AO61551" s="7"/>
    </row>
    <row r="61552" spans="41:41" ht="12.75" x14ac:dyDescent="0.2">
      <c r="AO61552" s="7"/>
    </row>
    <row r="61553" spans="41:41" ht="12.75" x14ac:dyDescent="0.2">
      <c r="AO61553" s="7"/>
    </row>
    <row r="61554" spans="41:41" ht="12.75" x14ac:dyDescent="0.2">
      <c r="AO61554" s="7"/>
    </row>
    <row r="61555" spans="41:41" ht="12.75" x14ac:dyDescent="0.2">
      <c r="AO61555" s="7"/>
    </row>
    <row r="61556" spans="41:41" ht="12.75" x14ac:dyDescent="0.2">
      <c r="AO61556" s="7"/>
    </row>
    <row r="61557" spans="41:41" ht="12.75" x14ac:dyDescent="0.2">
      <c r="AO61557" s="7"/>
    </row>
    <row r="61558" spans="41:41" ht="12.75" x14ac:dyDescent="0.2">
      <c r="AO61558" s="7"/>
    </row>
    <row r="61559" spans="41:41" ht="12.75" x14ac:dyDescent="0.2">
      <c r="AO61559" s="7"/>
    </row>
    <row r="61560" spans="41:41" ht="12.75" x14ac:dyDescent="0.2">
      <c r="AO61560" s="7"/>
    </row>
    <row r="61561" spans="41:41" ht="12.75" x14ac:dyDescent="0.2">
      <c r="AO61561" s="7"/>
    </row>
    <row r="61562" spans="41:41" ht="12.75" x14ac:dyDescent="0.2">
      <c r="AO61562" s="7"/>
    </row>
    <row r="61563" spans="41:41" ht="12.75" x14ac:dyDescent="0.2">
      <c r="AO61563" s="7"/>
    </row>
    <row r="61564" spans="41:41" ht="12.75" x14ac:dyDescent="0.2">
      <c r="AO61564" s="7"/>
    </row>
    <row r="61565" spans="41:41" ht="12.75" x14ac:dyDescent="0.2">
      <c r="AO61565" s="7"/>
    </row>
    <row r="61566" spans="41:41" ht="12.75" x14ac:dyDescent="0.2">
      <c r="AO61566" s="7"/>
    </row>
    <row r="61567" spans="41:41" ht="12.75" x14ac:dyDescent="0.2">
      <c r="AO61567" s="7"/>
    </row>
    <row r="61568" spans="41:41" ht="12.75" x14ac:dyDescent="0.2">
      <c r="AO61568" s="7"/>
    </row>
    <row r="61569" spans="41:41" ht="12.75" x14ac:dyDescent="0.2">
      <c r="AO61569" s="7"/>
    </row>
    <row r="61570" spans="41:41" ht="12.75" x14ac:dyDescent="0.2">
      <c r="AO61570" s="7"/>
    </row>
    <row r="61571" spans="41:41" ht="12.75" x14ac:dyDescent="0.2">
      <c r="AO61571" s="7"/>
    </row>
    <row r="61572" spans="41:41" ht="12.75" x14ac:dyDescent="0.2">
      <c r="AO61572" s="7"/>
    </row>
    <row r="61573" spans="41:41" ht="12.75" x14ac:dyDescent="0.2">
      <c r="AO61573" s="7"/>
    </row>
    <row r="61574" spans="41:41" ht="12.75" x14ac:dyDescent="0.2">
      <c r="AO61574" s="7"/>
    </row>
    <row r="61575" spans="41:41" ht="12.75" x14ac:dyDescent="0.2">
      <c r="AO61575" s="7"/>
    </row>
    <row r="61576" spans="41:41" ht="12.75" x14ac:dyDescent="0.2">
      <c r="AO61576" s="7"/>
    </row>
    <row r="61577" spans="41:41" ht="12.75" x14ac:dyDescent="0.2">
      <c r="AO61577" s="7"/>
    </row>
    <row r="61578" spans="41:41" ht="12.75" x14ac:dyDescent="0.2">
      <c r="AO61578" s="7"/>
    </row>
    <row r="61579" spans="41:41" ht="12.75" x14ac:dyDescent="0.2">
      <c r="AO61579" s="7"/>
    </row>
    <row r="61580" spans="41:41" ht="12.75" x14ac:dyDescent="0.2">
      <c r="AO61580" s="7"/>
    </row>
    <row r="61581" spans="41:41" ht="12.75" x14ac:dyDescent="0.2">
      <c r="AO61581" s="7"/>
    </row>
    <row r="61582" spans="41:41" ht="12.75" x14ac:dyDescent="0.2">
      <c r="AO61582" s="7"/>
    </row>
    <row r="61583" spans="41:41" ht="12.75" x14ac:dyDescent="0.2">
      <c r="AO61583" s="7"/>
    </row>
    <row r="61584" spans="41:41" ht="12.75" x14ac:dyDescent="0.2">
      <c r="AO61584" s="7"/>
    </row>
    <row r="61585" spans="41:41" ht="12.75" x14ac:dyDescent="0.2">
      <c r="AO61585" s="7"/>
    </row>
    <row r="61586" spans="41:41" ht="12.75" x14ac:dyDescent="0.2">
      <c r="AO61586" s="7"/>
    </row>
    <row r="61587" spans="41:41" ht="12.75" x14ac:dyDescent="0.2">
      <c r="AO61587" s="7"/>
    </row>
    <row r="61588" spans="41:41" ht="12.75" x14ac:dyDescent="0.2">
      <c r="AO61588" s="7"/>
    </row>
    <row r="61589" spans="41:41" ht="12.75" x14ac:dyDescent="0.2">
      <c r="AO61589" s="7"/>
    </row>
    <row r="61590" spans="41:41" ht="12.75" x14ac:dyDescent="0.2">
      <c r="AO61590" s="7"/>
    </row>
    <row r="61591" spans="41:41" ht="12.75" x14ac:dyDescent="0.2">
      <c r="AO61591" s="7"/>
    </row>
    <row r="61592" spans="41:41" ht="12.75" x14ac:dyDescent="0.2">
      <c r="AO61592" s="7"/>
    </row>
    <row r="61593" spans="41:41" ht="12.75" x14ac:dyDescent="0.2">
      <c r="AO61593" s="7"/>
    </row>
    <row r="61594" spans="41:41" ht="12.75" x14ac:dyDescent="0.2">
      <c r="AO61594" s="7"/>
    </row>
    <row r="61595" spans="41:41" ht="12.75" x14ac:dyDescent="0.2">
      <c r="AO61595" s="7"/>
    </row>
    <row r="61596" spans="41:41" ht="12.75" x14ac:dyDescent="0.2">
      <c r="AO61596" s="7"/>
    </row>
    <row r="61597" spans="41:41" ht="12.75" x14ac:dyDescent="0.2">
      <c r="AO61597" s="7"/>
    </row>
    <row r="61598" spans="41:41" ht="12.75" x14ac:dyDescent="0.2">
      <c r="AO61598" s="7"/>
    </row>
    <row r="61599" spans="41:41" ht="12.75" x14ac:dyDescent="0.2">
      <c r="AO61599" s="7"/>
    </row>
    <row r="61600" spans="41:41" ht="12.75" x14ac:dyDescent="0.2">
      <c r="AO61600" s="7"/>
    </row>
    <row r="61601" spans="41:41" ht="12.75" x14ac:dyDescent="0.2">
      <c r="AO61601" s="7"/>
    </row>
    <row r="61602" spans="41:41" ht="12.75" x14ac:dyDescent="0.2">
      <c r="AO61602" s="7"/>
    </row>
    <row r="61603" spans="41:41" ht="12.75" x14ac:dyDescent="0.2">
      <c r="AO61603" s="7"/>
    </row>
    <row r="61604" spans="41:41" ht="12.75" x14ac:dyDescent="0.2">
      <c r="AO61604" s="7"/>
    </row>
    <row r="61605" spans="41:41" ht="12.75" x14ac:dyDescent="0.2">
      <c r="AO61605" s="7"/>
    </row>
    <row r="61606" spans="41:41" ht="12.75" x14ac:dyDescent="0.2">
      <c r="AO61606" s="7"/>
    </row>
    <row r="61607" spans="41:41" ht="12.75" x14ac:dyDescent="0.2">
      <c r="AO61607" s="7"/>
    </row>
    <row r="61608" spans="41:41" ht="12.75" x14ac:dyDescent="0.2">
      <c r="AO61608" s="7"/>
    </row>
    <row r="61609" spans="41:41" ht="12.75" x14ac:dyDescent="0.2">
      <c r="AO61609" s="7"/>
    </row>
    <row r="61610" spans="41:41" ht="12.75" x14ac:dyDescent="0.2">
      <c r="AO61610" s="7"/>
    </row>
    <row r="61611" spans="41:41" ht="12.75" x14ac:dyDescent="0.2">
      <c r="AO61611" s="7"/>
    </row>
    <row r="61612" spans="41:41" ht="12.75" x14ac:dyDescent="0.2">
      <c r="AO61612" s="7"/>
    </row>
    <row r="61613" spans="41:41" ht="12.75" x14ac:dyDescent="0.2">
      <c r="AO61613" s="7"/>
    </row>
    <row r="61614" spans="41:41" ht="12.75" x14ac:dyDescent="0.2">
      <c r="AO61614" s="7"/>
    </row>
    <row r="61615" spans="41:41" ht="12.75" x14ac:dyDescent="0.2">
      <c r="AO61615" s="7"/>
    </row>
    <row r="61616" spans="41:41" ht="12.75" x14ac:dyDescent="0.2">
      <c r="AO61616" s="7"/>
    </row>
    <row r="61617" spans="41:41" ht="12.75" x14ac:dyDescent="0.2">
      <c r="AO61617" s="7"/>
    </row>
    <row r="61618" spans="41:41" ht="12.75" x14ac:dyDescent="0.2">
      <c r="AO61618" s="7"/>
    </row>
    <row r="61619" spans="41:41" ht="12.75" x14ac:dyDescent="0.2">
      <c r="AO61619" s="7"/>
    </row>
    <row r="61620" spans="41:41" ht="12.75" x14ac:dyDescent="0.2">
      <c r="AO61620" s="7"/>
    </row>
    <row r="61621" spans="41:41" ht="12.75" x14ac:dyDescent="0.2">
      <c r="AO61621" s="7"/>
    </row>
    <row r="61622" spans="41:41" ht="12.75" x14ac:dyDescent="0.2">
      <c r="AO61622" s="7"/>
    </row>
    <row r="61623" spans="41:41" ht="12.75" x14ac:dyDescent="0.2">
      <c r="AO61623" s="7"/>
    </row>
    <row r="61624" spans="41:41" ht="12.75" x14ac:dyDescent="0.2">
      <c r="AO61624" s="7"/>
    </row>
    <row r="61625" spans="41:41" ht="12.75" x14ac:dyDescent="0.2">
      <c r="AO61625" s="7"/>
    </row>
    <row r="61626" spans="41:41" ht="12.75" x14ac:dyDescent="0.2">
      <c r="AO61626" s="7"/>
    </row>
    <row r="61627" spans="41:41" ht="12.75" x14ac:dyDescent="0.2">
      <c r="AO61627" s="7"/>
    </row>
    <row r="61628" spans="41:41" ht="12.75" x14ac:dyDescent="0.2">
      <c r="AO61628" s="7"/>
    </row>
    <row r="61629" spans="41:41" ht="12.75" x14ac:dyDescent="0.2">
      <c r="AO61629" s="7"/>
    </row>
    <row r="61630" spans="41:41" ht="12.75" x14ac:dyDescent="0.2">
      <c r="AO61630" s="7"/>
    </row>
    <row r="61631" spans="41:41" ht="12.75" x14ac:dyDescent="0.2">
      <c r="AO61631" s="7"/>
    </row>
    <row r="61632" spans="41:41" ht="12.75" x14ac:dyDescent="0.2">
      <c r="AO61632" s="7"/>
    </row>
    <row r="61633" spans="41:41" ht="12.75" x14ac:dyDescent="0.2">
      <c r="AO61633" s="7"/>
    </row>
    <row r="61634" spans="41:41" ht="12.75" x14ac:dyDescent="0.2">
      <c r="AO61634" s="7"/>
    </row>
    <row r="61635" spans="41:41" ht="12.75" x14ac:dyDescent="0.2">
      <c r="AO61635" s="7"/>
    </row>
    <row r="61636" spans="41:41" ht="12.75" x14ac:dyDescent="0.2">
      <c r="AO61636" s="7"/>
    </row>
    <row r="61637" spans="41:41" ht="12.75" x14ac:dyDescent="0.2">
      <c r="AO61637" s="7"/>
    </row>
    <row r="61638" spans="41:41" ht="12.75" x14ac:dyDescent="0.2">
      <c r="AO61638" s="7"/>
    </row>
    <row r="61639" spans="41:41" ht="12.75" x14ac:dyDescent="0.2">
      <c r="AO61639" s="7"/>
    </row>
    <row r="61640" spans="41:41" ht="12.75" x14ac:dyDescent="0.2">
      <c r="AO61640" s="7"/>
    </row>
    <row r="61641" spans="41:41" ht="12.75" x14ac:dyDescent="0.2">
      <c r="AO61641" s="7"/>
    </row>
    <row r="61642" spans="41:41" ht="12.75" x14ac:dyDescent="0.2">
      <c r="AO61642" s="7"/>
    </row>
    <row r="61643" spans="41:41" ht="12.75" x14ac:dyDescent="0.2">
      <c r="AO61643" s="7"/>
    </row>
    <row r="61644" spans="41:41" ht="12.75" x14ac:dyDescent="0.2">
      <c r="AO61644" s="7"/>
    </row>
    <row r="61645" spans="41:41" ht="12.75" x14ac:dyDescent="0.2">
      <c r="AO61645" s="7"/>
    </row>
    <row r="61646" spans="41:41" ht="12.75" x14ac:dyDescent="0.2">
      <c r="AO61646" s="7"/>
    </row>
    <row r="61647" spans="41:41" ht="12.75" x14ac:dyDescent="0.2">
      <c r="AO61647" s="7"/>
    </row>
    <row r="61648" spans="41:41" ht="12.75" x14ac:dyDescent="0.2">
      <c r="AO61648" s="7"/>
    </row>
    <row r="61649" spans="41:41" ht="12.75" x14ac:dyDescent="0.2">
      <c r="AO61649" s="7"/>
    </row>
    <row r="61650" spans="41:41" ht="12.75" x14ac:dyDescent="0.2">
      <c r="AO61650" s="7"/>
    </row>
    <row r="61651" spans="41:41" ht="12.75" x14ac:dyDescent="0.2">
      <c r="AO61651" s="7"/>
    </row>
    <row r="61652" spans="41:41" ht="12.75" x14ac:dyDescent="0.2">
      <c r="AO61652" s="7"/>
    </row>
    <row r="61653" spans="41:41" ht="12.75" x14ac:dyDescent="0.2">
      <c r="AO61653" s="7"/>
    </row>
    <row r="61654" spans="41:41" ht="12.75" x14ac:dyDescent="0.2">
      <c r="AO61654" s="7"/>
    </row>
    <row r="61655" spans="41:41" ht="12.75" x14ac:dyDescent="0.2">
      <c r="AO61655" s="7"/>
    </row>
    <row r="61656" spans="41:41" ht="12.75" x14ac:dyDescent="0.2">
      <c r="AO61656" s="7"/>
    </row>
    <row r="61657" spans="41:41" ht="12.75" x14ac:dyDescent="0.2">
      <c r="AO61657" s="7"/>
    </row>
    <row r="61658" spans="41:41" ht="12.75" x14ac:dyDescent="0.2">
      <c r="AO61658" s="7"/>
    </row>
    <row r="61659" spans="41:41" ht="12.75" x14ac:dyDescent="0.2">
      <c r="AO61659" s="7"/>
    </row>
    <row r="61660" spans="41:41" ht="12.75" x14ac:dyDescent="0.2">
      <c r="AO61660" s="7"/>
    </row>
    <row r="61661" spans="41:41" ht="12.75" x14ac:dyDescent="0.2">
      <c r="AO61661" s="7"/>
    </row>
    <row r="61662" spans="41:41" ht="12.75" x14ac:dyDescent="0.2">
      <c r="AO61662" s="7"/>
    </row>
    <row r="61663" spans="41:41" ht="12.75" x14ac:dyDescent="0.2">
      <c r="AO61663" s="7"/>
    </row>
    <row r="61664" spans="41:41" ht="12.75" x14ac:dyDescent="0.2">
      <c r="AO61664" s="7"/>
    </row>
    <row r="61665" spans="41:41" ht="12.75" x14ac:dyDescent="0.2">
      <c r="AO61665" s="7"/>
    </row>
    <row r="61666" spans="41:41" ht="12.75" x14ac:dyDescent="0.2">
      <c r="AO61666" s="7"/>
    </row>
    <row r="61667" spans="41:41" ht="12.75" x14ac:dyDescent="0.2">
      <c r="AO61667" s="7"/>
    </row>
    <row r="61668" spans="41:41" ht="12.75" x14ac:dyDescent="0.2">
      <c r="AO61668" s="7"/>
    </row>
    <row r="61669" spans="41:41" ht="12.75" x14ac:dyDescent="0.2">
      <c r="AO61669" s="7"/>
    </row>
    <row r="61670" spans="41:41" ht="12.75" x14ac:dyDescent="0.2">
      <c r="AO61670" s="7"/>
    </row>
    <row r="61671" spans="41:41" ht="12.75" x14ac:dyDescent="0.2">
      <c r="AO61671" s="7"/>
    </row>
    <row r="61672" spans="41:41" ht="12.75" x14ac:dyDescent="0.2">
      <c r="AO61672" s="7"/>
    </row>
    <row r="61673" spans="41:41" ht="12.75" x14ac:dyDescent="0.2">
      <c r="AO61673" s="7"/>
    </row>
    <row r="61674" spans="41:41" ht="12.75" x14ac:dyDescent="0.2">
      <c r="AO61674" s="7"/>
    </row>
    <row r="61675" spans="41:41" ht="12.75" x14ac:dyDescent="0.2">
      <c r="AO61675" s="7"/>
    </row>
    <row r="61676" spans="41:41" ht="12.75" x14ac:dyDescent="0.2">
      <c r="AO61676" s="7"/>
    </row>
    <row r="61677" spans="41:41" ht="12.75" x14ac:dyDescent="0.2">
      <c r="AO61677" s="7"/>
    </row>
    <row r="61678" spans="41:41" ht="12.75" x14ac:dyDescent="0.2">
      <c r="AO61678" s="7"/>
    </row>
    <row r="61679" spans="41:41" ht="12.75" x14ac:dyDescent="0.2">
      <c r="AO61679" s="7"/>
    </row>
    <row r="61680" spans="41:41" ht="12.75" x14ac:dyDescent="0.2">
      <c r="AO61680" s="7"/>
    </row>
    <row r="61681" spans="41:41" ht="12.75" x14ac:dyDescent="0.2">
      <c r="AO61681" s="7"/>
    </row>
    <row r="61682" spans="41:41" ht="12.75" x14ac:dyDescent="0.2">
      <c r="AO61682" s="7"/>
    </row>
    <row r="61683" spans="41:41" ht="12.75" x14ac:dyDescent="0.2">
      <c r="AO61683" s="7"/>
    </row>
    <row r="61684" spans="41:41" ht="12.75" x14ac:dyDescent="0.2">
      <c r="AO61684" s="7"/>
    </row>
    <row r="61685" spans="41:41" ht="12.75" x14ac:dyDescent="0.2">
      <c r="AO61685" s="7"/>
    </row>
    <row r="61686" spans="41:41" ht="12.75" x14ac:dyDescent="0.2">
      <c r="AO61686" s="7"/>
    </row>
    <row r="61687" spans="41:41" ht="12.75" x14ac:dyDescent="0.2">
      <c r="AO61687" s="7"/>
    </row>
    <row r="61688" spans="41:41" ht="12.75" x14ac:dyDescent="0.2">
      <c r="AO61688" s="7"/>
    </row>
    <row r="61689" spans="41:41" ht="12.75" x14ac:dyDescent="0.2">
      <c r="AO61689" s="7"/>
    </row>
    <row r="61690" spans="41:41" ht="12.75" x14ac:dyDescent="0.2">
      <c r="AO61690" s="7"/>
    </row>
    <row r="61691" spans="41:41" ht="12.75" x14ac:dyDescent="0.2">
      <c r="AO61691" s="7"/>
    </row>
    <row r="61692" spans="41:41" ht="12.75" x14ac:dyDescent="0.2">
      <c r="AO61692" s="7"/>
    </row>
    <row r="61693" spans="41:41" ht="12.75" x14ac:dyDescent="0.2">
      <c r="AO61693" s="7"/>
    </row>
    <row r="61694" spans="41:41" ht="12.75" x14ac:dyDescent="0.2">
      <c r="AO61694" s="7"/>
    </row>
    <row r="61695" spans="41:41" ht="12.75" x14ac:dyDescent="0.2">
      <c r="AO61695" s="7"/>
    </row>
    <row r="61696" spans="41:41" ht="12.75" x14ac:dyDescent="0.2">
      <c r="AO61696" s="7"/>
    </row>
    <row r="61697" spans="41:41" ht="12.75" x14ac:dyDescent="0.2">
      <c r="AO61697" s="7"/>
    </row>
    <row r="61698" spans="41:41" ht="12.75" x14ac:dyDescent="0.2">
      <c r="AO61698" s="7"/>
    </row>
    <row r="61699" spans="41:41" ht="12.75" x14ac:dyDescent="0.2">
      <c r="AO61699" s="7"/>
    </row>
    <row r="61700" spans="41:41" ht="12.75" x14ac:dyDescent="0.2">
      <c r="AO61700" s="7"/>
    </row>
    <row r="61701" spans="41:41" ht="12.75" x14ac:dyDescent="0.2">
      <c r="AO61701" s="7"/>
    </row>
    <row r="61702" spans="41:41" ht="12.75" x14ac:dyDescent="0.2">
      <c r="AO61702" s="7"/>
    </row>
    <row r="61703" spans="41:41" ht="12.75" x14ac:dyDescent="0.2">
      <c r="AO61703" s="7"/>
    </row>
    <row r="61704" spans="41:41" ht="12.75" x14ac:dyDescent="0.2">
      <c r="AO61704" s="7"/>
    </row>
    <row r="61705" spans="41:41" ht="12.75" x14ac:dyDescent="0.2">
      <c r="AO61705" s="7"/>
    </row>
    <row r="61706" spans="41:41" ht="12.75" x14ac:dyDescent="0.2">
      <c r="AO61706" s="7"/>
    </row>
    <row r="61707" spans="41:41" ht="12.75" x14ac:dyDescent="0.2">
      <c r="AO61707" s="7"/>
    </row>
    <row r="61708" spans="41:41" ht="12.75" x14ac:dyDescent="0.2">
      <c r="AO61708" s="7"/>
    </row>
    <row r="61709" spans="41:41" ht="12.75" x14ac:dyDescent="0.2">
      <c r="AO61709" s="7"/>
    </row>
    <row r="61710" spans="41:41" ht="12.75" x14ac:dyDescent="0.2">
      <c r="AO61710" s="7"/>
    </row>
    <row r="61711" spans="41:41" ht="12.75" x14ac:dyDescent="0.2">
      <c r="AO61711" s="7"/>
    </row>
    <row r="61712" spans="41:41" ht="12.75" x14ac:dyDescent="0.2">
      <c r="AO61712" s="7"/>
    </row>
    <row r="61713" spans="41:41" ht="12.75" x14ac:dyDescent="0.2">
      <c r="AO61713" s="7"/>
    </row>
    <row r="61714" spans="41:41" ht="12.75" x14ac:dyDescent="0.2">
      <c r="AO61714" s="7"/>
    </row>
    <row r="61715" spans="41:41" ht="12.75" x14ac:dyDescent="0.2">
      <c r="AO61715" s="7"/>
    </row>
    <row r="61716" spans="41:41" ht="12.75" x14ac:dyDescent="0.2">
      <c r="AO61716" s="7"/>
    </row>
    <row r="61717" spans="41:41" ht="12.75" x14ac:dyDescent="0.2">
      <c r="AO61717" s="7"/>
    </row>
    <row r="61718" spans="41:41" ht="12.75" x14ac:dyDescent="0.2">
      <c r="AO61718" s="7"/>
    </row>
    <row r="61719" spans="41:41" ht="12.75" x14ac:dyDescent="0.2">
      <c r="AO61719" s="7"/>
    </row>
    <row r="61720" spans="41:41" ht="12.75" x14ac:dyDescent="0.2">
      <c r="AO61720" s="7"/>
    </row>
    <row r="61721" spans="41:41" ht="12.75" x14ac:dyDescent="0.2">
      <c r="AO61721" s="7"/>
    </row>
    <row r="61722" spans="41:41" ht="12.75" x14ac:dyDescent="0.2">
      <c r="AO61722" s="7"/>
    </row>
    <row r="61723" spans="41:41" ht="12.75" x14ac:dyDescent="0.2">
      <c r="AO61723" s="7"/>
    </row>
    <row r="61724" spans="41:41" ht="12.75" x14ac:dyDescent="0.2">
      <c r="AO61724" s="7"/>
    </row>
    <row r="61725" spans="41:41" ht="12.75" x14ac:dyDescent="0.2">
      <c r="AO61725" s="7"/>
    </row>
    <row r="61726" spans="41:41" ht="12.75" x14ac:dyDescent="0.2">
      <c r="AO61726" s="7"/>
    </row>
    <row r="61727" spans="41:41" ht="12.75" x14ac:dyDescent="0.2">
      <c r="AO61727" s="7"/>
    </row>
    <row r="61728" spans="41:41" ht="12.75" x14ac:dyDescent="0.2">
      <c r="AO61728" s="7"/>
    </row>
    <row r="61729" spans="41:41" ht="12.75" x14ac:dyDescent="0.2">
      <c r="AO61729" s="7"/>
    </row>
    <row r="61730" spans="41:41" ht="12.75" x14ac:dyDescent="0.2">
      <c r="AO61730" s="7"/>
    </row>
    <row r="61731" spans="41:41" ht="12.75" x14ac:dyDescent="0.2">
      <c r="AO61731" s="7"/>
    </row>
    <row r="61732" spans="41:41" ht="12.75" x14ac:dyDescent="0.2">
      <c r="AO61732" s="7"/>
    </row>
    <row r="61733" spans="41:41" ht="12.75" x14ac:dyDescent="0.2">
      <c r="AO61733" s="7"/>
    </row>
    <row r="61734" spans="41:41" ht="12.75" x14ac:dyDescent="0.2">
      <c r="AO61734" s="7"/>
    </row>
    <row r="61735" spans="41:41" ht="12.75" x14ac:dyDescent="0.2">
      <c r="AO61735" s="7"/>
    </row>
    <row r="61736" spans="41:41" ht="12.75" x14ac:dyDescent="0.2">
      <c r="AO61736" s="7"/>
    </row>
    <row r="61737" spans="41:41" ht="12.75" x14ac:dyDescent="0.2">
      <c r="AO61737" s="7"/>
    </row>
    <row r="61738" spans="41:41" ht="12.75" x14ac:dyDescent="0.2">
      <c r="AO61738" s="7"/>
    </row>
    <row r="61739" spans="41:41" ht="12.75" x14ac:dyDescent="0.2">
      <c r="AO61739" s="7"/>
    </row>
    <row r="61740" spans="41:41" ht="12.75" x14ac:dyDescent="0.2">
      <c r="AO61740" s="7"/>
    </row>
    <row r="61741" spans="41:41" ht="12.75" x14ac:dyDescent="0.2">
      <c r="AO61741" s="7"/>
    </row>
    <row r="61742" spans="41:41" ht="12.75" x14ac:dyDescent="0.2">
      <c r="AO61742" s="7"/>
    </row>
    <row r="61743" spans="41:41" ht="12.75" x14ac:dyDescent="0.2">
      <c r="AO61743" s="7"/>
    </row>
    <row r="61744" spans="41:41" ht="12.75" x14ac:dyDescent="0.2">
      <c r="AO61744" s="7"/>
    </row>
    <row r="61745" spans="41:41" ht="12.75" x14ac:dyDescent="0.2">
      <c r="AO61745" s="7"/>
    </row>
    <row r="61746" spans="41:41" ht="12.75" x14ac:dyDescent="0.2">
      <c r="AO61746" s="7"/>
    </row>
    <row r="61747" spans="41:41" ht="12.75" x14ac:dyDescent="0.2">
      <c r="AO61747" s="7"/>
    </row>
    <row r="61748" spans="41:41" ht="12.75" x14ac:dyDescent="0.2">
      <c r="AO61748" s="7"/>
    </row>
    <row r="61749" spans="41:41" ht="12.75" x14ac:dyDescent="0.2">
      <c r="AO61749" s="7"/>
    </row>
    <row r="61750" spans="41:41" ht="12.75" x14ac:dyDescent="0.2">
      <c r="AO61750" s="7"/>
    </row>
    <row r="61751" spans="41:41" ht="12.75" x14ac:dyDescent="0.2">
      <c r="AO61751" s="7"/>
    </row>
    <row r="61752" spans="41:41" ht="12.75" x14ac:dyDescent="0.2">
      <c r="AO61752" s="7"/>
    </row>
    <row r="61753" spans="41:41" ht="12.75" x14ac:dyDescent="0.2">
      <c r="AO61753" s="7"/>
    </row>
    <row r="61754" spans="41:41" ht="12.75" x14ac:dyDescent="0.2">
      <c r="AO61754" s="7"/>
    </row>
    <row r="61755" spans="41:41" ht="12.75" x14ac:dyDescent="0.2">
      <c r="AO61755" s="7"/>
    </row>
    <row r="61756" spans="41:41" ht="12.75" x14ac:dyDescent="0.2">
      <c r="AO61756" s="7"/>
    </row>
    <row r="61757" spans="41:41" ht="12.75" x14ac:dyDescent="0.2">
      <c r="AO61757" s="7"/>
    </row>
    <row r="61758" spans="41:41" ht="12.75" x14ac:dyDescent="0.2">
      <c r="AO61758" s="7"/>
    </row>
    <row r="61759" spans="41:41" ht="12.75" x14ac:dyDescent="0.2">
      <c r="AO61759" s="7"/>
    </row>
    <row r="61760" spans="41:41" ht="12.75" x14ac:dyDescent="0.2">
      <c r="AO61760" s="7"/>
    </row>
    <row r="61761" spans="41:41" ht="12.75" x14ac:dyDescent="0.2">
      <c r="AO61761" s="7"/>
    </row>
    <row r="61762" spans="41:41" ht="12.75" x14ac:dyDescent="0.2">
      <c r="AO61762" s="7"/>
    </row>
    <row r="61763" spans="41:41" ht="12.75" x14ac:dyDescent="0.2">
      <c r="AO61763" s="7"/>
    </row>
    <row r="61764" spans="41:41" ht="12.75" x14ac:dyDescent="0.2">
      <c r="AO61764" s="7"/>
    </row>
    <row r="61765" spans="41:41" ht="12.75" x14ac:dyDescent="0.2">
      <c r="AO61765" s="7"/>
    </row>
    <row r="61766" spans="41:41" ht="12.75" x14ac:dyDescent="0.2">
      <c r="AO61766" s="7"/>
    </row>
    <row r="61767" spans="41:41" ht="12.75" x14ac:dyDescent="0.2">
      <c r="AO61767" s="7"/>
    </row>
    <row r="61768" spans="41:41" ht="12.75" x14ac:dyDescent="0.2">
      <c r="AO61768" s="7"/>
    </row>
    <row r="61769" spans="41:41" ht="12.75" x14ac:dyDescent="0.2">
      <c r="AO61769" s="7"/>
    </row>
    <row r="61770" spans="41:41" ht="12.75" x14ac:dyDescent="0.2">
      <c r="AO61770" s="7"/>
    </row>
    <row r="61771" spans="41:41" ht="12.75" x14ac:dyDescent="0.2">
      <c r="AO61771" s="7"/>
    </row>
    <row r="61772" spans="41:41" ht="12.75" x14ac:dyDescent="0.2">
      <c r="AO61772" s="7"/>
    </row>
    <row r="61773" spans="41:41" ht="12.75" x14ac:dyDescent="0.2">
      <c r="AO61773" s="7"/>
    </row>
    <row r="61774" spans="41:41" ht="12.75" x14ac:dyDescent="0.2">
      <c r="AO61774" s="7"/>
    </row>
    <row r="61775" spans="41:41" ht="12.75" x14ac:dyDescent="0.2">
      <c r="AO61775" s="7"/>
    </row>
    <row r="61776" spans="41:41" ht="12.75" x14ac:dyDescent="0.2">
      <c r="AO61776" s="7"/>
    </row>
    <row r="61777" spans="41:41" ht="12.75" x14ac:dyDescent="0.2">
      <c r="AO61777" s="7"/>
    </row>
    <row r="61778" spans="41:41" ht="12.75" x14ac:dyDescent="0.2">
      <c r="AO61778" s="7"/>
    </row>
    <row r="61779" spans="41:41" ht="12.75" x14ac:dyDescent="0.2">
      <c r="AO61779" s="7"/>
    </row>
    <row r="61780" spans="41:41" ht="12.75" x14ac:dyDescent="0.2">
      <c r="AO61780" s="7"/>
    </row>
    <row r="61781" spans="41:41" ht="12.75" x14ac:dyDescent="0.2">
      <c r="AO61781" s="7"/>
    </row>
    <row r="61782" spans="41:41" ht="12.75" x14ac:dyDescent="0.2">
      <c r="AO61782" s="7"/>
    </row>
    <row r="61783" spans="41:41" ht="12.75" x14ac:dyDescent="0.2">
      <c r="AO61783" s="7"/>
    </row>
    <row r="61784" spans="41:41" ht="12.75" x14ac:dyDescent="0.2">
      <c r="AO61784" s="7"/>
    </row>
    <row r="61785" spans="41:41" ht="12.75" x14ac:dyDescent="0.2">
      <c r="AO61785" s="7"/>
    </row>
    <row r="61786" spans="41:41" ht="12.75" x14ac:dyDescent="0.2">
      <c r="AO61786" s="7"/>
    </row>
    <row r="61787" spans="41:41" ht="12.75" x14ac:dyDescent="0.2">
      <c r="AO61787" s="7"/>
    </row>
    <row r="61788" spans="41:41" ht="12.75" x14ac:dyDescent="0.2">
      <c r="AO61788" s="7"/>
    </row>
    <row r="61789" spans="41:41" ht="12.75" x14ac:dyDescent="0.2">
      <c r="AO61789" s="7"/>
    </row>
    <row r="61790" spans="41:41" ht="12.75" x14ac:dyDescent="0.2">
      <c r="AO61790" s="7"/>
    </row>
    <row r="61791" spans="41:41" ht="12.75" x14ac:dyDescent="0.2">
      <c r="AO61791" s="7"/>
    </row>
    <row r="61792" spans="41:41" ht="12.75" x14ac:dyDescent="0.2">
      <c r="AO61792" s="7"/>
    </row>
    <row r="61793" spans="41:41" ht="12.75" x14ac:dyDescent="0.2">
      <c r="AO61793" s="7"/>
    </row>
    <row r="61794" spans="41:41" ht="12.75" x14ac:dyDescent="0.2">
      <c r="AO61794" s="7"/>
    </row>
    <row r="61795" spans="41:41" ht="12.75" x14ac:dyDescent="0.2">
      <c r="AO61795" s="7"/>
    </row>
    <row r="61796" spans="41:41" ht="12.75" x14ac:dyDescent="0.2">
      <c r="AO61796" s="7"/>
    </row>
    <row r="61797" spans="41:41" ht="12.75" x14ac:dyDescent="0.2">
      <c r="AO61797" s="7"/>
    </row>
    <row r="61798" spans="41:41" ht="12.75" x14ac:dyDescent="0.2">
      <c r="AO61798" s="7"/>
    </row>
    <row r="61799" spans="41:41" ht="12.75" x14ac:dyDescent="0.2">
      <c r="AO61799" s="7"/>
    </row>
    <row r="61800" spans="41:41" ht="12.75" x14ac:dyDescent="0.2">
      <c r="AO61800" s="7"/>
    </row>
    <row r="61801" spans="41:41" ht="12.75" x14ac:dyDescent="0.2">
      <c r="AO61801" s="7"/>
    </row>
    <row r="61802" spans="41:41" ht="12.75" x14ac:dyDescent="0.2">
      <c r="AO61802" s="7"/>
    </row>
    <row r="61803" spans="41:41" ht="12.75" x14ac:dyDescent="0.2">
      <c r="AO61803" s="7"/>
    </row>
    <row r="61804" spans="41:41" ht="12.75" x14ac:dyDescent="0.2">
      <c r="AO61804" s="7"/>
    </row>
    <row r="61805" spans="41:41" ht="12.75" x14ac:dyDescent="0.2">
      <c r="AO61805" s="7"/>
    </row>
    <row r="61806" spans="41:41" ht="12.75" x14ac:dyDescent="0.2">
      <c r="AO61806" s="7"/>
    </row>
    <row r="61807" spans="41:41" ht="12.75" x14ac:dyDescent="0.2">
      <c r="AO61807" s="7"/>
    </row>
    <row r="61808" spans="41:41" ht="12.75" x14ac:dyDescent="0.2">
      <c r="AO61808" s="7"/>
    </row>
    <row r="61809" spans="41:41" ht="12.75" x14ac:dyDescent="0.2">
      <c r="AO61809" s="7"/>
    </row>
    <row r="61810" spans="41:41" ht="12.75" x14ac:dyDescent="0.2">
      <c r="AO61810" s="7"/>
    </row>
    <row r="61811" spans="41:41" ht="12.75" x14ac:dyDescent="0.2">
      <c r="AO61811" s="7"/>
    </row>
    <row r="61812" spans="41:41" ht="12.75" x14ac:dyDescent="0.2">
      <c r="AO61812" s="7"/>
    </row>
    <row r="61813" spans="41:41" ht="12.75" x14ac:dyDescent="0.2">
      <c r="AO61813" s="7"/>
    </row>
    <row r="61814" spans="41:41" ht="12.75" x14ac:dyDescent="0.2">
      <c r="AO61814" s="7"/>
    </row>
    <row r="61815" spans="41:41" ht="12.75" x14ac:dyDescent="0.2">
      <c r="AO61815" s="7"/>
    </row>
    <row r="61816" spans="41:41" ht="12.75" x14ac:dyDescent="0.2">
      <c r="AO61816" s="7"/>
    </row>
    <row r="61817" spans="41:41" ht="12.75" x14ac:dyDescent="0.2">
      <c r="AO61817" s="7"/>
    </row>
    <row r="61818" spans="41:41" ht="12.75" x14ac:dyDescent="0.2">
      <c r="AO61818" s="7"/>
    </row>
    <row r="61819" spans="41:41" ht="12.75" x14ac:dyDescent="0.2">
      <c r="AO61819" s="7"/>
    </row>
    <row r="61820" spans="41:41" ht="12.75" x14ac:dyDescent="0.2">
      <c r="AO61820" s="7"/>
    </row>
    <row r="61821" spans="41:41" ht="12.75" x14ac:dyDescent="0.2">
      <c r="AO61821" s="7"/>
    </row>
    <row r="61822" spans="41:41" ht="12.75" x14ac:dyDescent="0.2">
      <c r="AO61822" s="7"/>
    </row>
    <row r="61823" spans="41:41" ht="12.75" x14ac:dyDescent="0.2">
      <c r="AO61823" s="7"/>
    </row>
    <row r="61824" spans="41:41" ht="12.75" x14ac:dyDescent="0.2">
      <c r="AO61824" s="7"/>
    </row>
    <row r="61825" spans="41:41" ht="12.75" x14ac:dyDescent="0.2">
      <c r="AO61825" s="7"/>
    </row>
    <row r="61826" spans="41:41" ht="12.75" x14ac:dyDescent="0.2">
      <c r="AO61826" s="7"/>
    </row>
    <row r="61827" spans="41:41" ht="12.75" x14ac:dyDescent="0.2">
      <c r="AO61827" s="7"/>
    </row>
    <row r="61828" spans="41:41" ht="12.75" x14ac:dyDescent="0.2">
      <c r="AO61828" s="7"/>
    </row>
    <row r="61829" spans="41:41" ht="12.75" x14ac:dyDescent="0.2">
      <c r="AO61829" s="7"/>
    </row>
    <row r="61830" spans="41:41" ht="12.75" x14ac:dyDescent="0.2">
      <c r="AO61830" s="7"/>
    </row>
    <row r="61831" spans="41:41" ht="12.75" x14ac:dyDescent="0.2">
      <c r="AO61831" s="7"/>
    </row>
    <row r="61832" spans="41:41" ht="12.75" x14ac:dyDescent="0.2">
      <c r="AO61832" s="7"/>
    </row>
    <row r="61833" spans="41:41" ht="12.75" x14ac:dyDescent="0.2">
      <c r="AO61833" s="7"/>
    </row>
    <row r="61834" spans="41:41" ht="12.75" x14ac:dyDescent="0.2">
      <c r="AO61834" s="7"/>
    </row>
    <row r="61835" spans="41:41" ht="12.75" x14ac:dyDescent="0.2">
      <c r="AO61835" s="7"/>
    </row>
    <row r="61836" spans="41:41" ht="12.75" x14ac:dyDescent="0.2">
      <c r="AO61836" s="7"/>
    </row>
    <row r="61837" spans="41:41" ht="12.75" x14ac:dyDescent="0.2">
      <c r="AO61837" s="7"/>
    </row>
    <row r="61838" spans="41:41" ht="12.75" x14ac:dyDescent="0.2">
      <c r="AO61838" s="7"/>
    </row>
    <row r="61839" spans="41:41" ht="12.75" x14ac:dyDescent="0.2">
      <c r="AO61839" s="7"/>
    </row>
    <row r="61840" spans="41:41" ht="12.75" x14ac:dyDescent="0.2">
      <c r="AO61840" s="7"/>
    </row>
    <row r="61841" spans="41:41" ht="12.75" x14ac:dyDescent="0.2">
      <c r="AO61841" s="7"/>
    </row>
    <row r="61842" spans="41:41" ht="12.75" x14ac:dyDescent="0.2">
      <c r="AO61842" s="7"/>
    </row>
    <row r="61843" spans="41:41" ht="12.75" x14ac:dyDescent="0.2">
      <c r="AO61843" s="7"/>
    </row>
    <row r="61844" spans="41:41" ht="12.75" x14ac:dyDescent="0.2">
      <c r="AO61844" s="7"/>
    </row>
    <row r="61845" spans="41:41" ht="12.75" x14ac:dyDescent="0.2">
      <c r="AO61845" s="7"/>
    </row>
    <row r="61846" spans="41:41" ht="12.75" x14ac:dyDescent="0.2">
      <c r="AO61846" s="7"/>
    </row>
    <row r="61847" spans="41:41" ht="12.75" x14ac:dyDescent="0.2">
      <c r="AO61847" s="7"/>
    </row>
    <row r="61848" spans="41:41" ht="12.75" x14ac:dyDescent="0.2">
      <c r="AO61848" s="7"/>
    </row>
    <row r="61849" spans="41:41" ht="12.75" x14ac:dyDescent="0.2">
      <c r="AO61849" s="7"/>
    </row>
    <row r="61850" spans="41:41" ht="12.75" x14ac:dyDescent="0.2">
      <c r="AO61850" s="7"/>
    </row>
    <row r="61851" spans="41:41" ht="12.75" x14ac:dyDescent="0.2">
      <c r="AO61851" s="7"/>
    </row>
    <row r="61852" spans="41:41" ht="12.75" x14ac:dyDescent="0.2">
      <c r="AO61852" s="7"/>
    </row>
    <row r="61853" spans="41:41" ht="12.75" x14ac:dyDescent="0.2">
      <c r="AO61853" s="7"/>
    </row>
    <row r="61854" spans="41:41" ht="12.75" x14ac:dyDescent="0.2">
      <c r="AO61854" s="7"/>
    </row>
    <row r="61855" spans="41:41" ht="12.75" x14ac:dyDescent="0.2">
      <c r="AO61855" s="7"/>
    </row>
    <row r="61856" spans="41:41" ht="12.75" x14ac:dyDescent="0.2">
      <c r="AO61856" s="7"/>
    </row>
    <row r="61857" spans="41:41" ht="12.75" x14ac:dyDescent="0.2">
      <c r="AO61857" s="7"/>
    </row>
    <row r="61858" spans="41:41" ht="12.75" x14ac:dyDescent="0.2">
      <c r="AO61858" s="7"/>
    </row>
    <row r="61859" spans="41:41" ht="12.75" x14ac:dyDescent="0.2">
      <c r="AO61859" s="7"/>
    </row>
    <row r="61860" spans="41:41" ht="12.75" x14ac:dyDescent="0.2">
      <c r="AO61860" s="7"/>
    </row>
    <row r="61861" spans="41:41" ht="12.75" x14ac:dyDescent="0.2">
      <c r="AO61861" s="7"/>
    </row>
    <row r="61862" spans="41:41" ht="12.75" x14ac:dyDescent="0.2">
      <c r="AO61862" s="7"/>
    </row>
    <row r="61863" spans="41:41" ht="12.75" x14ac:dyDescent="0.2">
      <c r="AO61863" s="7"/>
    </row>
    <row r="61864" spans="41:41" ht="12.75" x14ac:dyDescent="0.2">
      <c r="AO61864" s="7"/>
    </row>
    <row r="61865" spans="41:41" ht="12.75" x14ac:dyDescent="0.2">
      <c r="AO61865" s="7"/>
    </row>
    <row r="61866" spans="41:41" ht="12.75" x14ac:dyDescent="0.2">
      <c r="AO61866" s="7"/>
    </row>
    <row r="61867" spans="41:41" ht="12.75" x14ac:dyDescent="0.2">
      <c r="AO61867" s="7"/>
    </row>
    <row r="61868" spans="41:41" ht="12.75" x14ac:dyDescent="0.2">
      <c r="AO61868" s="7"/>
    </row>
    <row r="61869" spans="41:41" ht="12.75" x14ac:dyDescent="0.2">
      <c r="AO61869" s="7"/>
    </row>
    <row r="61870" spans="41:41" ht="12.75" x14ac:dyDescent="0.2">
      <c r="AO61870" s="7"/>
    </row>
    <row r="61871" spans="41:41" ht="12.75" x14ac:dyDescent="0.2">
      <c r="AO61871" s="7"/>
    </row>
    <row r="61872" spans="41:41" ht="12.75" x14ac:dyDescent="0.2">
      <c r="AO61872" s="7"/>
    </row>
    <row r="61873" spans="41:41" ht="12.75" x14ac:dyDescent="0.2">
      <c r="AO61873" s="7"/>
    </row>
    <row r="61874" spans="41:41" ht="12.75" x14ac:dyDescent="0.2">
      <c r="AO61874" s="7"/>
    </row>
    <row r="61875" spans="41:41" ht="12.75" x14ac:dyDescent="0.2">
      <c r="AO61875" s="7"/>
    </row>
    <row r="61876" spans="41:41" ht="12.75" x14ac:dyDescent="0.2">
      <c r="AO61876" s="7"/>
    </row>
    <row r="61877" spans="41:41" ht="12.75" x14ac:dyDescent="0.2">
      <c r="AO61877" s="7"/>
    </row>
    <row r="61878" spans="41:41" ht="12.75" x14ac:dyDescent="0.2">
      <c r="AO61878" s="7"/>
    </row>
    <row r="61879" spans="41:41" ht="12.75" x14ac:dyDescent="0.2">
      <c r="AO61879" s="7"/>
    </row>
    <row r="61880" spans="41:41" ht="12.75" x14ac:dyDescent="0.2">
      <c r="AO61880" s="7"/>
    </row>
    <row r="61881" spans="41:41" ht="12.75" x14ac:dyDescent="0.2">
      <c r="AO61881" s="7"/>
    </row>
    <row r="61882" spans="41:41" ht="12.75" x14ac:dyDescent="0.2">
      <c r="AO61882" s="7"/>
    </row>
    <row r="61883" spans="41:41" ht="12.75" x14ac:dyDescent="0.2">
      <c r="AO61883" s="7"/>
    </row>
    <row r="61884" spans="41:41" ht="12.75" x14ac:dyDescent="0.2">
      <c r="AO61884" s="7"/>
    </row>
    <row r="61885" spans="41:41" ht="12.75" x14ac:dyDescent="0.2">
      <c r="AO61885" s="7"/>
    </row>
    <row r="61886" spans="41:41" ht="12.75" x14ac:dyDescent="0.2">
      <c r="AO61886" s="7"/>
    </row>
    <row r="61887" spans="41:41" ht="12.75" x14ac:dyDescent="0.2">
      <c r="AO61887" s="7"/>
    </row>
    <row r="61888" spans="41:41" ht="12.75" x14ac:dyDescent="0.2">
      <c r="AO61888" s="7"/>
    </row>
    <row r="61889" spans="41:41" ht="12.75" x14ac:dyDescent="0.2">
      <c r="AO61889" s="7"/>
    </row>
    <row r="61890" spans="41:41" ht="12.75" x14ac:dyDescent="0.2">
      <c r="AO61890" s="7"/>
    </row>
    <row r="61891" spans="41:41" ht="12.75" x14ac:dyDescent="0.2">
      <c r="AO61891" s="7"/>
    </row>
    <row r="61892" spans="41:41" ht="12.75" x14ac:dyDescent="0.2">
      <c r="AO61892" s="7"/>
    </row>
    <row r="61893" spans="41:41" ht="12.75" x14ac:dyDescent="0.2">
      <c r="AO61893" s="7"/>
    </row>
    <row r="61894" spans="41:41" ht="12.75" x14ac:dyDescent="0.2">
      <c r="AO61894" s="7"/>
    </row>
    <row r="61895" spans="41:41" ht="12.75" x14ac:dyDescent="0.2">
      <c r="AO61895" s="7"/>
    </row>
    <row r="61896" spans="41:41" ht="12.75" x14ac:dyDescent="0.2">
      <c r="AO61896" s="7"/>
    </row>
    <row r="61897" spans="41:41" ht="12.75" x14ac:dyDescent="0.2">
      <c r="AO61897" s="7"/>
    </row>
    <row r="61898" spans="41:41" ht="12.75" x14ac:dyDescent="0.2">
      <c r="AO61898" s="7"/>
    </row>
    <row r="61899" spans="41:41" ht="12.75" x14ac:dyDescent="0.2">
      <c r="AO61899" s="7"/>
    </row>
    <row r="61900" spans="41:41" ht="12.75" x14ac:dyDescent="0.2">
      <c r="AO61900" s="7"/>
    </row>
    <row r="61901" spans="41:41" ht="12.75" x14ac:dyDescent="0.2">
      <c r="AO61901" s="7"/>
    </row>
    <row r="61902" spans="41:41" ht="12.75" x14ac:dyDescent="0.2">
      <c r="AO61902" s="7"/>
    </row>
    <row r="61903" spans="41:41" ht="12.75" x14ac:dyDescent="0.2">
      <c r="AO61903" s="7"/>
    </row>
    <row r="61904" spans="41:41" ht="12.75" x14ac:dyDescent="0.2">
      <c r="AO61904" s="7"/>
    </row>
    <row r="61905" spans="41:41" ht="12.75" x14ac:dyDescent="0.2">
      <c r="AO61905" s="7"/>
    </row>
    <row r="61906" spans="41:41" ht="12.75" x14ac:dyDescent="0.2">
      <c r="AO61906" s="7"/>
    </row>
    <row r="61907" spans="41:41" ht="12.75" x14ac:dyDescent="0.2">
      <c r="AO61907" s="7"/>
    </row>
    <row r="61908" spans="41:41" ht="12.75" x14ac:dyDescent="0.2">
      <c r="AO61908" s="7"/>
    </row>
    <row r="61909" spans="41:41" ht="12.75" x14ac:dyDescent="0.2">
      <c r="AO61909" s="7"/>
    </row>
    <row r="61910" spans="41:41" ht="12.75" x14ac:dyDescent="0.2">
      <c r="AO61910" s="7"/>
    </row>
    <row r="61911" spans="41:41" ht="12.75" x14ac:dyDescent="0.2">
      <c r="AO61911" s="7"/>
    </row>
    <row r="61912" spans="41:41" ht="12.75" x14ac:dyDescent="0.2">
      <c r="AO61912" s="7"/>
    </row>
    <row r="61913" spans="41:41" ht="12.75" x14ac:dyDescent="0.2">
      <c r="AO61913" s="7"/>
    </row>
    <row r="61914" spans="41:41" ht="12.75" x14ac:dyDescent="0.2">
      <c r="AO61914" s="7"/>
    </row>
    <row r="61915" spans="41:41" ht="12.75" x14ac:dyDescent="0.2">
      <c r="AO61915" s="7"/>
    </row>
    <row r="61916" spans="41:41" ht="12.75" x14ac:dyDescent="0.2">
      <c r="AO61916" s="7"/>
    </row>
    <row r="61917" spans="41:41" ht="12.75" x14ac:dyDescent="0.2">
      <c r="AO61917" s="7"/>
    </row>
    <row r="61918" spans="41:41" ht="12.75" x14ac:dyDescent="0.2">
      <c r="AO61918" s="7"/>
    </row>
    <row r="61919" spans="41:41" ht="12.75" x14ac:dyDescent="0.2">
      <c r="AO61919" s="7"/>
    </row>
    <row r="61920" spans="41:41" ht="12.75" x14ac:dyDescent="0.2">
      <c r="AO61920" s="7"/>
    </row>
    <row r="61921" spans="41:41" ht="12.75" x14ac:dyDescent="0.2">
      <c r="AO61921" s="7"/>
    </row>
    <row r="61922" spans="41:41" ht="12.75" x14ac:dyDescent="0.2">
      <c r="AO61922" s="7"/>
    </row>
    <row r="61923" spans="41:41" ht="12.75" x14ac:dyDescent="0.2">
      <c r="AO61923" s="7"/>
    </row>
    <row r="61924" spans="41:41" ht="12.75" x14ac:dyDescent="0.2">
      <c r="AO61924" s="7"/>
    </row>
    <row r="61925" spans="41:41" ht="12.75" x14ac:dyDescent="0.2">
      <c r="AO61925" s="7"/>
    </row>
    <row r="61926" spans="41:41" ht="12.75" x14ac:dyDescent="0.2">
      <c r="AO61926" s="7"/>
    </row>
    <row r="61927" spans="41:41" ht="12.75" x14ac:dyDescent="0.2">
      <c r="AO61927" s="7"/>
    </row>
    <row r="61928" spans="41:41" ht="12.75" x14ac:dyDescent="0.2">
      <c r="AO61928" s="7"/>
    </row>
    <row r="61929" spans="41:41" ht="12.75" x14ac:dyDescent="0.2">
      <c r="AO61929" s="7"/>
    </row>
    <row r="61930" spans="41:41" ht="12.75" x14ac:dyDescent="0.2">
      <c r="AO61930" s="7"/>
    </row>
    <row r="61931" spans="41:41" ht="12.75" x14ac:dyDescent="0.2">
      <c r="AO61931" s="7"/>
    </row>
    <row r="61932" spans="41:41" ht="12.75" x14ac:dyDescent="0.2">
      <c r="AO61932" s="7"/>
    </row>
    <row r="61933" spans="41:41" ht="12.75" x14ac:dyDescent="0.2">
      <c r="AO61933" s="7"/>
    </row>
    <row r="61934" spans="41:41" ht="12.75" x14ac:dyDescent="0.2">
      <c r="AO61934" s="7"/>
    </row>
    <row r="61935" spans="41:41" ht="12.75" x14ac:dyDescent="0.2">
      <c r="AO61935" s="7"/>
    </row>
    <row r="61936" spans="41:41" ht="12.75" x14ac:dyDescent="0.2">
      <c r="AO61936" s="7"/>
    </row>
    <row r="61937" spans="41:41" ht="12.75" x14ac:dyDescent="0.2">
      <c r="AO61937" s="7"/>
    </row>
    <row r="61938" spans="41:41" ht="12.75" x14ac:dyDescent="0.2">
      <c r="AO61938" s="7"/>
    </row>
    <row r="61939" spans="41:41" ht="12.75" x14ac:dyDescent="0.2">
      <c r="AO61939" s="7"/>
    </row>
    <row r="61940" spans="41:41" ht="12.75" x14ac:dyDescent="0.2">
      <c r="AO61940" s="7"/>
    </row>
    <row r="61941" spans="41:41" ht="12.75" x14ac:dyDescent="0.2">
      <c r="AO61941" s="7"/>
    </row>
    <row r="61942" spans="41:41" ht="12.75" x14ac:dyDescent="0.2">
      <c r="AO61942" s="7"/>
    </row>
    <row r="61943" spans="41:41" ht="12.75" x14ac:dyDescent="0.2">
      <c r="AO61943" s="7"/>
    </row>
    <row r="61944" spans="41:41" ht="12.75" x14ac:dyDescent="0.2">
      <c r="AO61944" s="7"/>
    </row>
    <row r="61945" spans="41:41" ht="12.75" x14ac:dyDescent="0.2">
      <c r="AO61945" s="7"/>
    </row>
    <row r="61946" spans="41:41" ht="12.75" x14ac:dyDescent="0.2">
      <c r="AO61946" s="7"/>
    </row>
    <row r="61947" spans="41:41" ht="12.75" x14ac:dyDescent="0.2">
      <c r="AO61947" s="7"/>
    </row>
    <row r="61948" spans="41:41" ht="12.75" x14ac:dyDescent="0.2">
      <c r="AO61948" s="7"/>
    </row>
    <row r="61949" spans="41:41" ht="12.75" x14ac:dyDescent="0.2">
      <c r="AO61949" s="7"/>
    </row>
    <row r="61950" spans="41:41" ht="12.75" x14ac:dyDescent="0.2">
      <c r="AO61950" s="7"/>
    </row>
    <row r="61951" spans="41:41" ht="12.75" x14ac:dyDescent="0.2">
      <c r="AO61951" s="7"/>
    </row>
    <row r="61952" spans="41:41" ht="12.75" x14ac:dyDescent="0.2">
      <c r="AO61952" s="7"/>
    </row>
    <row r="61953" spans="41:41" ht="12.75" x14ac:dyDescent="0.2">
      <c r="AO61953" s="7"/>
    </row>
    <row r="61954" spans="41:41" ht="12.75" x14ac:dyDescent="0.2">
      <c r="AO61954" s="7"/>
    </row>
    <row r="61955" spans="41:41" ht="12.75" x14ac:dyDescent="0.2">
      <c r="AO61955" s="7"/>
    </row>
    <row r="61956" spans="41:41" ht="12.75" x14ac:dyDescent="0.2">
      <c r="AO61956" s="7"/>
    </row>
    <row r="61957" spans="41:41" ht="12.75" x14ac:dyDescent="0.2">
      <c r="AO61957" s="7"/>
    </row>
    <row r="61958" spans="41:41" ht="12.75" x14ac:dyDescent="0.2">
      <c r="AO61958" s="7"/>
    </row>
    <row r="61959" spans="41:41" ht="12.75" x14ac:dyDescent="0.2">
      <c r="AO61959" s="7"/>
    </row>
    <row r="61960" spans="41:41" ht="12.75" x14ac:dyDescent="0.2">
      <c r="AO61960" s="7"/>
    </row>
    <row r="61961" spans="41:41" ht="12.75" x14ac:dyDescent="0.2">
      <c r="AO61961" s="7"/>
    </row>
    <row r="61962" spans="41:41" ht="12.75" x14ac:dyDescent="0.2">
      <c r="AO61962" s="7"/>
    </row>
    <row r="61963" spans="41:41" ht="12.75" x14ac:dyDescent="0.2">
      <c r="AO61963" s="7"/>
    </row>
    <row r="61964" spans="41:41" ht="12.75" x14ac:dyDescent="0.2">
      <c r="AO61964" s="7"/>
    </row>
    <row r="61965" spans="41:41" ht="12.75" x14ac:dyDescent="0.2">
      <c r="AO61965" s="7"/>
    </row>
    <row r="61966" spans="41:41" ht="12.75" x14ac:dyDescent="0.2">
      <c r="AO61966" s="7"/>
    </row>
    <row r="61967" spans="41:41" ht="12.75" x14ac:dyDescent="0.2">
      <c r="AO61967" s="7"/>
    </row>
    <row r="61968" spans="41:41" ht="12.75" x14ac:dyDescent="0.2">
      <c r="AO61968" s="7"/>
    </row>
    <row r="61969" spans="41:41" ht="12.75" x14ac:dyDescent="0.2">
      <c r="AO61969" s="7"/>
    </row>
    <row r="61970" spans="41:41" ht="12.75" x14ac:dyDescent="0.2">
      <c r="AO61970" s="7"/>
    </row>
    <row r="61971" spans="41:41" ht="12.75" x14ac:dyDescent="0.2">
      <c r="AO61971" s="7"/>
    </row>
    <row r="61972" spans="41:41" ht="12.75" x14ac:dyDescent="0.2">
      <c r="AO61972" s="7"/>
    </row>
    <row r="61973" spans="41:41" ht="12.75" x14ac:dyDescent="0.2">
      <c r="AO61973" s="7"/>
    </row>
    <row r="61974" spans="41:41" ht="12.75" x14ac:dyDescent="0.2">
      <c r="AO61974" s="7"/>
    </row>
    <row r="61975" spans="41:41" ht="12.75" x14ac:dyDescent="0.2">
      <c r="AO61975" s="7"/>
    </row>
    <row r="61976" spans="41:41" ht="12.75" x14ac:dyDescent="0.2">
      <c r="AO61976" s="7"/>
    </row>
    <row r="61977" spans="41:41" ht="12.75" x14ac:dyDescent="0.2">
      <c r="AO61977" s="7"/>
    </row>
    <row r="61978" spans="41:41" ht="12.75" x14ac:dyDescent="0.2">
      <c r="AO61978" s="7"/>
    </row>
    <row r="61979" spans="41:41" ht="12.75" x14ac:dyDescent="0.2">
      <c r="AO61979" s="7"/>
    </row>
    <row r="61980" spans="41:41" ht="12.75" x14ac:dyDescent="0.2">
      <c r="AO61980" s="7"/>
    </row>
    <row r="61981" spans="41:41" ht="12.75" x14ac:dyDescent="0.2">
      <c r="AO61981" s="7"/>
    </row>
    <row r="61982" spans="41:41" ht="12.75" x14ac:dyDescent="0.2">
      <c r="AO61982" s="7"/>
    </row>
    <row r="61983" spans="41:41" ht="12.75" x14ac:dyDescent="0.2">
      <c r="AO61983" s="7"/>
    </row>
    <row r="61984" spans="41:41" ht="12.75" x14ac:dyDescent="0.2">
      <c r="AO61984" s="7"/>
    </row>
    <row r="61985" spans="41:41" ht="12.75" x14ac:dyDescent="0.2">
      <c r="AO61985" s="7"/>
    </row>
    <row r="61986" spans="41:41" ht="12.75" x14ac:dyDescent="0.2">
      <c r="AO61986" s="7"/>
    </row>
    <row r="61987" spans="41:41" ht="12.75" x14ac:dyDescent="0.2">
      <c r="AO61987" s="7"/>
    </row>
    <row r="61988" spans="41:41" ht="12.75" x14ac:dyDescent="0.2">
      <c r="AO61988" s="7"/>
    </row>
    <row r="61989" spans="41:41" ht="12.75" x14ac:dyDescent="0.2">
      <c r="AO61989" s="7"/>
    </row>
    <row r="61990" spans="41:41" ht="12.75" x14ac:dyDescent="0.2">
      <c r="AO61990" s="7"/>
    </row>
    <row r="61991" spans="41:41" ht="12.75" x14ac:dyDescent="0.2">
      <c r="AO61991" s="7"/>
    </row>
    <row r="61992" spans="41:41" ht="12.75" x14ac:dyDescent="0.2">
      <c r="AO61992" s="7"/>
    </row>
    <row r="61993" spans="41:41" ht="12.75" x14ac:dyDescent="0.2">
      <c r="AO61993" s="7"/>
    </row>
    <row r="61994" spans="41:41" ht="12.75" x14ac:dyDescent="0.2">
      <c r="AO61994" s="7"/>
    </row>
    <row r="61995" spans="41:41" ht="12.75" x14ac:dyDescent="0.2">
      <c r="AO61995" s="7"/>
    </row>
    <row r="61996" spans="41:41" ht="12.75" x14ac:dyDescent="0.2">
      <c r="AO61996" s="7"/>
    </row>
    <row r="61997" spans="41:41" ht="12.75" x14ac:dyDescent="0.2">
      <c r="AO61997" s="7"/>
    </row>
    <row r="61998" spans="41:41" ht="12.75" x14ac:dyDescent="0.2">
      <c r="AO61998" s="7"/>
    </row>
    <row r="61999" spans="41:41" ht="12.75" x14ac:dyDescent="0.2">
      <c r="AO61999" s="7"/>
    </row>
    <row r="62000" spans="41:41" ht="12.75" x14ac:dyDescent="0.2">
      <c r="AO62000" s="7"/>
    </row>
    <row r="62001" spans="41:41" ht="12.75" x14ac:dyDescent="0.2">
      <c r="AO62001" s="7"/>
    </row>
    <row r="62002" spans="41:41" ht="12.75" x14ac:dyDescent="0.2">
      <c r="AO62002" s="7"/>
    </row>
    <row r="62003" spans="41:41" ht="12.75" x14ac:dyDescent="0.2">
      <c r="AO62003" s="7"/>
    </row>
    <row r="62004" spans="41:41" ht="12.75" x14ac:dyDescent="0.2">
      <c r="AO62004" s="7"/>
    </row>
    <row r="62005" spans="41:41" ht="12.75" x14ac:dyDescent="0.2">
      <c r="AO62005" s="7"/>
    </row>
    <row r="62006" spans="41:41" ht="12.75" x14ac:dyDescent="0.2">
      <c r="AO62006" s="7"/>
    </row>
    <row r="62007" spans="41:41" ht="12.75" x14ac:dyDescent="0.2">
      <c r="AO62007" s="7"/>
    </row>
    <row r="62008" spans="41:41" ht="12.75" x14ac:dyDescent="0.2">
      <c r="AO62008" s="7"/>
    </row>
    <row r="62009" spans="41:41" ht="12.75" x14ac:dyDescent="0.2">
      <c r="AO62009" s="7"/>
    </row>
    <row r="62010" spans="41:41" ht="12.75" x14ac:dyDescent="0.2">
      <c r="AO62010" s="7"/>
    </row>
    <row r="62011" spans="41:41" ht="12.75" x14ac:dyDescent="0.2">
      <c r="AO62011" s="7"/>
    </row>
    <row r="62012" spans="41:41" ht="12.75" x14ac:dyDescent="0.2">
      <c r="AO62012" s="7"/>
    </row>
    <row r="62013" spans="41:41" ht="12.75" x14ac:dyDescent="0.2">
      <c r="AO62013" s="7"/>
    </row>
    <row r="62014" spans="41:41" ht="12.75" x14ac:dyDescent="0.2">
      <c r="AO62014" s="7"/>
    </row>
    <row r="62015" spans="41:41" ht="12.75" x14ac:dyDescent="0.2">
      <c r="AO62015" s="7"/>
    </row>
    <row r="62016" spans="41:41" ht="12.75" x14ac:dyDescent="0.2">
      <c r="AO62016" s="7"/>
    </row>
    <row r="62017" spans="41:41" ht="12.75" x14ac:dyDescent="0.2">
      <c r="AO62017" s="7"/>
    </row>
    <row r="62018" spans="41:41" ht="12.75" x14ac:dyDescent="0.2">
      <c r="AO62018" s="7"/>
    </row>
    <row r="62019" spans="41:41" ht="12.75" x14ac:dyDescent="0.2">
      <c r="AO62019" s="7"/>
    </row>
    <row r="62020" spans="41:41" ht="12.75" x14ac:dyDescent="0.2">
      <c r="AO62020" s="7"/>
    </row>
    <row r="62021" spans="41:41" ht="12.75" x14ac:dyDescent="0.2">
      <c r="AO62021" s="7"/>
    </row>
    <row r="62022" spans="41:41" ht="12.75" x14ac:dyDescent="0.2">
      <c r="AO62022" s="7"/>
    </row>
    <row r="62023" spans="41:41" ht="12.75" x14ac:dyDescent="0.2">
      <c r="AO62023" s="7"/>
    </row>
    <row r="62024" spans="41:41" ht="12.75" x14ac:dyDescent="0.2">
      <c r="AO62024" s="7"/>
    </row>
    <row r="62025" spans="41:41" ht="12.75" x14ac:dyDescent="0.2">
      <c r="AO62025" s="7"/>
    </row>
    <row r="62026" spans="41:41" ht="12.75" x14ac:dyDescent="0.2">
      <c r="AO62026" s="7"/>
    </row>
    <row r="62027" spans="41:41" ht="12.75" x14ac:dyDescent="0.2">
      <c r="AO62027" s="7"/>
    </row>
    <row r="62028" spans="41:41" ht="12.75" x14ac:dyDescent="0.2">
      <c r="AO62028" s="7"/>
    </row>
    <row r="62029" spans="41:41" ht="12.75" x14ac:dyDescent="0.2">
      <c r="AO62029" s="7"/>
    </row>
    <row r="62030" spans="41:41" ht="12.75" x14ac:dyDescent="0.2">
      <c r="AO62030" s="7"/>
    </row>
    <row r="62031" spans="41:41" ht="12.75" x14ac:dyDescent="0.2">
      <c r="AO62031" s="7"/>
    </row>
    <row r="62032" spans="41:41" ht="12.75" x14ac:dyDescent="0.2">
      <c r="AO62032" s="7"/>
    </row>
    <row r="62033" spans="41:41" ht="12.75" x14ac:dyDescent="0.2">
      <c r="AO62033" s="7"/>
    </row>
    <row r="62034" spans="41:41" ht="12.75" x14ac:dyDescent="0.2">
      <c r="AO62034" s="7"/>
    </row>
    <row r="62035" spans="41:41" ht="12.75" x14ac:dyDescent="0.2">
      <c r="AO62035" s="7"/>
    </row>
    <row r="62036" spans="41:41" ht="12.75" x14ac:dyDescent="0.2">
      <c r="AO62036" s="7"/>
    </row>
    <row r="62037" spans="41:41" ht="12.75" x14ac:dyDescent="0.2">
      <c r="AO62037" s="7"/>
    </row>
    <row r="62038" spans="41:41" ht="12.75" x14ac:dyDescent="0.2">
      <c r="AO62038" s="7"/>
    </row>
    <row r="62039" spans="41:41" ht="12.75" x14ac:dyDescent="0.2">
      <c r="AO62039" s="7"/>
    </row>
    <row r="62040" spans="41:41" ht="12.75" x14ac:dyDescent="0.2">
      <c r="AO62040" s="7"/>
    </row>
    <row r="62041" spans="41:41" ht="12.75" x14ac:dyDescent="0.2">
      <c r="AO62041" s="7"/>
    </row>
    <row r="62042" spans="41:41" ht="12.75" x14ac:dyDescent="0.2">
      <c r="AO62042" s="7"/>
    </row>
    <row r="62043" spans="41:41" ht="12.75" x14ac:dyDescent="0.2">
      <c r="AO62043" s="7"/>
    </row>
    <row r="62044" spans="41:41" ht="12.75" x14ac:dyDescent="0.2">
      <c r="AO62044" s="7"/>
    </row>
    <row r="62045" spans="41:41" ht="12.75" x14ac:dyDescent="0.2">
      <c r="AO62045" s="7"/>
    </row>
    <row r="62046" spans="41:41" ht="12.75" x14ac:dyDescent="0.2">
      <c r="AO62046" s="7"/>
    </row>
    <row r="62047" spans="41:41" ht="12.75" x14ac:dyDescent="0.2">
      <c r="AO62047" s="7"/>
    </row>
    <row r="62048" spans="41:41" ht="12.75" x14ac:dyDescent="0.2">
      <c r="AO62048" s="7"/>
    </row>
    <row r="62049" spans="41:41" ht="12.75" x14ac:dyDescent="0.2">
      <c r="AO62049" s="7"/>
    </row>
    <row r="62050" spans="41:41" ht="12.75" x14ac:dyDescent="0.2">
      <c r="AO62050" s="7"/>
    </row>
    <row r="62051" spans="41:41" ht="12.75" x14ac:dyDescent="0.2">
      <c r="AO62051" s="7"/>
    </row>
    <row r="62052" spans="41:41" ht="12.75" x14ac:dyDescent="0.2">
      <c r="AO62052" s="7"/>
    </row>
    <row r="62053" spans="41:41" ht="12.75" x14ac:dyDescent="0.2">
      <c r="AO62053" s="7"/>
    </row>
    <row r="62054" spans="41:41" ht="12.75" x14ac:dyDescent="0.2">
      <c r="AO62054" s="7"/>
    </row>
    <row r="62055" spans="41:41" ht="12.75" x14ac:dyDescent="0.2">
      <c r="AO62055" s="7"/>
    </row>
    <row r="62056" spans="41:41" ht="12.75" x14ac:dyDescent="0.2">
      <c r="AO62056" s="7"/>
    </row>
    <row r="62057" spans="41:41" ht="12.75" x14ac:dyDescent="0.2">
      <c r="AO62057" s="7"/>
    </row>
    <row r="62058" spans="41:41" ht="12.75" x14ac:dyDescent="0.2">
      <c r="AO62058" s="7"/>
    </row>
    <row r="62059" spans="41:41" ht="12.75" x14ac:dyDescent="0.2">
      <c r="AO62059" s="7"/>
    </row>
    <row r="62060" spans="41:41" ht="12.75" x14ac:dyDescent="0.2">
      <c r="AO62060" s="7"/>
    </row>
    <row r="62061" spans="41:41" ht="12.75" x14ac:dyDescent="0.2">
      <c r="AO62061" s="7"/>
    </row>
    <row r="62062" spans="41:41" ht="12.75" x14ac:dyDescent="0.2">
      <c r="AO62062" s="7"/>
    </row>
    <row r="62063" spans="41:41" ht="12.75" x14ac:dyDescent="0.2">
      <c r="AO62063" s="7"/>
    </row>
    <row r="62064" spans="41:41" ht="12.75" x14ac:dyDescent="0.2">
      <c r="AO62064" s="7"/>
    </row>
    <row r="62065" spans="41:41" ht="12.75" x14ac:dyDescent="0.2">
      <c r="AO62065" s="7"/>
    </row>
    <row r="62066" spans="41:41" ht="12.75" x14ac:dyDescent="0.2">
      <c r="AO62066" s="7"/>
    </row>
    <row r="62067" spans="41:41" ht="12.75" x14ac:dyDescent="0.2">
      <c r="AO62067" s="7"/>
    </row>
    <row r="62068" spans="41:41" ht="12.75" x14ac:dyDescent="0.2">
      <c r="AO62068" s="7"/>
    </row>
    <row r="62069" spans="41:41" ht="12.75" x14ac:dyDescent="0.2">
      <c r="AO62069" s="7"/>
    </row>
    <row r="62070" spans="41:41" ht="12.75" x14ac:dyDescent="0.2">
      <c r="AO62070" s="7"/>
    </row>
    <row r="62071" spans="41:41" ht="12.75" x14ac:dyDescent="0.2">
      <c r="AO62071" s="7"/>
    </row>
    <row r="62072" spans="41:41" ht="12.75" x14ac:dyDescent="0.2">
      <c r="AO62072" s="7"/>
    </row>
    <row r="62073" spans="41:41" ht="12.75" x14ac:dyDescent="0.2">
      <c r="AO62073" s="7"/>
    </row>
    <row r="62074" spans="41:41" ht="12.75" x14ac:dyDescent="0.2">
      <c r="AO62074" s="7"/>
    </row>
    <row r="62075" spans="41:41" ht="12.75" x14ac:dyDescent="0.2">
      <c r="AO62075" s="7"/>
    </row>
    <row r="62076" spans="41:41" ht="12.75" x14ac:dyDescent="0.2">
      <c r="AO62076" s="7"/>
    </row>
    <row r="62077" spans="41:41" ht="12.75" x14ac:dyDescent="0.2">
      <c r="AO62077" s="7"/>
    </row>
    <row r="62078" spans="41:41" ht="12.75" x14ac:dyDescent="0.2">
      <c r="AO62078" s="7"/>
    </row>
    <row r="62079" spans="41:41" ht="12.75" x14ac:dyDescent="0.2">
      <c r="AO62079" s="7"/>
    </row>
    <row r="62080" spans="41:41" ht="12.75" x14ac:dyDescent="0.2">
      <c r="AO62080" s="7"/>
    </row>
    <row r="62081" spans="41:41" ht="12.75" x14ac:dyDescent="0.2">
      <c r="AO62081" s="7"/>
    </row>
    <row r="62082" spans="41:41" ht="12.75" x14ac:dyDescent="0.2">
      <c r="AO62082" s="7"/>
    </row>
    <row r="62083" spans="41:41" ht="12.75" x14ac:dyDescent="0.2">
      <c r="AO62083" s="7"/>
    </row>
    <row r="62084" spans="41:41" ht="12.75" x14ac:dyDescent="0.2">
      <c r="AO62084" s="7"/>
    </row>
    <row r="62085" spans="41:41" ht="12.75" x14ac:dyDescent="0.2">
      <c r="AO62085" s="7"/>
    </row>
    <row r="62086" spans="41:41" ht="12.75" x14ac:dyDescent="0.2">
      <c r="AO62086" s="7"/>
    </row>
    <row r="62087" spans="41:41" ht="12.75" x14ac:dyDescent="0.2">
      <c r="AO62087" s="7"/>
    </row>
    <row r="62088" spans="41:41" ht="12.75" x14ac:dyDescent="0.2">
      <c r="AO62088" s="7"/>
    </row>
    <row r="62089" spans="41:41" ht="12.75" x14ac:dyDescent="0.2">
      <c r="AO62089" s="7"/>
    </row>
    <row r="62090" spans="41:41" ht="12.75" x14ac:dyDescent="0.2">
      <c r="AO62090" s="7"/>
    </row>
    <row r="62091" spans="41:41" ht="12.75" x14ac:dyDescent="0.2">
      <c r="AO62091" s="7"/>
    </row>
    <row r="62092" spans="41:41" ht="12.75" x14ac:dyDescent="0.2">
      <c r="AO62092" s="7"/>
    </row>
    <row r="62093" spans="41:41" ht="12.75" x14ac:dyDescent="0.2">
      <c r="AO62093" s="7"/>
    </row>
    <row r="62094" spans="41:41" ht="12.75" x14ac:dyDescent="0.2">
      <c r="AO62094" s="7"/>
    </row>
    <row r="62095" spans="41:41" ht="12.75" x14ac:dyDescent="0.2">
      <c r="AO62095" s="7"/>
    </row>
    <row r="62096" spans="41:41" ht="12.75" x14ac:dyDescent="0.2">
      <c r="AO62096" s="7"/>
    </row>
    <row r="62097" spans="41:41" ht="12.75" x14ac:dyDescent="0.2">
      <c r="AO62097" s="7"/>
    </row>
    <row r="62098" spans="41:41" ht="12.75" x14ac:dyDescent="0.2">
      <c r="AO62098" s="7"/>
    </row>
    <row r="62099" spans="41:41" ht="12.75" x14ac:dyDescent="0.2">
      <c r="AO62099" s="7"/>
    </row>
    <row r="62100" spans="41:41" ht="12.75" x14ac:dyDescent="0.2">
      <c r="AO62100" s="7"/>
    </row>
    <row r="62101" spans="41:41" ht="12.75" x14ac:dyDescent="0.2">
      <c r="AO62101" s="7"/>
    </row>
    <row r="62102" spans="41:41" ht="12.75" x14ac:dyDescent="0.2">
      <c r="AO62102" s="7"/>
    </row>
    <row r="62103" spans="41:41" ht="12.75" x14ac:dyDescent="0.2">
      <c r="AO62103" s="7"/>
    </row>
    <row r="62104" spans="41:41" ht="12.75" x14ac:dyDescent="0.2">
      <c r="AO62104" s="7"/>
    </row>
    <row r="62105" spans="41:41" ht="12.75" x14ac:dyDescent="0.2">
      <c r="AO62105" s="7"/>
    </row>
    <row r="62106" spans="41:41" ht="12.75" x14ac:dyDescent="0.2">
      <c r="AO62106" s="7"/>
    </row>
    <row r="62107" spans="41:41" ht="12.75" x14ac:dyDescent="0.2">
      <c r="AO62107" s="7"/>
    </row>
    <row r="62108" spans="41:41" ht="12.75" x14ac:dyDescent="0.2">
      <c r="AO62108" s="7"/>
    </row>
    <row r="62109" spans="41:41" ht="12.75" x14ac:dyDescent="0.2">
      <c r="AO62109" s="7"/>
    </row>
    <row r="62110" spans="41:41" ht="12.75" x14ac:dyDescent="0.2">
      <c r="AO62110" s="7"/>
    </row>
    <row r="62111" spans="41:41" ht="12.75" x14ac:dyDescent="0.2">
      <c r="AO62111" s="7"/>
    </row>
    <row r="62112" spans="41:41" ht="12.75" x14ac:dyDescent="0.2">
      <c r="AO62112" s="7"/>
    </row>
    <row r="62113" spans="41:41" ht="12.75" x14ac:dyDescent="0.2">
      <c r="AO62113" s="7"/>
    </row>
    <row r="62114" spans="41:41" ht="12.75" x14ac:dyDescent="0.2">
      <c r="AO62114" s="7"/>
    </row>
    <row r="62115" spans="41:41" ht="12.75" x14ac:dyDescent="0.2">
      <c r="AO62115" s="7"/>
    </row>
    <row r="62116" spans="41:41" ht="12.75" x14ac:dyDescent="0.2">
      <c r="AO62116" s="7"/>
    </row>
    <row r="62117" spans="41:41" ht="12.75" x14ac:dyDescent="0.2">
      <c r="AO62117" s="7"/>
    </row>
    <row r="62118" spans="41:41" ht="12.75" x14ac:dyDescent="0.2">
      <c r="AO62118" s="7"/>
    </row>
    <row r="62119" spans="41:41" ht="12.75" x14ac:dyDescent="0.2">
      <c r="AO62119" s="7"/>
    </row>
    <row r="62120" spans="41:41" ht="12.75" x14ac:dyDescent="0.2">
      <c r="AO62120" s="7"/>
    </row>
    <row r="62121" spans="41:41" ht="12.75" x14ac:dyDescent="0.2">
      <c r="AO62121" s="7"/>
    </row>
    <row r="62122" spans="41:41" ht="12.75" x14ac:dyDescent="0.2">
      <c r="AO62122" s="7"/>
    </row>
    <row r="62123" spans="41:41" ht="12.75" x14ac:dyDescent="0.2">
      <c r="AO62123" s="7"/>
    </row>
    <row r="62124" spans="41:41" ht="12.75" x14ac:dyDescent="0.2">
      <c r="AO62124" s="7"/>
    </row>
    <row r="62125" spans="41:41" ht="12.75" x14ac:dyDescent="0.2">
      <c r="AO62125" s="7"/>
    </row>
    <row r="62126" spans="41:41" ht="12.75" x14ac:dyDescent="0.2">
      <c r="AO62126" s="7"/>
    </row>
    <row r="62127" spans="41:41" ht="12.75" x14ac:dyDescent="0.2">
      <c r="AO62127" s="7"/>
    </row>
    <row r="62128" spans="41:41" ht="12.75" x14ac:dyDescent="0.2">
      <c r="AO62128" s="7"/>
    </row>
    <row r="62129" spans="41:41" ht="12.75" x14ac:dyDescent="0.2">
      <c r="AO62129" s="7"/>
    </row>
    <row r="62130" spans="41:41" ht="12.75" x14ac:dyDescent="0.2">
      <c r="AO62130" s="7"/>
    </row>
    <row r="62131" spans="41:41" ht="12.75" x14ac:dyDescent="0.2">
      <c r="AO62131" s="7"/>
    </row>
    <row r="62132" spans="41:41" ht="12.75" x14ac:dyDescent="0.2">
      <c r="AO62132" s="7"/>
    </row>
    <row r="62133" spans="41:41" ht="12.75" x14ac:dyDescent="0.2">
      <c r="AO62133" s="7"/>
    </row>
    <row r="62134" spans="41:41" ht="12.75" x14ac:dyDescent="0.2">
      <c r="AO62134" s="7"/>
    </row>
    <row r="62135" spans="41:41" ht="12.75" x14ac:dyDescent="0.2">
      <c r="AO62135" s="7"/>
    </row>
    <row r="62136" spans="41:41" ht="12.75" x14ac:dyDescent="0.2">
      <c r="AO62136" s="7"/>
    </row>
    <row r="62137" spans="41:41" ht="12.75" x14ac:dyDescent="0.2">
      <c r="AO62137" s="7"/>
    </row>
    <row r="62138" spans="41:41" ht="12.75" x14ac:dyDescent="0.2">
      <c r="AO62138" s="7"/>
    </row>
    <row r="62139" spans="41:41" ht="12.75" x14ac:dyDescent="0.2">
      <c r="AO62139" s="7"/>
    </row>
    <row r="62140" spans="41:41" ht="12.75" x14ac:dyDescent="0.2">
      <c r="AO62140" s="7"/>
    </row>
    <row r="62141" spans="41:41" ht="12.75" x14ac:dyDescent="0.2">
      <c r="AO62141" s="7"/>
    </row>
    <row r="62142" spans="41:41" ht="12.75" x14ac:dyDescent="0.2">
      <c r="AO62142" s="7"/>
    </row>
    <row r="62143" spans="41:41" ht="12.75" x14ac:dyDescent="0.2">
      <c r="AO62143" s="7"/>
    </row>
    <row r="62144" spans="41:41" ht="12.75" x14ac:dyDescent="0.2">
      <c r="AO62144" s="7"/>
    </row>
    <row r="62145" spans="41:41" ht="12.75" x14ac:dyDescent="0.2">
      <c r="AO62145" s="7"/>
    </row>
    <row r="62146" spans="41:41" ht="12.75" x14ac:dyDescent="0.2">
      <c r="AO62146" s="7"/>
    </row>
    <row r="62147" spans="41:41" ht="12.75" x14ac:dyDescent="0.2">
      <c r="AO62147" s="7"/>
    </row>
    <row r="62148" spans="41:41" ht="12.75" x14ac:dyDescent="0.2">
      <c r="AO62148" s="7"/>
    </row>
    <row r="62149" spans="41:41" ht="12.75" x14ac:dyDescent="0.2">
      <c r="AO62149" s="7"/>
    </row>
    <row r="62150" spans="41:41" ht="12.75" x14ac:dyDescent="0.2">
      <c r="AO62150" s="7"/>
    </row>
    <row r="62151" spans="41:41" ht="12.75" x14ac:dyDescent="0.2">
      <c r="AO62151" s="7"/>
    </row>
    <row r="62152" spans="41:41" ht="12.75" x14ac:dyDescent="0.2">
      <c r="AO62152" s="7"/>
    </row>
    <row r="62153" spans="41:41" ht="12.75" x14ac:dyDescent="0.2">
      <c r="AO62153" s="7"/>
    </row>
    <row r="62154" spans="41:41" ht="12.75" x14ac:dyDescent="0.2">
      <c r="AO62154" s="7"/>
    </row>
    <row r="62155" spans="41:41" ht="12.75" x14ac:dyDescent="0.2">
      <c r="AO62155" s="7"/>
    </row>
    <row r="62156" spans="41:41" ht="12.75" x14ac:dyDescent="0.2">
      <c r="AO62156" s="7"/>
    </row>
    <row r="62157" spans="41:41" ht="12.75" x14ac:dyDescent="0.2">
      <c r="AO62157" s="7"/>
    </row>
    <row r="62158" spans="41:41" ht="12.75" x14ac:dyDescent="0.2">
      <c r="AO62158" s="7"/>
    </row>
    <row r="62159" spans="41:41" ht="12.75" x14ac:dyDescent="0.2">
      <c r="AO62159" s="7"/>
    </row>
    <row r="62160" spans="41:41" ht="12.75" x14ac:dyDescent="0.2">
      <c r="AO62160" s="7"/>
    </row>
    <row r="62161" spans="41:41" ht="12.75" x14ac:dyDescent="0.2">
      <c r="AO62161" s="7"/>
    </row>
    <row r="62162" spans="41:41" ht="12.75" x14ac:dyDescent="0.2">
      <c r="AO62162" s="7"/>
    </row>
    <row r="62163" spans="41:41" ht="12.75" x14ac:dyDescent="0.2">
      <c r="AO62163" s="7"/>
    </row>
    <row r="62164" spans="41:41" ht="12.75" x14ac:dyDescent="0.2">
      <c r="AO62164" s="7"/>
    </row>
    <row r="62165" spans="41:41" ht="12.75" x14ac:dyDescent="0.2">
      <c r="AO62165" s="7"/>
    </row>
    <row r="62166" spans="41:41" ht="12.75" x14ac:dyDescent="0.2">
      <c r="AO62166" s="7"/>
    </row>
    <row r="62167" spans="41:41" ht="12.75" x14ac:dyDescent="0.2">
      <c r="AO62167" s="7"/>
    </row>
    <row r="62168" spans="41:41" ht="12.75" x14ac:dyDescent="0.2">
      <c r="AO62168" s="7"/>
    </row>
    <row r="62169" spans="41:41" ht="12.75" x14ac:dyDescent="0.2">
      <c r="AO62169" s="7"/>
    </row>
    <row r="62170" spans="41:41" ht="12.75" x14ac:dyDescent="0.2">
      <c r="AO62170" s="7"/>
    </row>
    <row r="62171" spans="41:41" ht="12.75" x14ac:dyDescent="0.2">
      <c r="AO62171" s="7"/>
    </row>
    <row r="62172" spans="41:41" ht="12.75" x14ac:dyDescent="0.2">
      <c r="AO62172" s="7"/>
    </row>
    <row r="62173" spans="41:41" ht="12.75" x14ac:dyDescent="0.2">
      <c r="AO62173" s="7"/>
    </row>
    <row r="62174" spans="41:41" ht="12.75" x14ac:dyDescent="0.2">
      <c r="AO62174" s="7"/>
    </row>
    <row r="62175" spans="41:41" ht="12.75" x14ac:dyDescent="0.2">
      <c r="AO62175" s="7"/>
    </row>
    <row r="62176" spans="41:41" ht="12.75" x14ac:dyDescent="0.2">
      <c r="AO62176" s="7"/>
    </row>
    <row r="62177" spans="41:41" ht="12.75" x14ac:dyDescent="0.2">
      <c r="AO62177" s="7"/>
    </row>
    <row r="62178" spans="41:41" ht="12.75" x14ac:dyDescent="0.2">
      <c r="AO62178" s="7"/>
    </row>
    <row r="62179" spans="41:41" ht="12.75" x14ac:dyDescent="0.2">
      <c r="AO62179" s="7"/>
    </row>
    <row r="62180" spans="41:41" ht="12.75" x14ac:dyDescent="0.2">
      <c r="AO62180" s="7"/>
    </row>
    <row r="62181" spans="41:41" ht="12.75" x14ac:dyDescent="0.2">
      <c r="AO62181" s="7"/>
    </row>
    <row r="62182" spans="41:41" ht="12.75" x14ac:dyDescent="0.2">
      <c r="AO62182" s="7"/>
    </row>
    <row r="62183" spans="41:41" ht="12.75" x14ac:dyDescent="0.2">
      <c r="AO62183" s="7"/>
    </row>
    <row r="62184" spans="41:41" ht="12.75" x14ac:dyDescent="0.2">
      <c r="AO62184" s="7"/>
    </row>
    <row r="62185" spans="41:41" ht="12.75" x14ac:dyDescent="0.2">
      <c r="AO62185" s="7"/>
    </row>
    <row r="62186" spans="41:41" ht="12.75" x14ac:dyDescent="0.2">
      <c r="AO62186" s="7"/>
    </row>
    <row r="62187" spans="41:41" ht="12.75" x14ac:dyDescent="0.2">
      <c r="AO62187" s="7"/>
    </row>
    <row r="62188" spans="41:41" ht="12.75" x14ac:dyDescent="0.2">
      <c r="AO62188" s="7"/>
    </row>
    <row r="62189" spans="41:41" ht="12.75" x14ac:dyDescent="0.2">
      <c r="AO62189" s="7"/>
    </row>
    <row r="62190" spans="41:41" ht="12.75" x14ac:dyDescent="0.2">
      <c r="AO62190" s="7"/>
    </row>
    <row r="62191" spans="41:41" ht="12.75" x14ac:dyDescent="0.2">
      <c r="AO62191" s="7"/>
    </row>
    <row r="62192" spans="41:41" ht="12.75" x14ac:dyDescent="0.2">
      <c r="AO62192" s="7"/>
    </row>
    <row r="62193" spans="41:41" ht="12.75" x14ac:dyDescent="0.2">
      <c r="AO62193" s="7"/>
    </row>
    <row r="62194" spans="41:41" ht="12.75" x14ac:dyDescent="0.2">
      <c r="AO62194" s="7"/>
    </row>
    <row r="62195" spans="41:41" ht="12.75" x14ac:dyDescent="0.2">
      <c r="AO62195" s="7"/>
    </row>
    <row r="62196" spans="41:41" ht="12.75" x14ac:dyDescent="0.2">
      <c r="AO62196" s="7"/>
    </row>
    <row r="62197" spans="41:41" ht="12.75" x14ac:dyDescent="0.2">
      <c r="AO62197" s="7"/>
    </row>
    <row r="62198" spans="41:41" ht="12.75" x14ac:dyDescent="0.2">
      <c r="AO62198" s="7"/>
    </row>
    <row r="62199" spans="41:41" ht="12.75" x14ac:dyDescent="0.2">
      <c r="AO62199" s="7"/>
    </row>
    <row r="62200" spans="41:41" ht="12.75" x14ac:dyDescent="0.2">
      <c r="AO62200" s="7"/>
    </row>
    <row r="62201" spans="41:41" ht="12.75" x14ac:dyDescent="0.2">
      <c r="AO62201" s="7"/>
    </row>
    <row r="62202" spans="41:41" ht="12.75" x14ac:dyDescent="0.2">
      <c r="AO62202" s="7"/>
    </row>
    <row r="62203" spans="41:41" ht="12.75" x14ac:dyDescent="0.2">
      <c r="AO62203" s="7"/>
    </row>
    <row r="62204" spans="41:41" ht="12.75" x14ac:dyDescent="0.2">
      <c r="AO62204" s="7"/>
    </row>
    <row r="62205" spans="41:41" ht="12.75" x14ac:dyDescent="0.2">
      <c r="AO62205" s="7"/>
    </row>
    <row r="62206" spans="41:41" ht="12.75" x14ac:dyDescent="0.2">
      <c r="AO62206" s="7"/>
    </row>
    <row r="62207" spans="41:41" ht="12.75" x14ac:dyDescent="0.2">
      <c r="AO62207" s="7"/>
    </row>
    <row r="62208" spans="41:41" ht="12.75" x14ac:dyDescent="0.2">
      <c r="AO62208" s="7"/>
    </row>
    <row r="62209" spans="41:41" ht="12.75" x14ac:dyDescent="0.2">
      <c r="AO62209" s="7"/>
    </row>
    <row r="62210" spans="41:41" ht="12.75" x14ac:dyDescent="0.2">
      <c r="AO62210" s="7"/>
    </row>
    <row r="62211" spans="41:41" ht="12.75" x14ac:dyDescent="0.2">
      <c r="AO62211" s="7"/>
    </row>
    <row r="62212" spans="41:41" ht="12.75" x14ac:dyDescent="0.2">
      <c r="AO62212" s="7"/>
    </row>
    <row r="62213" spans="41:41" ht="12.75" x14ac:dyDescent="0.2">
      <c r="AO62213" s="7"/>
    </row>
    <row r="62214" spans="41:41" ht="12.75" x14ac:dyDescent="0.2">
      <c r="AO62214" s="7"/>
    </row>
    <row r="62215" spans="41:41" ht="12.75" x14ac:dyDescent="0.2">
      <c r="AO62215" s="7"/>
    </row>
    <row r="62216" spans="41:41" ht="12.75" x14ac:dyDescent="0.2">
      <c r="AO62216" s="7"/>
    </row>
    <row r="62217" spans="41:41" ht="12.75" x14ac:dyDescent="0.2">
      <c r="AO62217" s="7"/>
    </row>
    <row r="62218" spans="41:41" ht="12.75" x14ac:dyDescent="0.2">
      <c r="AO62218" s="7"/>
    </row>
    <row r="62219" spans="41:41" ht="12.75" x14ac:dyDescent="0.2">
      <c r="AO62219" s="7"/>
    </row>
    <row r="62220" spans="41:41" ht="12.75" x14ac:dyDescent="0.2">
      <c r="AO62220" s="7"/>
    </row>
    <row r="62221" spans="41:41" ht="12.75" x14ac:dyDescent="0.2">
      <c r="AO62221" s="7"/>
    </row>
    <row r="62222" spans="41:41" ht="12.75" x14ac:dyDescent="0.2">
      <c r="AO62222" s="7"/>
    </row>
    <row r="62223" spans="41:41" ht="12.75" x14ac:dyDescent="0.2">
      <c r="AO62223" s="7"/>
    </row>
    <row r="62224" spans="41:41" ht="12.75" x14ac:dyDescent="0.2">
      <c r="AO62224" s="7"/>
    </row>
    <row r="62225" spans="41:41" ht="12.75" x14ac:dyDescent="0.2">
      <c r="AO62225" s="7"/>
    </row>
    <row r="62226" spans="41:41" ht="12.75" x14ac:dyDescent="0.2">
      <c r="AO62226" s="7"/>
    </row>
    <row r="62227" spans="41:41" ht="12.75" x14ac:dyDescent="0.2">
      <c r="AO62227" s="7"/>
    </row>
    <row r="62228" spans="41:41" ht="12.75" x14ac:dyDescent="0.2">
      <c r="AO62228" s="7"/>
    </row>
    <row r="62229" spans="41:41" ht="12.75" x14ac:dyDescent="0.2">
      <c r="AO62229" s="7"/>
    </row>
    <row r="62230" spans="41:41" ht="12.75" x14ac:dyDescent="0.2">
      <c r="AO62230" s="7"/>
    </row>
    <row r="62231" spans="41:41" ht="12.75" x14ac:dyDescent="0.2">
      <c r="AO62231" s="7"/>
    </row>
    <row r="62232" spans="41:41" ht="12.75" x14ac:dyDescent="0.2">
      <c r="AO62232" s="7"/>
    </row>
    <row r="62233" spans="41:41" ht="12.75" x14ac:dyDescent="0.2">
      <c r="AO62233" s="7"/>
    </row>
    <row r="62234" spans="41:41" ht="12.75" x14ac:dyDescent="0.2">
      <c r="AO62234" s="7"/>
    </row>
    <row r="62235" spans="41:41" ht="12.75" x14ac:dyDescent="0.2">
      <c r="AO62235" s="7"/>
    </row>
    <row r="62236" spans="41:41" ht="12.75" x14ac:dyDescent="0.2">
      <c r="AO62236" s="7"/>
    </row>
    <row r="62237" spans="41:41" ht="12.75" x14ac:dyDescent="0.2">
      <c r="AO62237" s="7"/>
    </row>
    <row r="62238" spans="41:41" ht="12.75" x14ac:dyDescent="0.2">
      <c r="AO62238" s="7"/>
    </row>
    <row r="62239" spans="41:41" ht="12.75" x14ac:dyDescent="0.2">
      <c r="AO62239" s="7"/>
    </row>
    <row r="62240" spans="41:41" ht="12.75" x14ac:dyDescent="0.2">
      <c r="AO62240" s="7"/>
    </row>
    <row r="62241" spans="41:41" ht="12.75" x14ac:dyDescent="0.2">
      <c r="AO62241" s="7"/>
    </row>
    <row r="62242" spans="41:41" ht="12.75" x14ac:dyDescent="0.2">
      <c r="AO62242" s="7"/>
    </row>
    <row r="62243" spans="41:41" ht="12.75" x14ac:dyDescent="0.2">
      <c r="AO62243" s="7"/>
    </row>
    <row r="62244" spans="41:41" ht="12.75" x14ac:dyDescent="0.2">
      <c r="AO62244" s="7"/>
    </row>
    <row r="62245" spans="41:41" ht="12.75" x14ac:dyDescent="0.2">
      <c r="AO62245" s="7"/>
    </row>
    <row r="62246" spans="41:41" ht="12.75" x14ac:dyDescent="0.2">
      <c r="AO62246" s="7"/>
    </row>
    <row r="62247" spans="41:41" ht="12.75" x14ac:dyDescent="0.2">
      <c r="AO62247" s="7"/>
    </row>
    <row r="62248" spans="41:41" ht="12.75" x14ac:dyDescent="0.2">
      <c r="AO62248" s="7"/>
    </row>
    <row r="62249" spans="41:41" ht="12.75" x14ac:dyDescent="0.2">
      <c r="AO62249" s="7"/>
    </row>
    <row r="62250" spans="41:41" ht="12.75" x14ac:dyDescent="0.2">
      <c r="AO62250" s="7"/>
    </row>
    <row r="62251" spans="41:41" ht="12.75" x14ac:dyDescent="0.2">
      <c r="AO62251" s="7"/>
    </row>
    <row r="62252" spans="41:41" ht="12.75" x14ac:dyDescent="0.2">
      <c r="AO62252" s="7"/>
    </row>
    <row r="62253" spans="41:41" ht="12.75" x14ac:dyDescent="0.2">
      <c r="AO62253" s="7"/>
    </row>
    <row r="62254" spans="41:41" ht="12.75" x14ac:dyDescent="0.2">
      <c r="AO62254" s="7"/>
    </row>
    <row r="62255" spans="41:41" ht="12.75" x14ac:dyDescent="0.2">
      <c r="AO62255" s="7"/>
    </row>
    <row r="62256" spans="41:41" ht="12.75" x14ac:dyDescent="0.2">
      <c r="AO62256" s="7"/>
    </row>
    <row r="62257" spans="41:41" ht="12.75" x14ac:dyDescent="0.2">
      <c r="AO62257" s="7"/>
    </row>
    <row r="62258" spans="41:41" ht="12.75" x14ac:dyDescent="0.2">
      <c r="AO62258" s="7"/>
    </row>
    <row r="62259" spans="41:41" ht="12.75" x14ac:dyDescent="0.2">
      <c r="AO62259" s="7"/>
    </row>
    <row r="62260" spans="41:41" ht="12.75" x14ac:dyDescent="0.2">
      <c r="AO62260" s="7"/>
    </row>
    <row r="62261" spans="41:41" ht="12.75" x14ac:dyDescent="0.2">
      <c r="AO62261" s="7"/>
    </row>
    <row r="62262" spans="41:41" ht="12.75" x14ac:dyDescent="0.2">
      <c r="AO62262" s="7"/>
    </row>
    <row r="62263" spans="41:41" ht="12.75" x14ac:dyDescent="0.2">
      <c r="AO62263" s="7"/>
    </row>
    <row r="62264" spans="41:41" ht="12.75" x14ac:dyDescent="0.2">
      <c r="AO62264" s="7"/>
    </row>
    <row r="62265" spans="41:41" ht="12.75" x14ac:dyDescent="0.2">
      <c r="AO62265" s="7"/>
    </row>
    <row r="62266" spans="41:41" ht="12.75" x14ac:dyDescent="0.2">
      <c r="AO62266" s="7"/>
    </row>
    <row r="62267" spans="41:41" ht="12.75" x14ac:dyDescent="0.2">
      <c r="AO62267" s="7"/>
    </row>
    <row r="62268" spans="41:41" ht="12.75" x14ac:dyDescent="0.2">
      <c r="AO62268" s="7"/>
    </row>
    <row r="62269" spans="41:41" ht="12.75" x14ac:dyDescent="0.2">
      <c r="AO62269" s="7"/>
    </row>
    <row r="62270" spans="41:41" ht="12.75" x14ac:dyDescent="0.2">
      <c r="AO62270" s="7"/>
    </row>
    <row r="62271" spans="41:41" ht="12.75" x14ac:dyDescent="0.2">
      <c r="AO62271" s="7"/>
    </row>
    <row r="62272" spans="41:41" ht="12.75" x14ac:dyDescent="0.2">
      <c r="AO62272" s="7"/>
    </row>
    <row r="62273" spans="41:41" ht="12.75" x14ac:dyDescent="0.2">
      <c r="AO62273" s="7"/>
    </row>
    <row r="62274" spans="41:41" ht="12.75" x14ac:dyDescent="0.2">
      <c r="AO62274" s="7"/>
    </row>
    <row r="62275" spans="41:41" ht="12.75" x14ac:dyDescent="0.2">
      <c r="AO62275" s="7"/>
    </row>
    <row r="62276" spans="41:41" ht="12.75" x14ac:dyDescent="0.2">
      <c r="AO62276" s="7"/>
    </row>
    <row r="62277" spans="41:41" ht="12.75" x14ac:dyDescent="0.2">
      <c r="AO62277" s="7"/>
    </row>
    <row r="62278" spans="41:41" ht="12.75" x14ac:dyDescent="0.2">
      <c r="AO62278" s="7"/>
    </row>
    <row r="62279" spans="41:41" ht="12.75" x14ac:dyDescent="0.2">
      <c r="AO62279" s="7"/>
    </row>
    <row r="62280" spans="41:41" ht="12.75" x14ac:dyDescent="0.2">
      <c r="AO62280" s="7"/>
    </row>
    <row r="62281" spans="41:41" ht="12.75" x14ac:dyDescent="0.2">
      <c r="AO62281" s="7"/>
    </row>
    <row r="62282" spans="41:41" ht="12.75" x14ac:dyDescent="0.2">
      <c r="AO62282" s="7"/>
    </row>
    <row r="62283" spans="41:41" ht="12.75" x14ac:dyDescent="0.2">
      <c r="AO62283" s="7"/>
    </row>
    <row r="62284" spans="41:41" ht="12.75" x14ac:dyDescent="0.2">
      <c r="AO62284" s="7"/>
    </row>
    <row r="62285" spans="41:41" ht="12.75" x14ac:dyDescent="0.2">
      <c r="AO62285" s="7"/>
    </row>
    <row r="62286" spans="41:41" ht="12.75" x14ac:dyDescent="0.2">
      <c r="AO62286" s="7"/>
    </row>
    <row r="62287" spans="41:41" ht="12.75" x14ac:dyDescent="0.2">
      <c r="AO62287" s="7"/>
    </row>
    <row r="62288" spans="41:41" ht="12.75" x14ac:dyDescent="0.2">
      <c r="AO62288" s="7"/>
    </row>
    <row r="62289" spans="41:41" ht="12.75" x14ac:dyDescent="0.2">
      <c r="AO62289" s="7"/>
    </row>
    <row r="62290" spans="41:41" ht="12.75" x14ac:dyDescent="0.2">
      <c r="AO62290" s="7"/>
    </row>
    <row r="62291" spans="41:41" ht="12.75" x14ac:dyDescent="0.2">
      <c r="AO62291" s="7"/>
    </row>
    <row r="62292" spans="41:41" ht="12.75" x14ac:dyDescent="0.2">
      <c r="AO62292" s="7"/>
    </row>
    <row r="62293" spans="41:41" ht="12.75" x14ac:dyDescent="0.2">
      <c r="AO62293" s="7"/>
    </row>
    <row r="62294" spans="41:41" ht="12.75" x14ac:dyDescent="0.2">
      <c r="AO62294" s="7"/>
    </row>
    <row r="62295" spans="41:41" ht="12.75" x14ac:dyDescent="0.2">
      <c r="AO62295" s="7"/>
    </row>
    <row r="62296" spans="41:41" ht="12.75" x14ac:dyDescent="0.2">
      <c r="AO62296" s="7"/>
    </row>
    <row r="62297" spans="41:41" ht="12.75" x14ac:dyDescent="0.2">
      <c r="AO62297" s="7"/>
    </row>
    <row r="62298" spans="41:41" ht="12.75" x14ac:dyDescent="0.2">
      <c r="AO62298" s="7"/>
    </row>
    <row r="62299" spans="41:41" ht="12.75" x14ac:dyDescent="0.2">
      <c r="AO62299" s="7"/>
    </row>
    <row r="62300" spans="41:41" ht="12.75" x14ac:dyDescent="0.2">
      <c r="AO62300" s="7"/>
    </row>
    <row r="62301" spans="41:41" ht="12.75" x14ac:dyDescent="0.2">
      <c r="AO62301" s="7"/>
    </row>
    <row r="62302" spans="41:41" ht="12.75" x14ac:dyDescent="0.2">
      <c r="AO62302" s="7"/>
    </row>
    <row r="62303" spans="41:41" ht="12.75" x14ac:dyDescent="0.2">
      <c r="AO62303" s="7"/>
    </row>
    <row r="62304" spans="41:41" ht="12.75" x14ac:dyDescent="0.2">
      <c r="AO62304" s="7"/>
    </row>
    <row r="62305" spans="41:41" ht="12.75" x14ac:dyDescent="0.2">
      <c r="AO62305" s="7"/>
    </row>
    <row r="62306" spans="41:41" ht="12.75" x14ac:dyDescent="0.2">
      <c r="AO62306" s="7"/>
    </row>
    <row r="62307" spans="41:41" ht="12.75" x14ac:dyDescent="0.2">
      <c r="AO62307" s="7"/>
    </row>
    <row r="62308" spans="41:41" ht="12.75" x14ac:dyDescent="0.2">
      <c r="AO62308" s="7"/>
    </row>
    <row r="62309" spans="41:41" ht="12.75" x14ac:dyDescent="0.2">
      <c r="AO62309" s="7"/>
    </row>
    <row r="62310" spans="41:41" ht="12.75" x14ac:dyDescent="0.2">
      <c r="AO62310" s="7"/>
    </row>
    <row r="62311" spans="41:41" ht="12.75" x14ac:dyDescent="0.2">
      <c r="AO62311" s="7"/>
    </row>
    <row r="62312" spans="41:41" ht="12.75" x14ac:dyDescent="0.2">
      <c r="AO62312" s="7"/>
    </row>
    <row r="62313" spans="41:41" ht="12.75" x14ac:dyDescent="0.2">
      <c r="AO62313" s="7"/>
    </row>
    <row r="62314" spans="41:41" ht="12.75" x14ac:dyDescent="0.2">
      <c r="AO62314" s="7"/>
    </row>
    <row r="62315" spans="41:41" ht="12.75" x14ac:dyDescent="0.2">
      <c r="AO62315" s="7"/>
    </row>
    <row r="62316" spans="41:41" ht="12.75" x14ac:dyDescent="0.2">
      <c r="AO62316" s="7"/>
    </row>
    <row r="62317" spans="41:41" ht="12.75" x14ac:dyDescent="0.2">
      <c r="AO62317" s="7"/>
    </row>
    <row r="62318" spans="41:41" ht="12.75" x14ac:dyDescent="0.2">
      <c r="AO62318" s="7"/>
    </row>
    <row r="62319" spans="41:41" ht="12.75" x14ac:dyDescent="0.2">
      <c r="AO62319" s="7"/>
    </row>
    <row r="62320" spans="41:41" ht="12.75" x14ac:dyDescent="0.2">
      <c r="AO62320" s="7"/>
    </row>
    <row r="62321" spans="41:41" ht="12.75" x14ac:dyDescent="0.2">
      <c r="AO62321" s="7"/>
    </row>
    <row r="62322" spans="41:41" ht="12.75" x14ac:dyDescent="0.2">
      <c r="AO62322" s="7"/>
    </row>
    <row r="62323" spans="41:41" ht="12.75" x14ac:dyDescent="0.2">
      <c r="AO62323" s="7"/>
    </row>
    <row r="62324" spans="41:41" ht="12.75" x14ac:dyDescent="0.2">
      <c r="AO62324" s="7"/>
    </row>
    <row r="62325" spans="41:41" ht="12.75" x14ac:dyDescent="0.2">
      <c r="AO62325" s="7"/>
    </row>
    <row r="62326" spans="41:41" ht="12.75" x14ac:dyDescent="0.2">
      <c r="AO62326" s="7"/>
    </row>
    <row r="62327" spans="41:41" ht="12.75" x14ac:dyDescent="0.2">
      <c r="AO62327" s="7"/>
    </row>
    <row r="62328" spans="41:41" ht="12.75" x14ac:dyDescent="0.2">
      <c r="AO62328" s="7"/>
    </row>
    <row r="62329" spans="41:41" ht="12.75" x14ac:dyDescent="0.2">
      <c r="AO62329" s="7"/>
    </row>
    <row r="62330" spans="41:41" ht="12.75" x14ac:dyDescent="0.2">
      <c r="AO62330" s="7"/>
    </row>
    <row r="62331" spans="41:41" ht="12.75" x14ac:dyDescent="0.2">
      <c r="AO62331" s="7"/>
    </row>
    <row r="62332" spans="41:41" ht="12.75" x14ac:dyDescent="0.2">
      <c r="AO62332" s="7"/>
    </row>
    <row r="62333" spans="41:41" ht="12.75" x14ac:dyDescent="0.2">
      <c r="AO62333" s="7"/>
    </row>
    <row r="62334" spans="41:41" ht="12.75" x14ac:dyDescent="0.2">
      <c r="AO62334" s="7"/>
    </row>
    <row r="62335" spans="41:41" ht="12.75" x14ac:dyDescent="0.2">
      <c r="AO62335" s="7"/>
    </row>
    <row r="62336" spans="41:41" ht="12.75" x14ac:dyDescent="0.2">
      <c r="AO62336" s="7"/>
    </row>
    <row r="62337" spans="41:41" ht="12.75" x14ac:dyDescent="0.2">
      <c r="AO62337" s="7"/>
    </row>
    <row r="62338" spans="41:41" ht="12.75" x14ac:dyDescent="0.2">
      <c r="AO62338" s="7"/>
    </row>
    <row r="62339" spans="41:41" ht="12.75" x14ac:dyDescent="0.2">
      <c r="AO62339" s="7"/>
    </row>
    <row r="62340" spans="41:41" ht="12.75" x14ac:dyDescent="0.2">
      <c r="AO62340" s="7"/>
    </row>
    <row r="62341" spans="41:41" ht="12.75" x14ac:dyDescent="0.2">
      <c r="AO62341" s="7"/>
    </row>
    <row r="62342" spans="41:41" ht="12.75" x14ac:dyDescent="0.2">
      <c r="AO62342" s="7"/>
    </row>
    <row r="62343" spans="41:41" ht="12.75" x14ac:dyDescent="0.2">
      <c r="AO62343" s="7"/>
    </row>
    <row r="62344" spans="41:41" ht="12.75" x14ac:dyDescent="0.2">
      <c r="AO62344" s="7"/>
    </row>
    <row r="62345" spans="41:41" ht="12.75" x14ac:dyDescent="0.2">
      <c r="AO62345" s="7"/>
    </row>
    <row r="62346" spans="41:41" ht="12.75" x14ac:dyDescent="0.2">
      <c r="AO62346" s="7"/>
    </row>
    <row r="62347" spans="41:41" ht="12.75" x14ac:dyDescent="0.2">
      <c r="AO62347" s="7"/>
    </row>
    <row r="62348" spans="41:41" ht="12.75" x14ac:dyDescent="0.2">
      <c r="AO62348" s="7"/>
    </row>
    <row r="62349" spans="41:41" ht="12.75" x14ac:dyDescent="0.2">
      <c r="AO62349" s="7"/>
    </row>
    <row r="62350" spans="41:41" ht="12.75" x14ac:dyDescent="0.2">
      <c r="AO62350" s="7"/>
    </row>
    <row r="62351" spans="41:41" ht="12.75" x14ac:dyDescent="0.2">
      <c r="AO62351" s="7"/>
    </row>
    <row r="62352" spans="41:41" ht="12.75" x14ac:dyDescent="0.2">
      <c r="AO62352" s="7"/>
    </row>
    <row r="62353" spans="41:41" ht="12.75" x14ac:dyDescent="0.2">
      <c r="AO62353" s="7"/>
    </row>
    <row r="62354" spans="41:41" ht="12.75" x14ac:dyDescent="0.2">
      <c r="AO62354" s="7"/>
    </row>
    <row r="62355" spans="41:41" ht="12.75" x14ac:dyDescent="0.2">
      <c r="AO62355" s="7"/>
    </row>
    <row r="62356" spans="41:41" ht="12.75" x14ac:dyDescent="0.2">
      <c r="AO62356" s="7"/>
    </row>
    <row r="62357" spans="41:41" ht="12.75" x14ac:dyDescent="0.2">
      <c r="AO62357" s="7"/>
    </row>
    <row r="62358" spans="41:41" ht="12.75" x14ac:dyDescent="0.2">
      <c r="AO62358" s="7"/>
    </row>
    <row r="62359" spans="41:41" ht="12.75" x14ac:dyDescent="0.2">
      <c r="AO62359" s="7"/>
    </row>
    <row r="62360" spans="41:41" ht="12.75" x14ac:dyDescent="0.2">
      <c r="AO62360" s="7"/>
    </row>
    <row r="62361" spans="41:41" ht="12.75" x14ac:dyDescent="0.2">
      <c r="AO62361" s="7"/>
    </row>
    <row r="62362" spans="41:41" ht="12.75" x14ac:dyDescent="0.2">
      <c r="AO62362" s="7"/>
    </row>
    <row r="62363" spans="41:41" ht="12.75" x14ac:dyDescent="0.2">
      <c r="AO62363" s="7"/>
    </row>
    <row r="62364" spans="41:41" ht="12.75" x14ac:dyDescent="0.2">
      <c r="AO62364" s="7"/>
    </row>
    <row r="62365" spans="41:41" ht="12.75" x14ac:dyDescent="0.2">
      <c r="AO62365" s="7"/>
    </row>
    <row r="62366" spans="41:41" ht="12.75" x14ac:dyDescent="0.2">
      <c r="AO62366" s="7"/>
    </row>
    <row r="62367" spans="41:41" ht="12.75" x14ac:dyDescent="0.2">
      <c r="AO62367" s="7"/>
    </row>
    <row r="62368" spans="41:41" ht="12.75" x14ac:dyDescent="0.2">
      <c r="AO62368" s="7"/>
    </row>
    <row r="62369" spans="41:41" ht="12.75" x14ac:dyDescent="0.2">
      <c r="AO62369" s="7"/>
    </row>
    <row r="62370" spans="41:41" ht="12.75" x14ac:dyDescent="0.2">
      <c r="AO62370" s="7"/>
    </row>
    <row r="62371" spans="41:41" ht="12.75" x14ac:dyDescent="0.2">
      <c r="AO62371" s="7"/>
    </row>
    <row r="62372" spans="41:41" ht="12.75" x14ac:dyDescent="0.2">
      <c r="AO62372" s="7"/>
    </row>
    <row r="62373" spans="41:41" ht="12.75" x14ac:dyDescent="0.2">
      <c r="AO62373" s="7"/>
    </row>
    <row r="62374" spans="41:41" ht="12.75" x14ac:dyDescent="0.2">
      <c r="AO62374" s="7"/>
    </row>
    <row r="62375" spans="41:41" ht="12.75" x14ac:dyDescent="0.2">
      <c r="AO62375" s="7"/>
    </row>
    <row r="62376" spans="41:41" ht="12.75" x14ac:dyDescent="0.2">
      <c r="AO62376" s="7"/>
    </row>
    <row r="62377" spans="41:41" ht="12.75" x14ac:dyDescent="0.2">
      <c r="AO62377" s="7"/>
    </row>
    <row r="62378" spans="41:41" ht="12.75" x14ac:dyDescent="0.2">
      <c r="AO62378" s="7"/>
    </row>
    <row r="62379" spans="41:41" ht="12.75" x14ac:dyDescent="0.2">
      <c r="AO62379" s="7"/>
    </row>
    <row r="62380" spans="41:41" ht="12.75" x14ac:dyDescent="0.2">
      <c r="AO62380" s="7"/>
    </row>
    <row r="62381" spans="41:41" ht="12.75" x14ac:dyDescent="0.2">
      <c r="AO62381" s="7"/>
    </row>
    <row r="62382" spans="41:41" ht="12.75" x14ac:dyDescent="0.2">
      <c r="AO62382" s="7"/>
    </row>
    <row r="62383" spans="41:41" ht="12.75" x14ac:dyDescent="0.2">
      <c r="AO62383" s="7"/>
    </row>
    <row r="62384" spans="41:41" ht="12.75" x14ac:dyDescent="0.2">
      <c r="AO62384" s="7"/>
    </row>
    <row r="62385" spans="41:41" ht="12.75" x14ac:dyDescent="0.2">
      <c r="AO62385" s="7"/>
    </row>
    <row r="62386" spans="41:41" ht="12.75" x14ac:dyDescent="0.2">
      <c r="AO62386" s="7"/>
    </row>
    <row r="62387" spans="41:41" ht="12.75" x14ac:dyDescent="0.2">
      <c r="AO62387" s="7"/>
    </row>
    <row r="62388" spans="41:41" ht="12.75" x14ac:dyDescent="0.2">
      <c r="AO62388" s="7"/>
    </row>
    <row r="62389" spans="41:41" ht="12.75" x14ac:dyDescent="0.2">
      <c r="AO62389" s="7"/>
    </row>
    <row r="62390" spans="41:41" ht="12.75" x14ac:dyDescent="0.2">
      <c r="AO62390" s="7"/>
    </row>
    <row r="62391" spans="41:41" ht="12.75" x14ac:dyDescent="0.2">
      <c r="AO62391" s="7"/>
    </row>
    <row r="62392" spans="41:41" ht="12.75" x14ac:dyDescent="0.2">
      <c r="AO62392" s="7"/>
    </row>
    <row r="62393" spans="41:41" ht="12.75" x14ac:dyDescent="0.2">
      <c r="AO62393" s="7"/>
    </row>
    <row r="62394" spans="41:41" ht="12.75" x14ac:dyDescent="0.2">
      <c r="AO62394" s="7"/>
    </row>
    <row r="62395" spans="41:41" ht="12.75" x14ac:dyDescent="0.2">
      <c r="AO62395" s="7"/>
    </row>
    <row r="62396" spans="41:41" ht="12.75" x14ac:dyDescent="0.2">
      <c r="AO62396" s="7"/>
    </row>
    <row r="62397" spans="41:41" ht="12.75" x14ac:dyDescent="0.2">
      <c r="AO62397" s="7"/>
    </row>
    <row r="62398" spans="41:41" ht="12.75" x14ac:dyDescent="0.2">
      <c r="AO62398" s="7"/>
    </row>
    <row r="62399" spans="41:41" ht="12.75" x14ac:dyDescent="0.2">
      <c r="AO62399" s="7"/>
    </row>
    <row r="62400" spans="41:41" ht="12.75" x14ac:dyDescent="0.2">
      <c r="AO62400" s="7"/>
    </row>
    <row r="62401" spans="41:41" ht="12.75" x14ac:dyDescent="0.2">
      <c r="AO62401" s="7"/>
    </row>
    <row r="62402" spans="41:41" ht="12.75" x14ac:dyDescent="0.2">
      <c r="AO62402" s="7"/>
    </row>
    <row r="62403" spans="41:41" ht="12.75" x14ac:dyDescent="0.2">
      <c r="AO62403" s="7"/>
    </row>
    <row r="62404" spans="41:41" ht="12.75" x14ac:dyDescent="0.2">
      <c r="AO62404" s="7"/>
    </row>
    <row r="62405" spans="41:41" ht="12.75" x14ac:dyDescent="0.2">
      <c r="AO62405" s="7"/>
    </row>
    <row r="62406" spans="41:41" ht="12.75" x14ac:dyDescent="0.2">
      <c r="AO62406" s="7"/>
    </row>
    <row r="62407" spans="41:41" ht="12.75" x14ac:dyDescent="0.2">
      <c r="AO62407" s="7"/>
    </row>
    <row r="62408" spans="41:41" ht="12.75" x14ac:dyDescent="0.2">
      <c r="AO62408" s="7"/>
    </row>
    <row r="62409" spans="41:41" ht="12.75" x14ac:dyDescent="0.2">
      <c r="AO62409" s="7"/>
    </row>
    <row r="62410" spans="41:41" ht="12.75" x14ac:dyDescent="0.2">
      <c r="AO62410" s="7"/>
    </row>
    <row r="62411" spans="41:41" ht="12.75" x14ac:dyDescent="0.2">
      <c r="AO62411" s="7"/>
    </row>
    <row r="62412" spans="41:41" ht="12.75" x14ac:dyDescent="0.2">
      <c r="AO62412" s="7"/>
    </row>
    <row r="62413" spans="41:41" ht="12.75" x14ac:dyDescent="0.2">
      <c r="AO62413" s="7"/>
    </row>
    <row r="62414" spans="41:41" ht="12.75" x14ac:dyDescent="0.2">
      <c r="AO62414" s="7"/>
    </row>
    <row r="62415" spans="41:41" ht="12.75" x14ac:dyDescent="0.2">
      <c r="AO62415" s="7"/>
    </row>
    <row r="62416" spans="41:41" ht="12.75" x14ac:dyDescent="0.2">
      <c r="AO62416" s="7"/>
    </row>
    <row r="62417" spans="41:41" ht="12.75" x14ac:dyDescent="0.2">
      <c r="AO62417" s="7"/>
    </row>
    <row r="62418" spans="41:41" ht="12.75" x14ac:dyDescent="0.2">
      <c r="AO62418" s="7"/>
    </row>
    <row r="62419" spans="41:41" ht="12.75" x14ac:dyDescent="0.2">
      <c r="AO62419" s="7"/>
    </row>
    <row r="62420" spans="41:41" ht="12.75" x14ac:dyDescent="0.2">
      <c r="AO62420" s="7"/>
    </row>
    <row r="62421" spans="41:41" ht="12.75" x14ac:dyDescent="0.2">
      <c r="AO62421" s="7"/>
    </row>
    <row r="62422" spans="41:41" ht="12.75" x14ac:dyDescent="0.2">
      <c r="AO62422" s="7"/>
    </row>
    <row r="62423" spans="41:41" ht="12.75" x14ac:dyDescent="0.2">
      <c r="AO62423" s="7"/>
    </row>
    <row r="62424" spans="41:41" ht="12.75" x14ac:dyDescent="0.2">
      <c r="AO62424" s="7"/>
    </row>
    <row r="62425" spans="41:41" ht="12.75" x14ac:dyDescent="0.2">
      <c r="AO62425" s="7"/>
    </row>
    <row r="62426" spans="41:41" ht="12.75" x14ac:dyDescent="0.2">
      <c r="AO62426" s="7"/>
    </row>
    <row r="62427" spans="41:41" ht="12.75" x14ac:dyDescent="0.2">
      <c r="AO62427" s="7"/>
    </row>
    <row r="62428" spans="41:41" ht="12.75" x14ac:dyDescent="0.2">
      <c r="AO62428" s="7"/>
    </row>
    <row r="62429" spans="41:41" ht="12.75" x14ac:dyDescent="0.2">
      <c r="AO62429" s="7"/>
    </row>
    <row r="62430" spans="41:41" ht="12.75" x14ac:dyDescent="0.2">
      <c r="AO62430" s="7"/>
    </row>
    <row r="62431" spans="41:41" ht="12.75" x14ac:dyDescent="0.2">
      <c r="AO62431" s="7"/>
    </row>
    <row r="62432" spans="41:41" ht="12.75" x14ac:dyDescent="0.2">
      <c r="AO62432" s="7"/>
    </row>
    <row r="62433" spans="41:41" ht="12.75" x14ac:dyDescent="0.2">
      <c r="AO62433" s="7"/>
    </row>
    <row r="62434" spans="41:41" ht="12.75" x14ac:dyDescent="0.2">
      <c r="AO62434" s="7"/>
    </row>
    <row r="62435" spans="41:41" ht="12.75" x14ac:dyDescent="0.2">
      <c r="AO62435" s="7"/>
    </row>
    <row r="62436" spans="41:41" ht="12.75" x14ac:dyDescent="0.2">
      <c r="AO62436" s="7"/>
    </row>
    <row r="62437" spans="41:41" ht="12.75" x14ac:dyDescent="0.2">
      <c r="AO62437" s="7"/>
    </row>
    <row r="62438" spans="41:41" ht="12.75" x14ac:dyDescent="0.2">
      <c r="AO62438" s="7"/>
    </row>
    <row r="62439" spans="41:41" ht="12.75" x14ac:dyDescent="0.2">
      <c r="AO62439" s="7"/>
    </row>
    <row r="62440" spans="41:41" ht="12.75" x14ac:dyDescent="0.2">
      <c r="AO62440" s="7"/>
    </row>
    <row r="62441" spans="41:41" ht="12.75" x14ac:dyDescent="0.2">
      <c r="AO62441" s="7"/>
    </row>
    <row r="62442" spans="41:41" ht="12.75" x14ac:dyDescent="0.2">
      <c r="AO62442" s="7"/>
    </row>
    <row r="62443" spans="41:41" ht="12.75" x14ac:dyDescent="0.2">
      <c r="AO62443" s="7"/>
    </row>
    <row r="62444" spans="41:41" ht="12.75" x14ac:dyDescent="0.2">
      <c r="AO62444" s="7"/>
    </row>
    <row r="62445" spans="41:41" ht="12.75" x14ac:dyDescent="0.2">
      <c r="AO62445" s="7"/>
    </row>
    <row r="62446" spans="41:41" ht="12.75" x14ac:dyDescent="0.2">
      <c r="AO62446" s="7"/>
    </row>
    <row r="62447" spans="41:41" ht="12.75" x14ac:dyDescent="0.2">
      <c r="AO62447" s="7"/>
    </row>
    <row r="62448" spans="41:41" ht="12.75" x14ac:dyDescent="0.2">
      <c r="AO62448" s="7"/>
    </row>
    <row r="62449" spans="41:41" ht="12.75" x14ac:dyDescent="0.2">
      <c r="AO62449" s="7"/>
    </row>
    <row r="62450" spans="41:41" ht="12.75" x14ac:dyDescent="0.2">
      <c r="AO62450" s="7"/>
    </row>
    <row r="62451" spans="41:41" ht="12.75" x14ac:dyDescent="0.2">
      <c r="AO62451" s="7"/>
    </row>
    <row r="62452" spans="41:41" ht="12.75" x14ac:dyDescent="0.2">
      <c r="AO62452" s="7"/>
    </row>
    <row r="62453" spans="41:41" ht="12.75" x14ac:dyDescent="0.2">
      <c r="AO62453" s="7"/>
    </row>
    <row r="62454" spans="41:41" ht="12.75" x14ac:dyDescent="0.2">
      <c r="AO62454" s="7"/>
    </row>
    <row r="62455" spans="41:41" ht="12.75" x14ac:dyDescent="0.2">
      <c r="AO62455" s="7"/>
    </row>
    <row r="62456" spans="41:41" ht="12.75" x14ac:dyDescent="0.2">
      <c r="AO62456" s="7"/>
    </row>
    <row r="62457" spans="41:41" ht="12.75" x14ac:dyDescent="0.2">
      <c r="AO62457" s="7"/>
    </row>
    <row r="62458" spans="41:41" ht="12.75" x14ac:dyDescent="0.2">
      <c r="AO62458" s="7"/>
    </row>
    <row r="62459" spans="41:41" ht="12.75" x14ac:dyDescent="0.2">
      <c r="AO62459" s="7"/>
    </row>
    <row r="62460" spans="41:41" ht="12.75" x14ac:dyDescent="0.2">
      <c r="AO62460" s="7"/>
    </row>
    <row r="62461" spans="41:41" ht="12.75" x14ac:dyDescent="0.2">
      <c r="AO62461" s="7"/>
    </row>
    <row r="62462" spans="41:41" ht="12.75" x14ac:dyDescent="0.2">
      <c r="AO62462" s="7"/>
    </row>
    <row r="62463" spans="41:41" ht="12.75" x14ac:dyDescent="0.2">
      <c r="AO62463" s="7"/>
    </row>
    <row r="62464" spans="41:41" ht="12.75" x14ac:dyDescent="0.2">
      <c r="AO62464" s="7"/>
    </row>
    <row r="62465" spans="41:41" ht="12.75" x14ac:dyDescent="0.2">
      <c r="AO62465" s="7"/>
    </row>
    <row r="62466" spans="41:41" ht="12.75" x14ac:dyDescent="0.2">
      <c r="AO62466" s="7"/>
    </row>
    <row r="62467" spans="41:41" ht="12.75" x14ac:dyDescent="0.2">
      <c r="AO62467" s="7"/>
    </row>
    <row r="62468" spans="41:41" ht="12.75" x14ac:dyDescent="0.2">
      <c r="AO62468" s="7"/>
    </row>
    <row r="62469" spans="41:41" ht="12.75" x14ac:dyDescent="0.2">
      <c r="AO62469" s="7"/>
    </row>
    <row r="62470" spans="41:41" ht="12.75" x14ac:dyDescent="0.2">
      <c r="AO62470" s="7"/>
    </row>
    <row r="62471" spans="41:41" ht="12.75" x14ac:dyDescent="0.2">
      <c r="AO62471" s="7"/>
    </row>
    <row r="62472" spans="41:41" ht="12.75" x14ac:dyDescent="0.2">
      <c r="AO62472" s="7"/>
    </row>
    <row r="62473" spans="41:41" ht="12.75" x14ac:dyDescent="0.2">
      <c r="AO62473" s="7"/>
    </row>
    <row r="62474" spans="41:41" ht="12.75" x14ac:dyDescent="0.2">
      <c r="AO62474" s="7"/>
    </row>
    <row r="62475" spans="41:41" ht="12.75" x14ac:dyDescent="0.2">
      <c r="AO62475" s="7"/>
    </row>
    <row r="62476" spans="41:41" ht="12.75" x14ac:dyDescent="0.2">
      <c r="AO62476" s="7"/>
    </row>
    <row r="62477" spans="41:41" ht="12.75" x14ac:dyDescent="0.2">
      <c r="AO62477" s="7"/>
    </row>
    <row r="62478" spans="41:41" ht="12.75" x14ac:dyDescent="0.2">
      <c r="AO62478" s="7"/>
    </row>
    <row r="62479" spans="41:41" ht="12.75" x14ac:dyDescent="0.2">
      <c r="AO62479" s="7"/>
    </row>
    <row r="62480" spans="41:41" ht="12.75" x14ac:dyDescent="0.2">
      <c r="AO62480" s="7"/>
    </row>
    <row r="62481" spans="41:41" ht="12.75" x14ac:dyDescent="0.2">
      <c r="AO62481" s="7"/>
    </row>
    <row r="62482" spans="41:41" ht="12.75" x14ac:dyDescent="0.2">
      <c r="AO62482" s="7"/>
    </row>
    <row r="62483" spans="41:41" ht="12.75" x14ac:dyDescent="0.2">
      <c r="AO62483" s="7"/>
    </row>
    <row r="62484" spans="41:41" ht="12.75" x14ac:dyDescent="0.2">
      <c r="AO62484" s="7"/>
    </row>
    <row r="62485" spans="41:41" ht="12.75" x14ac:dyDescent="0.2">
      <c r="AO62485" s="7"/>
    </row>
    <row r="62486" spans="41:41" ht="12.75" x14ac:dyDescent="0.2">
      <c r="AO62486" s="7"/>
    </row>
    <row r="62487" spans="41:41" ht="12.75" x14ac:dyDescent="0.2">
      <c r="AO62487" s="7"/>
    </row>
    <row r="62488" spans="41:41" ht="12.75" x14ac:dyDescent="0.2">
      <c r="AO62488" s="7"/>
    </row>
    <row r="62489" spans="41:41" ht="12.75" x14ac:dyDescent="0.2">
      <c r="AO62489" s="7"/>
    </row>
    <row r="62490" spans="41:41" ht="12.75" x14ac:dyDescent="0.2">
      <c r="AO62490" s="7"/>
    </row>
    <row r="62491" spans="41:41" ht="12.75" x14ac:dyDescent="0.2">
      <c r="AO62491" s="7"/>
    </row>
    <row r="62492" spans="41:41" ht="12.75" x14ac:dyDescent="0.2">
      <c r="AO62492" s="7"/>
    </row>
    <row r="62493" spans="41:41" ht="12.75" x14ac:dyDescent="0.2">
      <c r="AO62493" s="7"/>
    </row>
    <row r="62494" spans="41:41" ht="12.75" x14ac:dyDescent="0.2">
      <c r="AO62494" s="7"/>
    </row>
    <row r="62495" spans="41:41" ht="12.75" x14ac:dyDescent="0.2">
      <c r="AO62495" s="7"/>
    </row>
    <row r="62496" spans="41:41" ht="12.75" x14ac:dyDescent="0.2">
      <c r="AO62496" s="7"/>
    </row>
    <row r="62497" spans="41:41" ht="12.75" x14ac:dyDescent="0.2">
      <c r="AO62497" s="7"/>
    </row>
    <row r="62498" spans="41:41" ht="12.75" x14ac:dyDescent="0.2">
      <c r="AO62498" s="7"/>
    </row>
    <row r="62499" spans="41:41" ht="12.75" x14ac:dyDescent="0.2">
      <c r="AO62499" s="7"/>
    </row>
    <row r="62500" spans="41:41" ht="12.75" x14ac:dyDescent="0.2">
      <c r="AO62500" s="7"/>
    </row>
    <row r="62501" spans="41:41" ht="12.75" x14ac:dyDescent="0.2">
      <c r="AO62501" s="7"/>
    </row>
    <row r="62502" spans="41:41" ht="12.75" x14ac:dyDescent="0.2">
      <c r="AO62502" s="7"/>
    </row>
    <row r="62503" spans="41:41" ht="12.75" x14ac:dyDescent="0.2">
      <c r="AO62503" s="7"/>
    </row>
    <row r="62504" spans="41:41" ht="12.75" x14ac:dyDescent="0.2">
      <c r="AO62504" s="7"/>
    </row>
    <row r="62505" spans="41:41" ht="12.75" x14ac:dyDescent="0.2">
      <c r="AO62505" s="7"/>
    </row>
    <row r="62506" spans="41:41" ht="12.75" x14ac:dyDescent="0.2">
      <c r="AO62506" s="7"/>
    </row>
    <row r="62507" spans="41:41" ht="12.75" x14ac:dyDescent="0.2">
      <c r="AO62507" s="7"/>
    </row>
    <row r="62508" spans="41:41" ht="12.75" x14ac:dyDescent="0.2">
      <c r="AO62508" s="7"/>
    </row>
    <row r="62509" spans="41:41" ht="12.75" x14ac:dyDescent="0.2">
      <c r="AO62509" s="7"/>
    </row>
    <row r="62510" spans="41:41" ht="12.75" x14ac:dyDescent="0.2">
      <c r="AO62510" s="7"/>
    </row>
    <row r="62511" spans="41:41" ht="12.75" x14ac:dyDescent="0.2">
      <c r="AO62511" s="7"/>
    </row>
    <row r="62512" spans="41:41" ht="12.75" x14ac:dyDescent="0.2">
      <c r="AO62512" s="7"/>
    </row>
    <row r="62513" spans="41:41" ht="12.75" x14ac:dyDescent="0.2">
      <c r="AO62513" s="7"/>
    </row>
    <row r="62514" spans="41:41" ht="12.75" x14ac:dyDescent="0.2">
      <c r="AO62514" s="7"/>
    </row>
    <row r="62515" spans="41:41" ht="12.75" x14ac:dyDescent="0.2">
      <c r="AO62515" s="7"/>
    </row>
    <row r="62516" spans="41:41" ht="12.75" x14ac:dyDescent="0.2">
      <c r="AO62516" s="7"/>
    </row>
    <row r="62517" spans="41:41" ht="12.75" x14ac:dyDescent="0.2">
      <c r="AO62517" s="7"/>
    </row>
    <row r="62518" spans="41:41" ht="12.75" x14ac:dyDescent="0.2">
      <c r="AO62518" s="7"/>
    </row>
    <row r="62519" spans="41:41" ht="12.75" x14ac:dyDescent="0.2">
      <c r="AO62519" s="7"/>
    </row>
    <row r="62520" spans="41:41" ht="12.75" x14ac:dyDescent="0.2">
      <c r="AO62520" s="7"/>
    </row>
    <row r="62521" spans="41:41" ht="12.75" x14ac:dyDescent="0.2">
      <c r="AO62521" s="7"/>
    </row>
    <row r="62522" spans="41:41" ht="12.75" x14ac:dyDescent="0.2">
      <c r="AO62522" s="7"/>
    </row>
    <row r="62523" spans="41:41" ht="12.75" x14ac:dyDescent="0.2">
      <c r="AO62523" s="7"/>
    </row>
    <row r="62524" spans="41:41" ht="12.75" x14ac:dyDescent="0.2">
      <c r="AO62524" s="7"/>
    </row>
    <row r="62525" spans="41:41" ht="12.75" x14ac:dyDescent="0.2">
      <c r="AO62525" s="7"/>
    </row>
    <row r="62526" spans="41:41" ht="12.75" x14ac:dyDescent="0.2">
      <c r="AO62526" s="7"/>
    </row>
    <row r="62527" spans="41:41" ht="12.75" x14ac:dyDescent="0.2">
      <c r="AO62527" s="7"/>
    </row>
    <row r="62528" spans="41:41" ht="12.75" x14ac:dyDescent="0.2">
      <c r="AO62528" s="7"/>
    </row>
    <row r="62529" spans="41:41" ht="12.75" x14ac:dyDescent="0.2">
      <c r="AO62529" s="7"/>
    </row>
    <row r="62530" spans="41:41" ht="12.75" x14ac:dyDescent="0.2">
      <c r="AO62530" s="7"/>
    </row>
    <row r="62531" spans="41:41" ht="12.75" x14ac:dyDescent="0.2">
      <c r="AO62531" s="7"/>
    </row>
    <row r="62532" spans="41:41" ht="12.75" x14ac:dyDescent="0.2">
      <c r="AO62532" s="7"/>
    </row>
    <row r="62533" spans="41:41" ht="12.75" x14ac:dyDescent="0.2">
      <c r="AO62533" s="7"/>
    </row>
    <row r="62534" spans="41:41" ht="12.75" x14ac:dyDescent="0.2">
      <c r="AO62534" s="7"/>
    </row>
    <row r="62535" spans="41:41" ht="12.75" x14ac:dyDescent="0.2">
      <c r="AO62535" s="7"/>
    </row>
    <row r="62536" spans="41:41" ht="12.75" x14ac:dyDescent="0.2">
      <c r="AO62536" s="7"/>
    </row>
    <row r="62537" spans="41:41" ht="12.75" x14ac:dyDescent="0.2">
      <c r="AO62537" s="7"/>
    </row>
    <row r="62538" spans="41:41" ht="12.75" x14ac:dyDescent="0.2">
      <c r="AO62538" s="7"/>
    </row>
    <row r="62539" spans="41:41" ht="12.75" x14ac:dyDescent="0.2">
      <c r="AO62539" s="7"/>
    </row>
    <row r="62540" spans="41:41" ht="12.75" x14ac:dyDescent="0.2">
      <c r="AO62540" s="7"/>
    </row>
    <row r="62541" spans="41:41" ht="12.75" x14ac:dyDescent="0.2">
      <c r="AO62541" s="7"/>
    </row>
    <row r="62542" spans="41:41" ht="12.75" x14ac:dyDescent="0.2">
      <c r="AO62542" s="7"/>
    </row>
    <row r="62543" spans="41:41" ht="12.75" x14ac:dyDescent="0.2">
      <c r="AO62543" s="7"/>
    </row>
    <row r="62544" spans="41:41" ht="12.75" x14ac:dyDescent="0.2">
      <c r="AO62544" s="7"/>
    </row>
    <row r="62545" spans="41:41" ht="12.75" x14ac:dyDescent="0.2">
      <c r="AO62545" s="7"/>
    </row>
    <row r="62546" spans="41:41" ht="12.75" x14ac:dyDescent="0.2">
      <c r="AO62546" s="7"/>
    </row>
    <row r="62547" spans="41:41" ht="12.75" x14ac:dyDescent="0.2">
      <c r="AO62547" s="7"/>
    </row>
    <row r="62548" spans="41:41" ht="12.75" x14ac:dyDescent="0.2">
      <c r="AO62548" s="7"/>
    </row>
    <row r="62549" spans="41:41" ht="12.75" x14ac:dyDescent="0.2">
      <c r="AO62549" s="7"/>
    </row>
    <row r="62550" spans="41:41" ht="12.75" x14ac:dyDescent="0.2">
      <c r="AO62550" s="7"/>
    </row>
    <row r="62551" spans="41:41" ht="12.75" x14ac:dyDescent="0.2">
      <c r="AO62551" s="7"/>
    </row>
    <row r="62552" spans="41:41" ht="12.75" x14ac:dyDescent="0.2">
      <c r="AO62552" s="7"/>
    </row>
    <row r="62553" spans="41:41" ht="12.75" x14ac:dyDescent="0.2">
      <c r="AO62553" s="7"/>
    </row>
    <row r="62554" spans="41:41" ht="12.75" x14ac:dyDescent="0.2">
      <c r="AO62554" s="7"/>
    </row>
    <row r="62555" spans="41:41" ht="12.75" x14ac:dyDescent="0.2">
      <c r="AO62555" s="7"/>
    </row>
    <row r="62556" spans="41:41" ht="12.75" x14ac:dyDescent="0.2">
      <c r="AO62556" s="7"/>
    </row>
    <row r="62557" spans="41:41" ht="12.75" x14ac:dyDescent="0.2">
      <c r="AO62557" s="7"/>
    </row>
    <row r="62558" spans="41:41" ht="12.75" x14ac:dyDescent="0.2">
      <c r="AO62558" s="7"/>
    </row>
    <row r="62559" spans="41:41" ht="12.75" x14ac:dyDescent="0.2">
      <c r="AO62559" s="7"/>
    </row>
    <row r="62560" spans="41:41" ht="12.75" x14ac:dyDescent="0.2">
      <c r="AO62560" s="7"/>
    </row>
    <row r="62561" spans="41:41" ht="12.75" x14ac:dyDescent="0.2">
      <c r="AO62561" s="7"/>
    </row>
    <row r="62562" spans="41:41" ht="12.75" x14ac:dyDescent="0.2">
      <c r="AO62562" s="7"/>
    </row>
    <row r="62563" spans="41:41" ht="12.75" x14ac:dyDescent="0.2">
      <c r="AO62563" s="7"/>
    </row>
    <row r="62564" spans="41:41" ht="12.75" x14ac:dyDescent="0.2">
      <c r="AO62564" s="7"/>
    </row>
    <row r="62565" spans="41:41" ht="12.75" x14ac:dyDescent="0.2">
      <c r="AO62565" s="7"/>
    </row>
    <row r="62566" spans="41:41" ht="12.75" x14ac:dyDescent="0.2">
      <c r="AO62566" s="7"/>
    </row>
    <row r="62567" spans="41:41" ht="12.75" x14ac:dyDescent="0.2">
      <c r="AO62567" s="7"/>
    </row>
    <row r="62568" spans="41:41" ht="12.75" x14ac:dyDescent="0.2">
      <c r="AO62568" s="7"/>
    </row>
    <row r="62569" spans="41:41" ht="12.75" x14ac:dyDescent="0.2">
      <c r="AO62569" s="7"/>
    </row>
    <row r="62570" spans="41:41" ht="12.75" x14ac:dyDescent="0.2">
      <c r="AO62570" s="7"/>
    </row>
    <row r="62571" spans="41:41" ht="12.75" x14ac:dyDescent="0.2">
      <c r="AO62571" s="7"/>
    </row>
    <row r="62572" spans="41:41" ht="12.75" x14ac:dyDescent="0.2">
      <c r="AO62572" s="7"/>
    </row>
    <row r="62573" spans="41:41" ht="12.75" x14ac:dyDescent="0.2">
      <c r="AO62573" s="7"/>
    </row>
    <row r="62574" spans="41:41" ht="12.75" x14ac:dyDescent="0.2">
      <c r="AO62574" s="7"/>
    </row>
    <row r="62575" spans="41:41" ht="12.75" x14ac:dyDescent="0.2">
      <c r="AO62575" s="7"/>
    </row>
    <row r="62576" spans="41:41" ht="12.75" x14ac:dyDescent="0.2">
      <c r="AO62576" s="7"/>
    </row>
    <row r="62577" spans="41:41" ht="12.75" x14ac:dyDescent="0.2">
      <c r="AO62577" s="7"/>
    </row>
    <row r="62578" spans="41:41" ht="12.75" x14ac:dyDescent="0.2">
      <c r="AO62578" s="7"/>
    </row>
    <row r="62579" spans="41:41" ht="12.75" x14ac:dyDescent="0.2">
      <c r="AO62579" s="7"/>
    </row>
    <row r="62580" spans="41:41" ht="12.75" x14ac:dyDescent="0.2">
      <c r="AO62580" s="7"/>
    </row>
    <row r="62581" spans="41:41" ht="12.75" x14ac:dyDescent="0.2">
      <c r="AO62581" s="7"/>
    </row>
    <row r="62582" spans="41:41" ht="12.75" x14ac:dyDescent="0.2">
      <c r="AO62582" s="7"/>
    </row>
    <row r="62583" spans="41:41" ht="12.75" x14ac:dyDescent="0.2">
      <c r="AO62583" s="7"/>
    </row>
    <row r="62584" spans="41:41" ht="12.75" x14ac:dyDescent="0.2">
      <c r="AO62584" s="7"/>
    </row>
    <row r="62585" spans="41:41" ht="12.75" x14ac:dyDescent="0.2">
      <c r="AO62585" s="7"/>
    </row>
    <row r="62586" spans="41:41" ht="12.75" x14ac:dyDescent="0.2">
      <c r="AO62586" s="7"/>
    </row>
    <row r="62587" spans="41:41" ht="12.75" x14ac:dyDescent="0.2">
      <c r="AO62587" s="7"/>
    </row>
    <row r="62588" spans="41:41" ht="12.75" x14ac:dyDescent="0.2">
      <c r="AO62588" s="7"/>
    </row>
    <row r="62589" spans="41:41" ht="12.75" x14ac:dyDescent="0.2">
      <c r="AO62589" s="7"/>
    </row>
    <row r="62590" spans="41:41" ht="12.75" x14ac:dyDescent="0.2">
      <c r="AO62590" s="7"/>
    </row>
    <row r="62591" spans="41:41" ht="12.75" x14ac:dyDescent="0.2">
      <c r="AO62591" s="7"/>
    </row>
    <row r="62592" spans="41:41" ht="12.75" x14ac:dyDescent="0.2">
      <c r="AO62592" s="7"/>
    </row>
    <row r="62593" spans="41:41" ht="12.75" x14ac:dyDescent="0.2">
      <c r="AO62593" s="7"/>
    </row>
    <row r="62594" spans="41:41" ht="12.75" x14ac:dyDescent="0.2">
      <c r="AO62594" s="7"/>
    </row>
    <row r="62595" spans="41:41" ht="12.75" x14ac:dyDescent="0.2">
      <c r="AO62595" s="7"/>
    </row>
    <row r="62596" spans="41:41" ht="12.75" x14ac:dyDescent="0.2">
      <c r="AO62596" s="7"/>
    </row>
    <row r="62597" spans="41:41" ht="12.75" x14ac:dyDescent="0.2">
      <c r="AO62597" s="7"/>
    </row>
    <row r="62598" spans="41:41" ht="12.75" x14ac:dyDescent="0.2">
      <c r="AO62598" s="7"/>
    </row>
    <row r="62599" spans="41:41" ht="12.75" x14ac:dyDescent="0.2">
      <c r="AO62599" s="7"/>
    </row>
    <row r="62600" spans="41:41" ht="12.75" x14ac:dyDescent="0.2">
      <c r="AO62600" s="7"/>
    </row>
    <row r="62601" spans="41:41" ht="12.75" x14ac:dyDescent="0.2">
      <c r="AO62601" s="7"/>
    </row>
    <row r="62602" spans="41:41" ht="12.75" x14ac:dyDescent="0.2">
      <c r="AO62602" s="7"/>
    </row>
    <row r="62603" spans="41:41" ht="12.75" x14ac:dyDescent="0.2">
      <c r="AO62603" s="7"/>
    </row>
    <row r="62604" spans="41:41" ht="12.75" x14ac:dyDescent="0.2">
      <c r="AO62604" s="7"/>
    </row>
    <row r="62605" spans="41:41" ht="12.75" x14ac:dyDescent="0.2">
      <c r="AO62605" s="7"/>
    </row>
    <row r="62606" spans="41:41" ht="12.75" x14ac:dyDescent="0.2">
      <c r="AO62606" s="7"/>
    </row>
    <row r="62607" spans="41:41" ht="12.75" x14ac:dyDescent="0.2">
      <c r="AO62607" s="7"/>
    </row>
    <row r="62608" spans="41:41" ht="12.75" x14ac:dyDescent="0.2">
      <c r="AO62608" s="7"/>
    </row>
    <row r="62609" spans="41:41" ht="12.75" x14ac:dyDescent="0.2">
      <c r="AO62609" s="7"/>
    </row>
    <row r="62610" spans="41:41" ht="12.75" x14ac:dyDescent="0.2">
      <c r="AO62610" s="7"/>
    </row>
    <row r="62611" spans="41:41" ht="12.75" x14ac:dyDescent="0.2">
      <c r="AO62611" s="7"/>
    </row>
    <row r="62612" spans="41:41" ht="12.75" x14ac:dyDescent="0.2">
      <c r="AO62612" s="7"/>
    </row>
    <row r="62613" spans="41:41" ht="12.75" x14ac:dyDescent="0.2">
      <c r="AO62613" s="7"/>
    </row>
    <row r="62614" spans="41:41" ht="12.75" x14ac:dyDescent="0.2">
      <c r="AO62614" s="7"/>
    </row>
    <row r="62615" spans="41:41" ht="12.75" x14ac:dyDescent="0.2">
      <c r="AO62615" s="7"/>
    </row>
    <row r="62616" spans="41:41" ht="12.75" x14ac:dyDescent="0.2">
      <c r="AO62616" s="7"/>
    </row>
    <row r="62617" spans="41:41" ht="12.75" x14ac:dyDescent="0.2">
      <c r="AO62617" s="7"/>
    </row>
    <row r="62618" spans="41:41" ht="12.75" x14ac:dyDescent="0.2">
      <c r="AO62618" s="7"/>
    </row>
    <row r="62619" spans="41:41" ht="12.75" x14ac:dyDescent="0.2">
      <c r="AO62619" s="7"/>
    </row>
    <row r="62620" spans="41:41" ht="12.75" x14ac:dyDescent="0.2">
      <c r="AO62620" s="7"/>
    </row>
    <row r="62621" spans="41:41" ht="12.75" x14ac:dyDescent="0.2">
      <c r="AO62621" s="7"/>
    </row>
    <row r="62622" spans="41:41" ht="12.75" x14ac:dyDescent="0.2">
      <c r="AO62622" s="7"/>
    </row>
    <row r="62623" spans="41:41" ht="12.75" x14ac:dyDescent="0.2">
      <c r="AO62623" s="7"/>
    </row>
    <row r="62624" spans="41:41" ht="12.75" x14ac:dyDescent="0.2">
      <c r="AO62624" s="7"/>
    </row>
    <row r="62625" spans="41:41" ht="12.75" x14ac:dyDescent="0.2">
      <c r="AO62625" s="7"/>
    </row>
    <row r="62626" spans="41:41" ht="12.75" x14ac:dyDescent="0.2">
      <c r="AO62626" s="7"/>
    </row>
    <row r="62627" spans="41:41" ht="12.75" x14ac:dyDescent="0.2">
      <c r="AO62627" s="7"/>
    </row>
    <row r="62628" spans="41:41" ht="12.75" x14ac:dyDescent="0.2">
      <c r="AO62628" s="7"/>
    </row>
    <row r="62629" spans="41:41" ht="12.75" x14ac:dyDescent="0.2">
      <c r="AO62629" s="7"/>
    </row>
    <row r="62630" spans="41:41" ht="12.75" x14ac:dyDescent="0.2">
      <c r="AO62630" s="7"/>
    </row>
    <row r="62631" spans="41:41" ht="12.75" x14ac:dyDescent="0.2">
      <c r="AO62631" s="7"/>
    </row>
    <row r="62632" spans="41:41" ht="12.75" x14ac:dyDescent="0.2">
      <c r="AO62632" s="7"/>
    </row>
    <row r="62633" spans="41:41" ht="12.75" x14ac:dyDescent="0.2">
      <c r="AO62633" s="7"/>
    </row>
    <row r="62634" spans="41:41" ht="12.75" x14ac:dyDescent="0.2">
      <c r="AO62634" s="7"/>
    </row>
    <row r="62635" spans="41:41" ht="12.75" x14ac:dyDescent="0.2">
      <c r="AO62635" s="7"/>
    </row>
    <row r="62636" spans="41:41" ht="12.75" x14ac:dyDescent="0.2">
      <c r="AO62636" s="7"/>
    </row>
    <row r="62637" spans="41:41" ht="12.75" x14ac:dyDescent="0.2">
      <c r="AO62637" s="7"/>
    </row>
    <row r="62638" spans="41:41" ht="12.75" x14ac:dyDescent="0.2">
      <c r="AO62638" s="7"/>
    </row>
    <row r="62639" spans="41:41" ht="12.75" x14ac:dyDescent="0.2">
      <c r="AO62639" s="7"/>
    </row>
    <row r="62640" spans="41:41" ht="12.75" x14ac:dyDescent="0.2">
      <c r="AO62640" s="7"/>
    </row>
    <row r="62641" spans="41:41" ht="12.75" x14ac:dyDescent="0.2">
      <c r="AO62641" s="7"/>
    </row>
    <row r="62642" spans="41:41" ht="12.75" x14ac:dyDescent="0.2">
      <c r="AO62642" s="7"/>
    </row>
    <row r="62643" spans="41:41" ht="12.75" x14ac:dyDescent="0.2">
      <c r="AO62643" s="7"/>
    </row>
    <row r="62644" spans="41:41" ht="12.75" x14ac:dyDescent="0.2">
      <c r="AO62644" s="7"/>
    </row>
    <row r="62645" spans="41:41" ht="12.75" x14ac:dyDescent="0.2">
      <c r="AO62645" s="7"/>
    </row>
    <row r="62646" spans="41:41" ht="12.75" x14ac:dyDescent="0.2">
      <c r="AO62646" s="7"/>
    </row>
    <row r="62647" spans="41:41" ht="12.75" x14ac:dyDescent="0.2">
      <c r="AO62647" s="7"/>
    </row>
    <row r="62648" spans="41:41" ht="12.75" x14ac:dyDescent="0.2">
      <c r="AO62648" s="7"/>
    </row>
    <row r="62649" spans="41:41" ht="12.75" x14ac:dyDescent="0.2">
      <c r="AO62649" s="7"/>
    </row>
    <row r="62650" spans="41:41" ht="12.75" x14ac:dyDescent="0.2">
      <c r="AO62650" s="7"/>
    </row>
    <row r="62651" spans="41:41" ht="12.75" x14ac:dyDescent="0.2">
      <c r="AO62651" s="7"/>
    </row>
    <row r="62652" spans="41:41" ht="12.75" x14ac:dyDescent="0.2">
      <c r="AO62652" s="7"/>
    </row>
    <row r="62653" spans="41:41" ht="12.75" x14ac:dyDescent="0.2">
      <c r="AO62653" s="7"/>
    </row>
    <row r="62654" spans="41:41" ht="12.75" x14ac:dyDescent="0.2">
      <c r="AO62654" s="7"/>
    </row>
    <row r="62655" spans="41:41" ht="12.75" x14ac:dyDescent="0.2">
      <c r="AO62655" s="7"/>
    </row>
    <row r="62656" spans="41:41" ht="12.75" x14ac:dyDescent="0.2">
      <c r="AO62656" s="7"/>
    </row>
    <row r="62657" spans="41:41" ht="12.75" x14ac:dyDescent="0.2">
      <c r="AO62657" s="7"/>
    </row>
    <row r="62658" spans="41:41" ht="12.75" x14ac:dyDescent="0.2">
      <c r="AO62658" s="7"/>
    </row>
    <row r="62659" spans="41:41" ht="12.75" x14ac:dyDescent="0.2">
      <c r="AO62659" s="7"/>
    </row>
    <row r="62660" spans="41:41" ht="12.75" x14ac:dyDescent="0.2">
      <c r="AO62660" s="7"/>
    </row>
    <row r="62661" spans="41:41" ht="12.75" x14ac:dyDescent="0.2">
      <c r="AO62661" s="7"/>
    </row>
    <row r="62662" spans="41:41" ht="12.75" x14ac:dyDescent="0.2">
      <c r="AO62662" s="7"/>
    </row>
    <row r="62663" spans="41:41" ht="12.75" x14ac:dyDescent="0.2">
      <c r="AO62663" s="7"/>
    </row>
    <row r="62664" spans="41:41" ht="12.75" x14ac:dyDescent="0.2">
      <c r="AO62664" s="7"/>
    </row>
    <row r="62665" spans="41:41" ht="12.75" x14ac:dyDescent="0.2">
      <c r="AO62665" s="7"/>
    </row>
    <row r="62666" spans="41:41" ht="12.75" x14ac:dyDescent="0.2">
      <c r="AO62666" s="7"/>
    </row>
    <row r="62667" spans="41:41" ht="12.75" x14ac:dyDescent="0.2">
      <c r="AO62667" s="7"/>
    </row>
    <row r="62668" spans="41:41" ht="12.75" x14ac:dyDescent="0.2">
      <c r="AO62668" s="7"/>
    </row>
    <row r="62669" spans="41:41" ht="12.75" x14ac:dyDescent="0.2">
      <c r="AO62669" s="7"/>
    </row>
    <row r="62670" spans="41:41" ht="12.75" x14ac:dyDescent="0.2">
      <c r="AO62670" s="7"/>
    </row>
    <row r="62671" spans="41:41" ht="12.75" x14ac:dyDescent="0.2">
      <c r="AO62671" s="7"/>
    </row>
    <row r="62672" spans="41:41" ht="12.75" x14ac:dyDescent="0.2">
      <c r="AO62672" s="7"/>
    </row>
    <row r="62673" spans="41:41" ht="12.75" x14ac:dyDescent="0.2">
      <c r="AO62673" s="7"/>
    </row>
    <row r="62674" spans="41:41" ht="12.75" x14ac:dyDescent="0.2">
      <c r="AO62674" s="7"/>
    </row>
    <row r="62675" spans="41:41" ht="12.75" x14ac:dyDescent="0.2">
      <c r="AO62675" s="7"/>
    </row>
    <row r="62676" spans="41:41" ht="12.75" x14ac:dyDescent="0.2">
      <c r="AO62676" s="7"/>
    </row>
    <row r="62677" spans="41:41" ht="12.75" x14ac:dyDescent="0.2">
      <c r="AO62677" s="7"/>
    </row>
    <row r="62678" spans="41:41" ht="12.75" x14ac:dyDescent="0.2">
      <c r="AO62678" s="7"/>
    </row>
    <row r="62679" spans="41:41" ht="12.75" x14ac:dyDescent="0.2">
      <c r="AO62679" s="7"/>
    </row>
    <row r="62680" spans="41:41" ht="12.75" x14ac:dyDescent="0.2">
      <c r="AO62680" s="7"/>
    </row>
    <row r="62681" spans="41:41" ht="12.75" x14ac:dyDescent="0.2">
      <c r="AO62681" s="7"/>
    </row>
    <row r="62682" spans="41:41" ht="12.75" x14ac:dyDescent="0.2">
      <c r="AO62682" s="7"/>
    </row>
    <row r="62683" spans="41:41" ht="12.75" x14ac:dyDescent="0.2">
      <c r="AO62683" s="7"/>
    </row>
    <row r="62684" spans="41:41" ht="12.75" x14ac:dyDescent="0.2">
      <c r="AO62684" s="7"/>
    </row>
    <row r="62685" spans="41:41" ht="12.75" x14ac:dyDescent="0.2">
      <c r="AO62685" s="7"/>
    </row>
    <row r="62686" spans="41:41" ht="12.75" x14ac:dyDescent="0.2">
      <c r="AO62686" s="7"/>
    </row>
    <row r="62687" spans="41:41" ht="12.75" x14ac:dyDescent="0.2">
      <c r="AO62687" s="7"/>
    </row>
    <row r="62688" spans="41:41" ht="12.75" x14ac:dyDescent="0.2">
      <c r="AO62688" s="7"/>
    </row>
    <row r="62689" spans="41:41" ht="12.75" x14ac:dyDescent="0.2">
      <c r="AO62689" s="7"/>
    </row>
    <row r="62690" spans="41:41" ht="12.75" x14ac:dyDescent="0.2">
      <c r="AO62690" s="7"/>
    </row>
    <row r="62691" spans="41:41" ht="12.75" x14ac:dyDescent="0.2">
      <c r="AO62691" s="7"/>
    </row>
    <row r="62692" spans="41:41" ht="12.75" x14ac:dyDescent="0.2">
      <c r="AO62692" s="7"/>
    </row>
    <row r="62693" spans="41:41" ht="12.75" x14ac:dyDescent="0.2">
      <c r="AO62693" s="7"/>
    </row>
    <row r="62694" spans="41:41" ht="12.75" x14ac:dyDescent="0.2">
      <c r="AO62694" s="7"/>
    </row>
    <row r="62695" spans="41:41" ht="12.75" x14ac:dyDescent="0.2">
      <c r="AO62695" s="7"/>
    </row>
    <row r="62696" spans="41:41" ht="12.75" x14ac:dyDescent="0.2">
      <c r="AO62696" s="7"/>
    </row>
    <row r="62697" spans="41:41" ht="12.75" x14ac:dyDescent="0.2">
      <c r="AO62697" s="7"/>
    </row>
    <row r="62698" spans="41:41" ht="12.75" x14ac:dyDescent="0.2">
      <c r="AO62698" s="7"/>
    </row>
    <row r="62699" spans="41:41" ht="12.75" x14ac:dyDescent="0.2">
      <c r="AO62699" s="7"/>
    </row>
    <row r="62700" spans="41:41" ht="12.75" x14ac:dyDescent="0.2">
      <c r="AO62700" s="7"/>
    </row>
    <row r="62701" spans="41:41" ht="12.75" x14ac:dyDescent="0.2">
      <c r="AO62701" s="7"/>
    </row>
    <row r="62702" spans="41:41" ht="12.75" x14ac:dyDescent="0.2">
      <c r="AO62702" s="7"/>
    </row>
    <row r="62703" spans="41:41" ht="12.75" x14ac:dyDescent="0.2">
      <c r="AO62703" s="7"/>
    </row>
    <row r="62704" spans="41:41" ht="12.75" x14ac:dyDescent="0.2">
      <c r="AO62704" s="7"/>
    </row>
    <row r="62705" spans="41:41" ht="12.75" x14ac:dyDescent="0.2">
      <c r="AO62705" s="7"/>
    </row>
    <row r="62706" spans="41:41" ht="12.75" x14ac:dyDescent="0.2">
      <c r="AO62706" s="7"/>
    </row>
    <row r="62707" spans="41:41" ht="12.75" x14ac:dyDescent="0.2">
      <c r="AO62707" s="7"/>
    </row>
    <row r="62708" spans="41:41" ht="12.75" x14ac:dyDescent="0.2">
      <c r="AO62708" s="7"/>
    </row>
    <row r="62709" spans="41:41" ht="12.75" x14ac:dyDescent="0.2">
      <c r="AO62709" s="7"/>
    </row>
    <row r="62710" spans="41:41" ht="12.75" x14ac:dyDescent="0.2">
      <c r="AO62710" s="7"/>
    </row>
    <row r="62711" spans="41:41" ht="12.75" x14ac:dyDescent="0.2">
      <c r="AO62711" s="7"/>
    </row>
    <row r="62712" spans="41:41" ht="12.75" x14ac:dyDescent="0.2">
      <c r="AO62712" s="7"/>
    </row>
    <row r="62713" spans="41:41" ht="12.75" x14ac:dyDescent="0.2">
      <c r="AO62713" s="7"/>
    </row>
    <row r="62714" spans="41:41" ht="12.75" x14ac:dyDescent="0.2">
      <c r="AO62714" s="7"/>
    </row>
    <row r="62715" spans="41:41" ht="12.75" x14ac:dyDescent="0.2">
      <c r="AO62715" s="7"/>
    </row>
    <row r="62716" spans="41:41" ht="12.75" x14ac:dyDescent="0.2">
      <c r="AO62716" s="7"/>
    </row>
    <row r="62717" spans="41:41" ht="12.75" x14ac:dyDescent="0.2">
      <c r="AO62717" s="7"/>
    </row>
    <row r="62718" spans="41:41" ht="12.75" x14ac:dyDescent="0.2">
      <c r="AO62718" s="7"/>
    </row>
    <row r="62719" spans="41:41" ht="12.75" x14ac:dyDescent="0.2">
      <c r="AO62719" s="7"/>
    </row>
    <row r="62720" spans="41:41" ht="12.75" x14ac:dyDescent="0.2">
      <c r="AO62720" s="7"/>
    </row>
    <row r="62721" spans="41:41" ht="12.75" x14ac:dyDescent="0.2">
      <c r="AO62721" s="7"/>
    </row>
    <row r="62722" spans="41:41" ht="12.75" x14ac:dyDescent="0.2">
      <c r="AO62722" s="7"/>
    </row>
    <row r="62723" spans="41:41" ht="12.75" x14ac:dyDescent="0.2">
      <c r="AO62723" s="7"/>
    </row>
    <row r="62724" spans="41:41" ht="12.75" x14ac:dyDescent="0.2">
      <c r="AO62724" s="7"/>
    </row>
    <row r="62725" spans="41:41" ht="12.75" x14ac:dyDescent="0.2">
      <c r="AO62725" s="7"/>
    </row>
    <row r="62726" spans="41:41" ht="12.75" x14ac:dyDescent="0.2">
      <c r="AO62726" s="7"/>
    </row>
    <row r="62727" spans="41:41" ht="12.75" x14ac:dyDescent="0.2">
      <c r="AO62727" s="7"/>
    </row>
    <row r="62728" spans="41:41" ht="12.75" x14ac:dyDescent="0.2">
      <c r="AO62728" s="7"/>
    </row>
    <row r="62729" spans="41:41" ht="12.75" x14ac:dyDescent="0.2">
      <c r="AO62729" s="7"/>
    </row>
    <row r="62730" spans="41:41" ht="12.75" x14ac:dyDescent="0.2">
      <c r="AO62730" s="7"/>
    </row>
    <row r="62731" spans="41:41" ht="12.75" x14ac:dyDescent="0.2">
      <c r="AO62731" s="7"/>
    </row>
    <row r="62732" spans="41:41" ht="12.75" x14ac:dyDescent="0.2">
      <c r="AO62732" s="7"/>
    </row>
    <row r="62733" spans="41:41" ht="12.75" x14ac:dyDescent="0.2">
      <c r="AO62733" s="7"/>
    </row>
    <row r="62734" spans="41:41" ht="12.75" x14ac:dyDescent="0.2">
      <c r="AO62734" s="7"/>
    </row>
    <row r="62735" spans="41:41" ht="12.75" x14ac:dyDescent="0.2">
      <c r="AO62735" s="7"/>
    </row>
    <row r="62736" spans="41:41" ht="12.75" x14ac:dyDescent="0.2">
      <c r="AO62736" s="7"/>
    </row>
    <row r="62737" spans="41:41" ht="12.75" x14ac:dyDescent="0.2">
      <c r="AO62737" s="7"/>
    </row>
    <row r="62738" spans="41:41" ht="12.75" x14ac:dyDescent="0.2">
      <c r="AO62738" s="7"/>
    </row>
    <row r="62739" spans="41:41" ht="12.75" x14ac:dyDescent="0.2">
      <c r="AO62739" s="7"/>
    </row>
    <row r="62740" spans="41:41" ht="12.75" x14ac:dyDescent="0.2">
      <c r="AO62740" s="7"/>
    </row>
    <row r="62741" spans="41:41" ht="12.75" x14ac:dyDescent="0.2">
      <c r="AO62741" s="7"/>
    </row>
    <row r="62742" spans="41:41" ht="12.75" x14ac:dyDescent="0.2">
      <c r="AO62742" s="7"/>
    </row>
    <row r="62743" spans="41:41" ht="12.75" x14ac:dyDescent="0.2">
      <c r="AO62743" s="7"/>
    </row>
    <row r="62744" spans="41:41" ht="12.75" x14ac:dyDescent="0.2">
      <c r="AO62744" s="7"/>
    </row>
    <row r="62745" spans="41:41" ht="12.75" x14ac:dyDescent="0.2">
      <c r="AO62745" s="7"/>
    </row>
    <row r="62746" spans="41:41" ht="12.75" x14ac:dyDescent="0.2">
      <c r="AO62746" s="7"/>
    </row>
    <row r="62747" spans="41:41" ht="12.75" x14ac:dyDescent="0.2">
      <c r="AO62747" s="7"/>
    </row>
    <row r="62748" spans="41:41" ht="12.75" x14ac:dyDescent="0.2">
      <c r="AO62748" s="7"/>
    </row>
    <row r="62749" spans="41:41" ht="12.75" x14ac:dyDescent="0.2">
      <c r="AO62749" s="7"/>
    </row>
    <row r="62750" spans="41:41" ht="12.75" x14ac:dyDescent="0.2">
      <c r="AO62750" s="7"/>
    </row>
    <row r="62751" spans="41:41" ht="12.75" x14ac:dyDescent="0.2">
      <c r="AO62751" s="7"/>
    </row>
    <row r="62752" spans="41:41" ht="12.75" x14ac:dyDescent="0.2">
      <c r="AO62752" s="7"/>
    </row>
    <row r="62753" spans="41:41" ht="12.75" x14ac:dyDescent="0.2">
      <c r="AO62753" s="7"/>
    </row>
    <row r="62754" spans="41:41" ht="12.75" x14ac:dyDescent="0.2">
      <c r="AO62754" s="7"/>
    </row>
    <row r="62755" spans="41:41" ht="12.75" x14ac:dyDescent="0.2">
      <c r="AO62755" s="7"/>
    </row>
    <row r="62756" spans="41:41" ht="12.75" x14ac:dyDescent="0.2">
      <c r="AO62756" s="7"/>
    </row>
    <row r="62757" spans="41:41" ht="12.75" x14ac:dyDescent="0.2">
      <c r="AO62757" s="7"/>
    </row>
    <row r="62758" spans="41:41" ht="12.75" x14ac:dyDescent="0.2">
      <c r="AO62758" s="7"/>
    </row>
    <row r="62759" spans="41:41" ht="12.75" x14ac:dyDescent="0.2">
      <c r="AO62759" s="7"/>
    </row>
    <row r="62760" spans="41:41" ht="12.75" x14ac:dyDescent="0.2">
      <c r="AO62760" s="7"/>
    </row>
    <row r="62761" spans="41:41" ht="12.75" x14ac:dyDescent="0.2">
      <c r="AO62761" s="7"/>
    </row>
    <row r="62762" spans="41:41" ht="12.75" x14ac:dyDescent="0.2">
      <c r="AO62762" s="7"/>
    </row>
    <row r="62763" spans="41:41" ht="12.75" x14ac:dyDescent="0.2">
      <c r="AO62763" s="7"/>
    </row>
    <row r="62764" spans="41:41" ht="12.75" x14ac:dyDescent="0.2">
      <c r="AO62764" s="7"/>
    </row>
    <row r="62765" spans="41:41" ht="12.75" x14ac:dyDescent="0.2">
      <c r="AO62765" s="7"/>
    </row>
    <row r="62766" spans="41:41" ht="12.75" x14ac:dyDescent="0.2">
      <c r="AO62766" s="7"/>
    </row>
    <row r="62767" spans="41:41" ht="12.75" x14ac:dyDescent="0.2">
      <c r="AO62767" s="7"/>
    </row>
    <row r="62768" spans="41:41" ht="12.75" x14ac:dyDescent="0.2">
      <c r="AO62768" s="7"/>
    </row>
    <row r="62769" spans="41:41" ht="12.75" x14ac:dyDescent="0.2">
      <c r="AO62769" s="7"/>
    </row>
    <row r="62770" spans="41:41" ht="12.75" x14ac:dyDescent="0.2">
      <c r="AO62770" s="7"/>
    </row>
    <row r="62771" spans="41:41" ht="12.75" x14ac:dyDescent="0.2">
      <c r="AO62771" s="7"/>
    </row>
    <row r="62772" spans="41:41" ht="12.75" x14ac:dyDescent="0.2">
      <c r="AO62772" s="7"/>
    </row>
    <row r="62773" spans="41:41" ht="12.75" x14ac:dyDescent="0.2">
      <c r="AO62773" s="7"/>
    </row>
    <row r="62774" spans="41:41" ht="12.75" x14ac:dyDescent="0.2">
      <c r="AO62774" s="7"/>
    </row>
    <row r="62775" spans="41:41" ht="12.75" x14ac:dyDescent="0.2">
      <c r="AO62775" s="7"/>
    </row>
    <row r="62776" spans="41:41" ht="12.75" x14ac:dyDescent="0.2">
      <c r="AO62776" s="7"/>
    </row>
    <row r="62777" spans="41:41" ht="12.75" x14ac:dyDescent="0.2">
      <c r="AO62777" s="7"/>
    </row>
    <row r="62778" spans="41:41" ht="12.75" x14ac:dyDescent="0.2">
      <c r="AO62778" s="7"/>
    </row>
    <row r="62779" spans="41:41" ht="12.75" x14ac:dyDescent="0.2">
      <c r="AO62779" s="7"/>
    </row>
    <row r="62780" spans="41:41" ht="12.75" x14ac:dyDescent="0.2">
      <c r="AO62780" s="7"/>
    </row>
    <row r="62781" spans="41:41" ht="12.75" x14ac:dyDescent="0.2">
      <c r="AO62781" s="7"/>
    </row>
    <row r="62782" spans="41:41" ht="12.75" x14ac:dyDescent="0.2">
      <c r="AO62782" s="7"/>
    </row>
    <row r="62783" spans="41:41" ht="12.75" x14ac:dyDescent="0.2">
      <c r="AO62783" s="7"/>
    </row>
    <row r="62784" spans="41:41" ht="12.75" x14ac:dyDescent="0.2">
      <c r="AO62784" s="7"/>
    </row>
    <row r="62785" spans="41:41" ht="12.75" x14ac:dyDescent="0.2">
      <c r="AO62785" s="7"/>
    </row>
    <row r="62786" spans="41:41" ht="12.75" x14ac:dyDescent="0.2">
      <c r="AO62786" s="7"/>
    </row>
    <row r="62787" spans="41:41" ht="12.75" x14ac:dyDescent="0.2">
      <c r="AO62787" s="7"/>
    </row>
    <row r="62788" spans="41:41" ht="12.75" x14ac:dyDescent="0.2">
      <c r="AO62788" s="7"/>
    </row>
    <row r="62789" spans="41:41" ht="12.75" x14ac:dyDescent="0.2">
      <c r="AO62789" s="7"/>
    </row>
    <row r="62790" spans="41:41" ht="12.75" x14ac:dyDescent="0.2">
      <c r="AO62790" s="7"/>
    </row>
    <row r="62791" spans="41:41" ht="12.75" x14ac:dyDescent="0.2">
      <c r="AO62791" s="7"/>
    </row>
    <row r="62792" spans="41:41" ht="12.75" x14ac:dyDescent="0.2">
      <c r="AO62792" s="7"/>
    </row>
    <row r="62793" spans="41:41" ht="12.75" x14ac:dyDescent="0.2">
      <c r="AO62793" s="7"/>
    </row>
    <row r="62794" spans="41:41" ht="12.75" x14ac:dyDescent="0.2">
      <c r="AO62794" s="7"/>
    </row>
    <row r="62795" spans="41:41" ht="12.75" x14ac:dyDescent="0.2">
      <c r="AO62795" s="7"/>
    </row>
    <row r="62796" spans="41:41" ht="12.75" x14ac:dyDescent="0.2">
      <c r="AO62796" s="7"/>
    </row>
    <row r="62797" spans="41:41" ht="12.75" x14ac:dyDescent="0.2">
      <c r="AO62797" s="7"/>
    </row>
    <row r="62798" spans="41:41" ht="12.75" x14ac:dyDescent="0.2">
      <c r="AO62798" s="7"/>
    </row>
    <row r="62799" spans="41:41" ht="12.75" x14ac:dyDescent="0.2">
      <c r="AO62799" s="7"/>
    </row>
    <row r="62800" spans="41:41" ht="12.75" x14ac:dyDescent="0.2">
      <c r="AO62800" s="7"/>
    </row>
    <row r="62801" spans="41:41" ht="12.75" x14ac:dyDescent="0.2">
      <c r="AO62801" s="7"/>
    </row>
    <row r="62802" spans="41:41" ht="12.75" x14ac:dyDescent="0.2">
      <c r="AO62802" s="7"/>
    </row>
    <row r="62803" spans="41:41" ht="12.75" x14ac:dyDescent="0.2">
      <c r="AO62803" s="7"/>
    </row>
    <row r="62804" spans="41:41" ht="12.75" x14ac:dyDescent="0.2">
      <c r="AO62804" s="7"/>
    </row>
    <row r="62805" spans="41:41" ht="12.75" x14ac:dyDescent="0.2">
      <c r="AO62805" s="7"/>
    </row>
    <row r="62806" spans="41:41" ht="12.75" x14ac:dyDescent="0.2">
      <c r="AO62806" s="7"/>
    </row>
    <row r="62807" spans="41:41" ht="12.75" x14ac:dyDescent="0.2">
      <c r="AO62807" s="7"/>
    </row>
    <row r="62808" spans="41:41" ht="12.75" x14ac:dyDescent="0.2">
      <c r="AO62808" s="7"/>
    </row>
    <row r="62809" spans="41:41" ht="12.75" x14ac:dyDescent="0.2">
      <c r="AO62809" s="7"/>
    </row>
    <row r="62810" spans="41:41" ht="12.75" x14ac:dyDescent="0.2">
      <c r="AO62810" s="7"/>
    </row>
    <row r="62811" spans="41:41" ht="12.75" x14ac:dyDescent="0.2">
      <c r="AO62811" s="7"/>
    </row>
    <row r="62812" spans="41:41" ht="12.75" x14ac:dyDescent="0.2">
      <c r="AO62812" s="7"/>
    </row>
    <row r="62813" spans="41:41" ht="12.75" x14ac:dyDescent="0.2">
      <c r="AO62813" s="7"/>
    </row>
    <row r="62814" spans="41:41" ht="12.75" x14ac:dyDescent="0.2">
      <c r="AO62814" s="7"/>
    </row>
    <row r="62815" spans="41:41" ht="12.75" x14ac:dyDescent="0.2">
      <c r="AO62815" s="7"/>
    </row>
    <row r="62816" spans="41:41" ht="12.75" x14ac:dyDescent="0.2">
      <c r="AO62816" s="7"/>
    </row>
    <row r="62817" spans="41:41" ht="12.75" x14ac:dyDescent="0.2">
      <c r="AO62817" s="7"/>
    </row>
    <row r="62818" spans="41:41" ht="12.75" x14ac:dyDescent="0.2">
      <c r="AO62818" s="7"/>
    </row>
    <row r="62819" spans="41:41" ht="12.75" x14ac:dyDescent="0.2">
      <c r="AO62819" s="7"/>
    </row>
    <row r="62820" spans="41:41" ht="12.75" x14ac:dyDescent="0.2">
      <c r="AO62820" s="7"/>
    </row>
    <row r="62821" spans="41:41" ht="12.75" x14ac:dyDescent="0.2">
      <c r="AO62821" s="7"/>
    </row>
    <row r="62822" spans="41:41" ht="12.75" x14ac:dyDescent="0.2">
      <c r="AO62822" s="7"/>
    </row>
    <row r="62823" spans="41:41" ht="12.75" x14ac:dyDescent="0.2">
      <c r="AO62823" s="7"/>
    </row>
    <row r="62824" spans="41:41" ht="12.75" x14ac:dyDescent="0.2">
      <c r="AO62824" s="7"/>
    </row>
    <row r="62825" spans="41:41" ht="12.75" x14ac:dyDescent="0.2">
      <c r="AO62825" s="7"/>
    </row>
    <row r="62826" spans="41:41" ht="12.75" x14ac:dyDescent="0.2">
      <c r="AO62826" s="7"/>
    </row>
    <row r="62827" spans="41:41" ht="12.75" x14ac:dyDescent="0.2">
      <c r="AO62827" s="7"/>
    </row>
    <row r="62828" spans="41:41" ht="12.75" x14ac:dyDescent="0.2">
      <c r="AO62828" s="7"/>
    </row>
    <row r="62829" spans="41:41" ht="12.75" x14ac:dyDescent="0.2">
      <c r="AO62829" s="7"/>
    </row>
    <row r="62830" spans="41:41" ht="12.75" x14ac:dyDescent="0.2">
      <c r="AO62830" s="7"/>
    </row>
    <row r="62831" spans="41:41" ht="12.75" x14ac:dyDescent="0.2">
      <c r="AO62831" s="7"/>
    </row>
    <row r="62832" spans="41:41" ht="12.75" x14ac:dyDescent="0.2">
      <c r="AO62832" s="7"/>
    </row>
    <row r="62833" spans="41:41" ht="12.75" x14ac:dyDescent="0.2">
      <c r="AO62833" s="7"/>
    </row>
    <row r="62834" spans="41:41" ht="12.75" x14ac:dyDescent="0.2">
      <c r="AO62834" s="7"/>
    </row>
    <row r="62835" spans="41:41" ht="12.75" x14ac:dyDescent="0.2">
      <c r="AO62835" s="7"/>
    </row>
    <row r="62836" spans="41:41" ht="12.75" x14ac:dyDescent="0.2">
      <c r="AO62836" s="7"/>
    </row>
    <row r="62837" spans="41:41" ht="12.75" x14ac:dyDescent="0.2">
      <c r="AO62837" s="7"/>
    </row>
    <row r="62838" spans="41:41" ht="12.75" x14ac:dyDescent="0.2">
      <c r="AO62838" s="7"/>
    </row>
    <row r="62839" spans="41:41" ht="12.75" x14ac:dyDescent="0.2">
      <c r="AO62839" s="7"/>
    </row>
    <row r="62840" spans="41:41" ht="12.75" x14ac:dyDescent="0.2">
      <c r="AO62840" s="7"/>
    </row>
    <row r="62841" spans="41:41" ht="12.75" x14ac:dyDescent="0.2">
      <c r="AO62841" s="7"/>
    </row>
    <row r="62842" spans="41:41" ht="12.75" x14ac:dyDescent="0.2">
      <c r="AO62842" s="7"/>
    </row>
    <row r="62843" spans="41:41" ht="12.75" x14ac:dyDescent="0.2">
      <c r="AO62843" s="7"/>
    </row>
    <row r="62844" spans="41:41" ht="12.75" x14ac:dyDescent="0.2">
      <c r="AO62844" s="7"/>
    </row>
    <row r="62845" spans="41:41" ht="12.75" x14ac:dyDescent="0.2">
      <c r="AO62845" s="7"/>
    </row>
    <row r="62846" spans="41:41" ht="12.75" x14ac:dyDescent="0.2">
      <c r="AO62846" s="7"/>
    </row>
    <row r="62847" spans="41:41" ht="12.75" x14ac:dyDescent="0.2">
      <c r="AO62847" s="7"/>
    </row>
    <row r="62848" spans="41:41" ht="12.75" x14ac:dyDescent="0.2">
      <c r="AO62848" s="7"/>
    </row>
    <row r="62849" spans="41:41" ht="12.75" x14ac:dyDescent="0.2">
      <c r="AO62849" s="7"/>
    </row>
    <row r="62850" spans="41:41" ht="12.75" x14ac:dyDescent="0.2">
      <c r="AO62850" s="7"/>
    </row>
    <row r="62851" spans="41:41" ht="12.75" x14ac:dyDescent="0.2">
      <c r="AO62851" s="7"/>
    </row>
    <row r="62852" spans="41:41" ht="12.75" x14ac:dyDescent="0.2">
      <c r="AO62852" s="7"/>
    </row>
    <row r="62853" spans="41:41" ht="12.75" x14ac:dyDescent="0.2">
      <c r="AO62853" s="7"/>
    </row>
    <row r="62854" spans="41:41" ht="12.75" x14ac:dyDescent="0.2">
      <c r="AO62854" s="7"/>
    </row>
    <row r="62855" spans="41:41" ht="12.75" x14ac:dyDescent="0.2">
      <c r="AO62855" s="7"/>
    </row>
    <row r="62856" spans="41:41" ht="12.75" x14ac:dyDescent="0.2">
      <c r="AO62856" s="7"/>
    </row>
    <row r="62857" spans="41:41" ht="12.75" x14ac:dyDescent="0.2">
      <c r="AO62857" s="7"/>
    </row>
    <row r="62858" spans="41:41" ht="12.75" x14ac:dyDescent="0.2">
      <c r="AO62858" s="7"/>
    </row>
    <row r="62859" spans="41:41" ht="12.75" x14ac:dyDescent="0.2">
      <c r="AO62859" s="7"/>
    </row>
    <row r="62860" spans="41:41" ht="12.75" x14ac:dyDescent="0.2">
      <c r="AO62860" s="7"/>
    </row>
    <row r="62861" spans="41:41" ht="12.75" x14ac:dyDescent="0.2">
      <c r="AO62861" s="7"/>
    </row>
    <row r="62862" spans="41:41" ht="12.75" x14ac:dyDescent="0.2">
      <c r="AO62862" s="7"/>
    </row>
    <row r="62863" spans="41:41" ht="12.75" x14ac:dyDescent="0.2">
      <c r="AO62863" s="7"/>
    </row>
    <row r="62864" spans="41:41" ht="12.75" x14ac:dyDescent="0.2">
      <c r="AO62864" s="7"/>
    </row>
    <row r="62865" spans="41:41" ht="12.75" x14ac:dyDescent="0.2">
      <c r="AO62865" s="7"/>
    </row>
    <row r="62866" spans="41:41" ht="12.75" x14ac:dyDescent="0.2">
      <c r="AO62866" s="7"/>
    </row>
    <row r="62867" spans="41:41" ht="12.75" x14ac:dyDescent="0.2">
      <c r="AO62867" s="7"/>
    </row>
    <row r="62868" spans="41:41" ht="12.75" x14ac:dyDescent="0.2">
      <c r="AO62868" s="7"/>
    </row>
    <row r="62869" spans="41:41" ht="12.75" x14ac:dyDescent="0.2">
      <c r="AO62869" s="7"/>
    </row>
    <row r="62870" spans="41:41" ht="12.75" x14ac:dyDescent="0.2">
      <c r="AO62870" s="7"/>
    </row>
    <row r="62871" spans="41:41" ht="12.75" x14ac:dyDescent="0.2">
      <c r="AO62871" s="7"/>
    </row>
    <row r="62872" spans="41:41" ht="12.75" x14ac:dyDescent="0.2">
      <c r="AO62872" s="7"/>
    </row>
    <row r="62873" spans="41:41" ht="12.75" x14ac:dyDescent="0.2">
      <c r="AO62873" s="7"/>
    </row>
    <row r="62874" spans="41:41" ht="12.75" x14ac:dyDescent="0.2">
      <c r="AO62874" s="7"/>
    </row>
    <row r="62875" spans="41:41" ht="12.75" x14ac:dyDescent="0.2">
      <c r="AO62875" s="7"/>
    </row>
    <row r="62876" spans="41:41" ht="12.75" x14ac:dyDescent="0.2">
      <c r="AO62876" s="7"/>
    </row>
    <row r="62877" spans="41:41" ht="12.75" x14ac:dyDescent="0.2">
      <c r="AO62877" s="7"/>
    </row>
    <row r="62878" spans="41:41" ht="12.75" x14ac:dyDescent="0.2">
      <c r="AO62878" s="7"/>
    </row>
    <row r="62879" spans="41:41" ht="12.75" x14ac:dyDescent="0.2">
      <c r="AO62879" s="7"/>
    </row>
    <row r="62880" spans="41:41" ht="12.75" x14ac:dyDescent="0.2">
      <c r="AO62880" s="7"/>
    </row>
    <row r="62881" spans="41:41" ht="12.75" x14ac:dyDescent="0.2">
      <c r="AO62881" s="7"/>
    </row>
    <row r="62882" spans="41:41" ht="12.75" x14ac:dyDescent="0.2">
      <c r="AO62882" s="7"/>
    </row>
    <row r="62883" spans="41:41" ht="12.75" x14ac:dyDescent="0.2">
      <c r="AO62883" s="7"/>
    </row>
    <row r="62884" spans="41:41" ht="12.75" x14ac:dyDescent="0.2">
      <c r="AO62884" s="7"/>
    </row>
    <row r="62885" spans="41:41" ht="12.75" x14ac:dyDescent="0.2">
      <c r="AO62885" s="7"/>
    </row>
    <row r="62886" spans="41:41" ht="12.75" x14ac:dyDescent="0.2">
      <c r="AO62886" s="7"/>
    </row>
    <row r="62887" spans="41:41" ht="12.75" x14ac:dyDescent="0.2">
      <c r="AO62887" s="7"/>
    </row>
    <row r="62888" spans="41:41" ht="12.75" x14ac:dyDescent="0.2">
      <c r="AO62888" s="7"/>
    </row>
    <row r="62889" spans="41:41" ht="12.75" x14ac:dyDescent="0.2">
      <c r="AO62889" s="7"/>
    </row>
    <row r="62890" spans="41:41" ht="12.75" x14ac:dyDescent="0.2">
      <c r="AO62890" s="7"/>
    </row>
    <row r="62891" spans="41:41" ht="12.75" x14ac:dyDescent="0.2">
      <c r="AO62891" s="7"/>
    </row>
    <row r="62892" spans="41:41" ht="12.75" x14ac:dyDescent="0.2">
      <c r="AO62892" s="7"/>
    </row>
    <row r="62893" spans="41:41" ht="12.75" x14ac:dyDescent="0.2">
      <c r="AO62893" s="7"/>
    </row>
    <row r="62894" spans="41:41" ht="12.75" x14ac:dyDescent="0.2">
      <c r="AO62894" s="7"/>
    </row>
    <row r="62895" spans="41:41" ht="12.75" x14ac:dyDescent="0.2">
      <c r="AO62895" s="7"/>
    </row>
    <row r="62896" spans="41:41" ht="12.75" x14ac:dyDescent="0.2">
      <c r="AO62896" s="7"/>
    </row>
    <row r="62897" spans="41:41" ht="12.75" x14ac:dyDescent="0.2">
      <c r="AO62897" s="7"/>
    </row>
    <row r="62898" spans="41:41" ht="12.75" x14ac:dyDescent="0.2">
      <c r="AO62898" s="7"/>
    </row>
    <row r="62899" spans="41:41" ht="12.75" x14ac:dyDescent="0.2">
      <c r="AO62899" s="7"/>
    </row>
    <row r="62900" spans="41:41" ht="12.75" x14ac:dyDescent="0.2">
      <c r="AO62900" s="7"/>
    </row>
    <row r="62901" spans="41:41" ht="12.75" x14ac:dyDescent="0.2">
      <c r="AO62901" s="7"/>
    </row>
    <row r="62902" spans="41:41" ht="12.75" x14ac:dyDescent="0.2">
      <c r="AO62902" s="7"/>
    </row>
    <row r="62903" spans="41:41" ht="12.75" x14ac:dyDescent="0.2">
      <c r="AO62903" s="7"/>
    </row>
    <row r="62904" spans="41:41" ht="12.75" x14ac:dyDescent="0.2">
      <c r="AO62904" s="7"/>
    </row>
    <row r="62905" spans="41:41" ht="12.75" x14ac:dyDescent="0.2">
      <c r="AO62905" s="7"/>
    </row>
    <row r="62906" spans="41:41" ht="12.75" x14ac:dyDescent="0.2">
      <c r="AO62906" s="7"/>
    </row>
    <row r="62907" spans="41:41" ht="12.75" x14ac:dyDescent="0.2">
      <c r="AO62907" s="7"/>
    </row>
    <row r="62908" spans="41:41" ht="12.75" x14ac:dyDescent="0.2">
      <c r="AO62908" s="7"/>
    </row>
    <row r="62909" spans="41:41" ht="12.75" x14ac:dyDescent="0.2">
      <c r="AO62909" s="7"/>
    </row>
    <row r="62910" spans="41:41" ht="12.75" x14ac:dyDescent="0.2">
      <c r="AO62910" s="7"/>
    </row>
    <row r="62911" spans="41:41" ht="12.75" x14ac:dyDescent="0.2">
      <c r="AO62911" s="7"/>
    </row>
    <row r="62912" spans="41:41" ht="12.75" x14ac:dyDescent="0.2">
      <c r="AO62912" s="7"/>
    </row>
    <row r="62913" spans="41:41" ht="12.75" x14ac:dyDescent="0.2">
      <c r="AO62913" s="7"/>
    </row>
    <row r="62914" spans="41:41" ht="12.75" x14ac:dyDescent="0.2">
      <c r="AO62914" s="7"/>
    </row>
    <row r="62915" spans="41:41" ht="12.75" x14ac:dyDescent="0.2">
      <c r="AO62915" s="7"/>
    </row>
    <row r="62916" spans="41:41" ht="12.75" x14ac:dyDescent="0.2">
      <c r="AO62916" s="7"/>
    </row>
    <row r="62917" spans="41:41" ht="12.75" x14ac:dyDescent="0.2">
      <c r="AO62917" s="7"/>
    </row>
    <row r="62918" spans="41:41" ht="12.75" x14ac:dyDescent="0.2">
      <c r="AO62918" s="7"/>
    </row>
    <row r="62919" spans="41:41" ht="12.75" x14ac:dyDescent="0.2">
      <c r="AO62919" s="7"/>
    </row>
    <row r="62920" spans="41:41" ht="12.75" x14ac:dyDescent="0.2">
      <c r="AO62920" s="7"/>
    </row>
    <row r="62921" spans="41:41" ht="12.75" x14ac:dyDescent="0.2">
      <c r="AO62921" s="7"/>
    </row>
    <row r="62922" spans="41:41" ht="12.75" x14ac:dyDescent="0.2">
      <c r="AO62922" s="7"/>
    </row>
    <row r="62923" spans="41:41" ht="12.75" x14ac:dyDescent="0.2">
      <c r="AO62923" s="7"/>
    </row>
    <row r="62924" spans="41:41" ht="12.75" x14ac:dyDescent="0.2">
      <c r="AO62924" s="7"/>
    </row>
    <row r="62925" spans="41:41" ht="12.75" x14ac:dyDescent="0.2">
      <c r="AO62925" s="7"/>
    </row>
    <row r="62926" spans="41:41" ht="12.75" x14ac:dyDescent="0.2">
      <c r="AO62926" s="7"/>
    </row>
    <row r="62927" spans="41:41" ht="12.75" x14ac:dyDescent="0.2">
      <c r="AO62927" s="7"/>
    </row>
    <row r="62928" spans="41:41" ht="12.75" x14ac:dyDescent="0.2">
      <c r="AO62928" s="7"/>
    </row>
    <row r="62929" spans="41:41" ht="12.75" x14ac:dyDescent="0.2">
      <c r="AO62929" s="7"/>
    </row>
    <row r="62930" spans="41:41" ht="12.75" x14ac:dyDescent="0.2">
      <c r="AO62930" s="7"/>
    </row>
    <row r="62931" spans="41:41" ht="12.75" x14ac:dyDescent="0.2">
      <c r="AO62931" s="7"/>
    </row>
    <row r="62932" spans="41:41" ht="12.75" x14ac:dyDescent="0.2">
      <c r="AO62932" s="7"/>
    </row>
    <row r="62933" spans="41:41" ht="12.75" x14ac:dyDescent="0.2">
      <c r="AO62933" s="7"/>
    </row>
    <row r="62934" spans="41:41" ht="12.75" x14ac:dyDescent="0.2">
      <c r="AO62934" s="7"/>
    </row>
    <row r="62935" spans="41:41" ht="12.75" x14ac:dyDescent="0.2">
      <c r="AO62935" s="7"/>
    </row>
    <row r="62936" spans="41:41" ht="12.75" x14ac:dyDescent="0.2">
      <c r="AO62936" s="7"/>
    </row>
    <row r="62937" spans="41:41" ht="12.75" x14ac:dyDescent="0.2">
      <c r="AO62937" s="7"/>
    </row>
    <row r="62938" spans="41:41" ht="12.75" x14ac:dyDescent="0.2">
      <c r="AO62938" s="7"/>
    </row>
    <row r="62939" spans="41:41" ht="12.75" x14ac:dyDescent="0.2">
      <c r="AO62939" s="7"/>
    </row>
    <row r="62940" spans="41:41" ht="12.75" x14ac:dyDescent="0.2">
      <c r="AO62940" s="7"/>
    </row>
    <row r="62941" spans="41:41" ht="12.75" x14ac:dyDescent="0.2">
      <c r="AO62941" s="7"/>
    </row>
    <row r="62942" spans="41:41" ht="12.75" x14ac:dyDescent="0.2">
      <c r="AO62942" s="7"/>
    </row>
    <row r="62943" spans="41:41" ht="12.75" x14ac:dyDescent="0.2">
      <c r="AO62943" s="7"/>
    </row>
    <row r="62944" spans="41:41" ht="12.75" x14ac:dyDescent="0.2">
      <c r="AO62944" s="7"/>
    </row>
    <row r="62945" spans="41:41" ht="12.75" x14ac:dyDescent="0.2">
      <c r="AO62945" s="7"/>
    </row>
    <row r="62946" spans="41:41" ht="12.75" x14ac:dyDescent="0.2">
      <c r="AO62946" s="7"/>
    </row>
    <row r="62947" spans="41:41" ht="12.75" x14ac:dyDescent="0.2">
      <c r="AO62947" s="7"/>
    </row>
    <row r="62948" spans="41:41" ht="12.75" x14ac:dyDescent="0.2">
      <c r="AO62948" s="7"/>
    </row>
    <row r="62949" spans="41:41" ht="12.75" x14ac:dyDescent="0.2">
      <c r="AO62949" s="7"/>
    </row>
    <row r="62950" spans="41:41" ht="12.75" x14ac:dyDescent="0.2">
      <c r="AO62950" s="7"/>
    </row>
    <row r="62951" spans="41:41" ht="12.75" x14ac:dyDescent="0.2">
      <c r="AO62951" s="7"/>
    </row>
    <row r="62952" spans="41:41" ht="12.75" x14ac:dyDescent="0.2">
      <c r="AO62952" s="7"/>
    </row>
    <row r="62953" spans="41:41" ht="12.75" x14ac:dyDescent="0.2">
      <c r="AO62953" s="7"/>
    </row>
    <row r="62954" spans="41:41" ht="12.75" x14ac:dyDescent="0.2">
      <c r="AO62954" s="7"/>
    </row>
    <row r="62955" spans="41:41" ht="12.75" x14ac:dyDescent="0.2">
      <c r="AO62955" s="7"/>
    </row>
    <row r="62956" spans="41:41" ht="12.75" x14ac:dyDescent="0.2">
      <c r="AO62956" s="7"/>
    </row>
    <row r="62957" spans="41:41" ht="12.75" x14ac:dyDescent="0.2">
      <c r="AO62957" s="7"/>
    </row>
    <row r="62958" spans="41:41" ht="12.75" x14ac:dyDescent="0.2">
      <c r="AO62958" s="7"/>
    </row>
    <row r="62959" spans="41:41" ht="12.75" x14ac:dyDescent="0.2">
      <c r="AO62959" s="7"/>
    </row>
    <row r="62960" spans="41:41" ht="12.75" x14ac:dyDescent="0.2">
      <c r="AO62960" s="7"/>
    </row>
    <row r="62961" spans="41:41" ht="12.75" x14ac:dyDescent="0.2">
      <c r="AO62961" s="7"/>
    </row>
    <row r="62962" spans="41:41" ht="12.75" x14ac:dyDescent="0.2">
      <c r="AO62962" s="7"/>
    </row>
    <row r="62963" spans="41:41" ht="12.75" x14ac:dyDescent="0.2">
      <c r="AO62963" s="7"/>
    </row>
    <row r="62964" spans="41:41" ht="12.75" x14ac:dyDescent="0.2">
      <c r="AO62964" s="7"/>
    </row>
    <row r="62965" spans="41:41" ht="12.75" x14ac:dyDescent="0.2">
      <c r="AO62965" s="7"/>
    </row>
    <row r="62966" spans="41:41" ht="12.75" x14ac:dyDescent="0.2">
      <c r="AO62966" s="7"/>
    </row>
    <row r="62967" spans="41:41" ht="12.75" x14ac:dyDescent="0.2">
      <c r="AO62967" s="7"/>
    </row>
    <row r="62968" spans="41:41" ht="12.75" x14ac:dyDescent="0.2">
      <c r="AO62968" s="7"/>
    </row>
    <row r="62969" spans="41:41" ht="12.75" x14ac:dyDescent="0.2">
      <c r="AO62969" s="7"/>
    </row>
    <row r="62970" spans="41:41" ht="12.75" x14ac:dyDescent="0.2">
      <c r="AO62970" s="7"/>
    </row>
    <row r="62971" spans="41:41" ht="12.75" x14ac:dyDescent="0.2">
      <c r="AO62971" s="7"/>
    </row>
    <row r="62972" spans="41:41" ht="12.75" x14ac:dyDescent="0.2">
      <c r="AO62972" s="7"/>
    </row>
    <row r="62973" spans="41:41" ht="12.75" x14ac:dyDescent="0.2">
      <c r="AO62973" s="7"/>
    </row>
    <row r="62974" spans="41:41" ht="12.75" x14ac:dyDescent="0.2">
      <c r="AO62974" s="7"/>
    </row>
    <row r="62975" spans="41:41" ht="12.75" x14ac:dyDescent="0.2">
      <c r="AO62975" s="7"/>
    </row>
    <row r="62976" spans="41:41" ht="12.75" x14ac:dyDescent="0.2">
      <c r="AO62976" s="7"/>
    </row>
    <row r="62977" spans="41:41" ht="12.75" x14ac:dyDescent="0.2">
      <c r="AO62977" s="7"/>
    </row>
    <row r="62978" spans="41:41" ht="12.75" x14ac:dyDescent="0.2">
      <c r="AO62978" s="7"/>
    </row>
    <row r="62979" spans="41:41" ht="12.75" x14ac:dyDescent="0.2">
      <c r="AO62979" s="7"/>
    </row>
    <row r="62980" spans="41:41" ht="12.75" x14ac:dyDescent="0.2">
      <c r="AO62980" s="7"/>
    </row>
    <row r="62981" spans="41:41" ht="12.75" x14ac:dyDescent="0.2">
      <c r="AO62981" s="7"/>
    </row>
    <row r="62982" spans="41:41" ht="12.75" x14ac:dyDescent="0.2">
      <c r="AO62982" s="7"/>
    </row>
    <row r="62983" spans="41:41" ht="12.75" x14ac:dyDescent="0.2">
      <c r="AO62983" s="7"/>
    </row>
    <row r="62984" spans="41:41" ht="12.75" x14ac:dyDescent="0.2">
      <c r="AO62984" s="7"/>
    </row>
    <row r="62985" spans="41:41" ht="12.75" x14ac:dyDescent="0.2">
      <c r="AO62985" s="7"/>
    </row>
    <row r="62986" spans="41:41" ht="12.75" x14ac:dyDescent="0.2">
      <c r="AO62986" s="7"/>
    </row>
    <row r="62987" spans="41:41" ht="12.75" x14ac:dyDescent="0.2">
      <c r="AO62987" s="7"/>
    </row>
    <row r="62988" spans="41:41" ht="12.75" x14ac:dyDescent="0.2">
      <c r="AO62988" s="7"/>
    </row>
    <row r="62989" spans="41:41" ht="12.75" x14ac:dyDescent="0.2">
      <c r="AO62989" s="7"/>
    </row>
    <row r="62990" spans="41:41" ht="12.75" x14ac:dyDescent="0.2">
      <c r="AO62990" s="7"/>
    </row>
    <row r="62991" spans="41:41" ht="12.75" x14ac:dyDescent="0.2">
      <c r="AO62991" s="7"/>
    </row>
    <row r="62992" spans="41:41" ht="12.75" x14ac:dyDescent="0.2">
      <c r="AO62992" s="7"/>
    </row>
    <row r="62993" spans="41:41" ht="12.75" x14ac:dyDescent="0.2">
      <c r="AO62993" s="7"/>
    </row>
    <row r="62994" spans="41:41" ht="12.75" x14ac:dyDescent="0.2">
      <c r="AO62994" s="7"/>
    </row>
    <row r="62995" spans="41:41" ht="12.75" x14ac:dyDescent="0.2">
      <c r="AO62995" s="7"/>
    </row>
    <row r="62996" spans="41:41" ht="12.75" x14ac:dyDescent="0.2">
      <c r="AO62996" s="7"/>
    </row>
    <row r="62997" spans="41:41" ht="12.75" x14ac:dyDescent="0.2">
      <c r="AO62997" s="7"/>
    </row>
    <row r="62998" spans="41:41" ht="12.75" x14ac:dyDescent="0.2">
      <c r="AO62998" s="7"/>
    </row>
    <row r="62999" spans="41:41" ht="12.75" x14ac:dyDescent="0.2">
      <c r="AO62999" s="7"/>
    </row>
    <row r="63000" spans="41:41" ht="12.75" x14ac:dyDescent="0.2">
      <c r="AO63000" s="7"/>
    </row>
    <row r="63001" spans="41:41" ht="12.75" x14ac:dyDescent="0.2">
      <c r="AO63001" s="7"/>
    </row>
    <row r="63002" spans="41:41" ht="12.75" x14ac:dyDescent="0.2">
      <c r="AO63002" s="7"/>
    </row>
    <row r="63003" spans="41:41" ht="12.75" x14ac:dyDescent="0.2">
      <c r="AO63003" s="7"/>
    </row>
    <row r="63004" spans="41:41" ht="12.75" x14ac:dyDescent="0.2">
      <c r="AO63004" s="7"/>
    </row>
    <row r="63005" spans="41:41" ht="12.75" x14ac:dyDescent="0.2">
      <c r="AO63005" s="7"/>
    </row>
    <row r="63006" spans="41:41" ht="12.75" x14ac:dyDescent="0.2">
      <c r="AO63006" s="7"/>
    </row>
    <row r="63007" spans="41:41" ht="12.75" x14ac:dyDescent="0.2">
      <c r="AO63007" s="7"/>
    </row>
    <row r="63008" spans="41:41" ht="12.75" x14ac:dyDescent="0.2">
      <c r="AO63008" s="7"/>
    </row>
    <row r="63009" spans="41:41" ht="12.75" x14ac:dyDescent="0.2">
      <c r="AO63009" s="7"/>
    </row>
    <row r="63010" spans="41:41" ht="12.75" x14ac:dyDescent="0.2">
      <c r="AO63010" s="7"/>
    </row>
    <row r="63011" spans="41:41" ht="12.75" x14ac:dyDescent="0.2">
      <c r="AO63011" s="7"/>
    </row>
    <row r="63012" spans="41:41" ht="12.75" x14ac:dyDescent="0.2">
      <c r="AO63012" s="7"/>
    </row>
    <row r="63013" spans="41:41" ht="12.75" x14ac:dyDescent="0.2">
      <c r="AO63013" s="7"/>
    </row>
    <row r="63014" spans="41:41" ht="12.75" x14ac:dyDescent="0.2">
      <c r="AO63014" s="7"/>
    </row>
    <row r="63015" spans="41:41" ht="12.75" x14ac:dyDescent="0.2">
      <c r="AO63015" s="7"/>
    </row>
    <row r="63016" spans="41:41" ht="12.75" x14ac:dyDescent="0.2">
      <c r="AO63016" s="7"/>
    </row>
    <row r="63017" spans="41:41" ht="12.75" x14ac:dyDescent="0.2">
      <c r="AO63017" s="7"/>
    </row>
    <row r="63018" spans="41:41" ht="12.75" x14ac:dyDescent="0.2">
      <c r="AO63018" s="7"/>
    </row>
    <row r="63019" spans="41:41" ht="12.75" x14ac:dyDescent="0.2">
      <c r="AO63019" s="7"/>
    </row>
    <row r="63020" spans="41:41" ht="12.75" x14ac:dyDescent="0.2">
      <c r="AO63020" s="7"/>
    </row>
    <row r="63021" spans="41:41" ht="12.75" x14ac:dyDescent="0.2">
      <c r="AO63021" s="7"/>
    </row>
    <row r="63022" spans="41:41" ht="12.75" x14ac:dyDescent="0.2">
      <c r="AO63022" s="7"/>
    </row>
    <row r="63023" spans="41:41" ht="12.75" x14ac:dyDescent="0.2">
      <c r="AO63023" s="7"/>
    </row>
    <row r="63024" spans="41:41" ht="12.75" x14ac:dyDescent="0.2">
      <c r="AO63024" s="7"/>
    </row>
    <row r="63025" spans="41:41" ht="12.75" x14ac:dyDescent="0.2">
      <c r="AO63025" s="7"/>
    </row>
    <row r="63026" spans="41:41" ht="12.75" x14ac:dyDescent="0.2">
      <c r="AO63026" s="7"/>
    </row>
    <row r="63027" spans="41:41" ht="12.75" x14ac:dyDescent="0.2">
      <c r="AO63027" s="7"/>
    </row>
    <row r="63028" spans="41:41" ht="12.75" x14ac:dyDescent="0.2">
      <c r="AO63028" s="7"/>
    </row>
    <row r="63029" spans="41:41" ht="12.75" x14ac:dyDescent="0.2">
      <c r="AO63029" s="7"/>
    </row>
    <row r="63030" spans="41:41" ht="12.75" x14ac:dyDescent="0.2">
      <c r="AO63030" s="7"/>
    </row>
    <row r="63031" spans="41:41" ht="12.75" x14ac:dyDescent="0.2">
      <c r="AO63031" s="7"/>
    </row>
    <row r="63032" spans="41:41" ht="12.75" x14ac:dyDescent="0.2">
      <c r="AO63032" s="7"/>
    </row>
    <row r="63033" spans="41:41" ht="12.75" x14ac:dyDescent="0.2">
      <c r="AO63033" s="7"/>
    </row>
    <row r="63034" spans="41:41" ht="12.75" x14ac:dyDescent="0.2">
      <c r="AO63034" s="7"/>
    </row>
    <row r="63035" spans="41:41" ht="12.75" x14ac:dyDescent="0.2">
      <c r="AO63035" s="7"/>
    </row>
    <row r="63036" spans="41:41" ht="12.75" x14ac:dyDescent="0.2">
      <c r="AO63036" s="7"/>
    </row>
    <row r="63037" spans="41:41" ht="12.75" x14ac:dyDescent="0.2">
      <c r="AO63037" s="7"/>
    </row>
    <row r="63038" spans="41:41" ht="12.75" x14ac:dyDescent="0.2">
      <c r="AO63038" s="7"/>
    </row>
    <row r="63039" spans="41:41" ht="12.75" x14ac:dyDescent="0.2">
      <c r="AO63039" s="7"/>
    </row>
    <row r="63040" spans="41:41" ht="12.75" x14ac:dyDescent="0.2">
      <c r="AO63040" s="7"/>
    </row>
    <row r="63041" spans="41:41" ht="12.75" x14ac:dyDescent="0.2">
      <c r="AO63041" s="7"/>
    </row>
    <row r="63042" spans="41:41" ht="12.75" x14ac:dyDescent="0.2">
      <c r="AO63042" s="7"/>
    </row>
    <row r="63043" spans="41:41" ht="12.75" x14ac:dyDescent="0.2">
      <c r="AO63043" s="7"/>
    </row>
    <row r="63044" spans="41:41" ht="12.75" x14ac:dyDescent="0.2">
      <c r="AO63044" s="7"/>
    </row>
    <row r="63045" spans="41:41" ht="12.75" x14ac:dyDescent="0.2">
      <c r="AO63045" s="7"/>
    </row>
    <row r="63046" spans="41:41" ht="12.75" x14ac:dyDescent="0.2">
      <c r="AO63046" s="7"/>
    </row>
    <row r="63047" spans="41:41" ht="12.75" x14ac:dyDescent="0.2">
      <c r="AO63047" s="7"/>
    </row>
    <row r="63048" spans="41:41" ht="12.75" x14ac:dyDescent="0.2">
      <c r="AO63048" s="7"/>
    </row>
    <row r="63049" spans="41:41" ht="12.75" x14ac:dyDescent="0.2">
      <c r="AO63049" s="7"/>
    </row>
    <row r="63050" spans="41:41" ht="12.75" x14ac:dyDescent="0.2">
      <c r="AO63050" s="7"/>
    </row>
    <row r="63051" spans="41:41" ht="12.75" x14ac:dyDescent="0.2">
      <c r="AO63051" s="7"/>
    </row>
    <row r="63052" spans="41:41" ht="12.75" x14ac:dyDescent="0.2">
      <c r="AO63052" s="7"/>
    </row>
    <row r="63053" spans="41:41" ht="12.75" x14ac:dyDescent="0.2">
      <c r="AO63053" s="7"/>
    </row>
    <row r="63054" spans="41:41" ht="12.75" x14ac:dyDescent="0.2">
      <c r="AO63054" s="7"/>
    </row>
    <row r="63055" spans="41:41" ht="12.75" x14ac:dyDescent="0.2">
      <c r="AO63055" s="7"/>
    </row>
    <row r="63056" spans="41:41" ht="12.75" x14ac:dyDescent="0.2">
      <c r="AO63056" s="7"/>
    </row>
    <row r="63057" spans="41:41" ht="12.75" x14ac:dyDescent="0.2">
      <c r="AO63057" s="7"/>
    </row>
    <row r="63058" spans="41:41" ht="12.75" x14ac:dyDescent="0.2">
      <c r="AO63058" s="7"/>
    </row>
    <row r="63059" spans="41:41" ht="12.75" x14ac:dyDescent="0.2">
      <c r="AO63059" s="7"/>
    </row>
    <row r="63060" spans="41:41" ht="12.75" x14ac:dyDescent="0.2">
      <c r="AO63060" s="7"/>
    </row>
    <row r="63061" spans="41:41" ht="12.75" x14ac:dyDescent="0.2">
      <c r="AO63061" s="7"/>
    </row>
    <row r="63062" spans="41:41" ht="12.75" x14ac:dyDescent="0.2">
      <c r="AO63062" s="7"/>
    </row>
    <row r="63063" spans="41:41" ht="12.75" x14ac:dyDescent="0.2">
      <c r="AO63063" s="7"/>
    </row>
    <row r="63064" spans="41:41" ht="12.75" x14ac:dyDescent="0.2">
      <c r="AO63064" s="7"/>
    </row>
    <row r="63065" spans="41:41" ht="12.75" x14ac:dyDescent="0.2">
      <c r="AO63065" s="7"/>
    </row>
    <row r="63066" spans="41:41" ht="12.75" x14ac:dyDescent="0.2">
      <c r="AO63066" s="7"/>
    </row>
    <row r="63067" spans="41:41" ht="12.75" x14ac:dyDescent="0.2">
      <c r="AO63067" s="7"/>
    </row>
    <row r="63068" spans="41:41" ht="12.75" x14ac:dyDescent="0.2">
      <c r="AO63068" s="7"/>
    </row>
    <row r="63069" spans="41:41" ht="12.75" x14ac:dyDescent="0.2">
      <c r="AO63069" s="7"/>
    </row>
    <row r="63070" spans="41:41" ht="12.75" x14ac:dyDescent="0.2">
      <c r="AO63070" s="7"/>
    </row>
    <row r="63071" spans="41:41" ht="12.75" x14ac:dyDescent="0.2">
      <c r="AO63071" s="7"/>
    </row>
    <row r="63072" spans="41:41" ht="12.75" x14ac:dyDescent="0.2">
      <c r="AO63072" s="7"/>
    </row>
    <row r="63073" spans="41:41" ht="12.75" x14ac:dyDescent="0.2">
      <c r="AO63073" s="7"/>
    </row>
    <row r="63074" spans="41:41" ht="12.75" x14ac:dyDescent="0.2">
      <c r="AO63074" s="7"/>
    </row>
    <row r="63075" spans="41:41" ht="12.75" x14ac:dyDescent="0.2">
      <c r="AO63075" s="7"/>
    </row>
    <row r="63076" spans="41:41" ht="12.75" x14ac:dyDescent="0.2">
      <c r="AO63076" s="7"/>
    </row>
    <row r="63077" spans="41:41" ht="12.75" x14ac:dyDescent="0.2">
      <c r="AO63077" s="7"/>
    </row>
    <row r="63078" spans="41:41" ht="12.75" x14ac:dyDescent="0.2">
      <c r="AO63078" s="7"/>
    </row>
    <row r="63079" spans="41:41" ht="12.75" x14ac:dyDescent="0.2">
      <c r="AO63079" s="7"/>
    </row>
    <row r="63080" spans="41:41" ht="12.75" x14ac:dyDescent="0.2">
      <c r="AO63080" s="7"/>
    </row>
    <row r="63081" spans="41:41" ht="12.75" x14ac:dyDescent="0.2">
      <c r="AO63081" s="7"/>
    </row>
    <row r="63082" spans="41:41" ht="12.75" x14ac:dyDescent="0.2">
      <c r="AO63082" s="7"/>
    </row>
    <row r="63083" spans="41:41" ht="12.75" x14ac:dyDescent="0.2">
      <c r="AO63083" s="7"/>
    </row>
    <row r="63084" spans="41:41" ht="12.75" x14ac:dyDescent="0.2">
      <c r="AO63084" s="7"/>
    </row>
    <row r="63085" spans="41:41" ht="12.75" x14ac:dyDescent="0.2">
      <c r="AO63085" s="7"/>
    </row>
    <row r="63086" spans="41:41" ht="12.75" x14ac:dyDescent="0.2">
      <c r="AO63086" s="7"/>
    </row>
    <row r="63087" spans="41:41" ht="12.75" x14ac:dyDescent="0.2">
      <c r="AO63087" s="7"/>
    </row>
    <row r="63088" spans="41:41" ht="12.75" x14ac:dyDescent="0.2">
      <c r="AO63088" s="7"/>
    </row>
    <row r="63089" spans="41:41" ht="12.75" x14ac:dyDescent="0.2">
      <c r="AO63089" s="7"/>
    </row>
    <row r="63090" spans="41:41" ht="12.75" x14ac:dyDescent="0.2">
      <c r="AO63090" s="7"/>
    </row>
    <row r="63091" spans="41:41" ht="12.75" x14ac:dyDescent="0.2">
      <c r="AO63091" s="7"/>
    </row>
    <row r="63092" spans="41:41" ht="12.75" x14ac:dyDescent="0.2">
      <c r="AO63092" s="7"/>
    </row>
    <row r="63093" spans="41:41" ht="12.75" x14ac:dyDescent="0.2">
      <c r="AO63093" s="7"/>
    </row>
    <row r="63094" spans="41:41" ht="12.75" x14ac:dyDescent="0.2">
      <c r="AO63094" s="7"/>
    </row>
    <row r="63095" spans="41:41" ht="12.75" x14ac:dyDescent="0.2">
      <c r="AO63095" s="7"/>
    </row>
    <row r="63096" spans="41:41" ht="12.75" x14ac:dyDescent="0.2">
      <c r="AO63096" s="7"/>
    </row>
    <row r="63097" spans="41:41" ht="12.75" x14ac:dyDescent="0.2">
      <c r="AO63097" s="7"/>
    </row>
    <row r="63098" spans="41:41" ht="12.75" x14ac:dyDescent="0.2">
      <c r="AO63098" s="7"/>
    </row>
    <row r="63099" spans="41:41" ht="12.75" x14ac:dyDescent="0.2">
      <c r="AO63099" s="7"/>
    </row>
    <row r="63100" spans="41:41" ht="12.75" x14ac:dyDescent="0.2">
      <c r="AO63100" s="7"/>
    </row>
    <row r="63101" spans="41:41" ht="12.75" x14ac:dyDescent="0.2">
      <c r="AO63101" s="7"/>
    </row>
    <row r="63102" spans="41:41" ht="12.75" x14ac:dyDescent="0.2">
      <c r="AO63102" s="7"/>
    </row>
    <row r="63103" spans="41:41" ht="12.75" x14ac:dyDescent="0.2">
      <c r="AO63103" s="7"/>
    </row>
    <row r="63104" spans="41:41" ht="12.75" x14ac:dyDescent="0.2">
      <c r="AO63104" s="7"/>
    </row>
    <row r="63105" spans="41:41" ht="12.75" x14ac:dyDescent="0.2">
      <c r="AO63105" s="7"/>
    </row>
    <row r="63106" spans="41:41" ht="12.75" x14ac:dyDescent="0.2">
      <c r="AO63106" s="7"/>
    </row>
    <row r="63107" spans="41:41" ht="12.75" x14ac:dyDescent="0.2">
      <c r="AO63107" s="7"/>
    </row>
    <row r="63108" spans="41:41" ht="12.75" x14ac:dyDescent="0.2">
      <c r="AO63108" s="7"/>
    </row>
    <row r="63109" spans="41:41" ht="12.75" x14ac:dyDescent="0.2">
      <c r="AO63109" s="7"/>
    </row>
    <row r="63110" spans="41:41" ht="12.75" x14ac:dyDescent="0.2">
      <c r="AO63110" s="7"/>
    </row>
    <row r="63111" spans="41:41" ht="12.75" x14ac:dyDescent="0.2">
      <c r="AO63111" s="7"/>
    </row>
    <row r="63112" spans="41:41" ht="12.75" x14ac:dyDescent="0.2">
      <c r="AO63112" s="7"/>
    </row>
    <row r="63113" spans="41:41" ht="12.75" x14ac:dyDescent="0.2">
      <c r="AO63113" s="7"/>
    </row>
    <row r="63114" spans="41:41" ht="12.75" x14ac:dyDescent="0.2">
      <c r="AO63114" s="7"/>
    </row>
    <row r="63115" spans="41:41" ht="12.75" x14ac:dyDescent="0.2">
      <c r="AO63115" s="7"/>
    </row>
    <row r="63116" spans="41:41" ht="12.75" x14ac:dyDescent="0.2">
      <c r="AO63116" s="7"/>
    </row>
    <row r="63117" spans="41:41" ht="12.75" x14ac:dyDescent="0.2">
      <c r="AO63117" s="7"/>
    </row>
    <row r="63118" spans="41:41" ht="12.75" x14ac:dyDescent="0.2">
      <c r="AO63118" s="7"/>
    </row>
    <row r="63119" spans="41:41" ht="12.75" x14ac:dyDescent="0.2">
      <c r="AO63119" s="7"/>
    </row>
    <row r="63120" spans="41:41" ht="12.75" x14ac:dyDescent="0.2">
      <c r="AO63120" s="7"/>
    </row>
    <row r="63121" spans="41:41" ht="12.75" x14ac:dyDescent="0.2">
      <c r="AO63121" s="7"/>
    </row>
    <row r="63122" spans="41:41" ht="12.75" x14ac:dyDescent="0.2">
      <c r="AO63122" s="7"/>
    </row>
    <row r="63123" spans="41:41" ht="12.75" x14ac:dyDescent="0.2">
      <c r="AO63123" s="7"/>
    </row>
    <row r="63124" spans="41:41" ht="12.75" x14ac:dyDescent="0.2">
      <c r="AO63124" s="7"/>
    </row>
    <row r="63125" spans="41:41" ht="12.75" x14ac:dyDescent="0.2">
      <c r="AO63125" s="7"/>
    </row>
    <row r="63126" spans="41:41" ht="12.75" x14ac:dyDescent="0.2">
      <c r="AO63126" s="7"/>
    </row>
    <row r="63127" spans="41:41" ht="12.75" x14ac:dyDescent="0.2">
      <c r="AO63127" s="7"/>
    </row>
    <row r="63128" spans="41:41" ht="12.75" x14ac:dyDescent="0.2">
      <c r="AO63128" s="7"/>
    </row>
    <row r="63129" spans="41:41" ht="12.75" x14ac:dyDescent="0.2">
      <c r="AO63129" s="7"/>
    </row>
    <row r="63130" spans="41:41" ht="12.75" x14ac:dyDescent="0.2">
      <c r="AO63130" s="7"/>
    </row>
    <row r="63131" spans="41:41" ht="12.75" x14ac:dyDescent="0.2">
      <c r="AO63131" s="7"/>
    </row>
    <row r="63132" spans="41:41" ht="12.75" x14ac:dyDescent="0.2">
      <c r="AO63132" s="7"/>
    </row>
    <row r="63133" spans="41:41" ht="12.75" x14ac:dyDescent="0.2">
      <c r="AO63133" s="7"/>
    </row>
    <row r="63134" spans="41:41" ht="12.75" x14ac:dyDescent="0.2">
      <c r="AO63134" s="7"/>
    </row>
    <row r="63135" spans="41:41" ht="12.75" x14ac:dyDescent="0.2">
      <c r="AO63135" s="7"/>
    </row>
    <row r="63136" spans="41:41" ht="12.75" x14ac:dyDescent="0.2">
      <c r="AO63136" s="7"/>
    </row>
    <row r="63137" spans="41:41" ht="12.75" x14ac:dyDescent="0.2">
      <c r="AO63137" s="7"/>
    </row>
    <row r="63138" spans="41:41" ht="12.75" x14ac:dyDescent="0.2">
      <c r="AO63138" s="7"/>
    </row>
    <row r="63139" spans="41:41" ht="12.75" x14ac:dyDescent="0.2">
      <c r="AO63139" s="7"/>
    </row>
    <row r="63140" spans="41:41" ht="12.75" x14ac:dyDescent="0.2">
      <c r="AO63140" s="7"/>
    </row>
    <row r="63141" spans="41:41" ht="12.75" x14ac:dyDescent="0.2">
      <c r="AO63141" s="7"/>
    </row>
    <row r="63142" spans="41:41" ht="12.75" x14ac:dyDescent="0.2">
      <c r="AO63142" s="7"/>
    </row>
    <row r="63143" spans="41:41" ht="12.75" x14ac:dyDescent="0.2">
      <c r="AO63143" s="7"/>
    </row>
    <row r="63144" spans="41:41" ht="12.75" x14ac:dyDescent="0.2">
      <c r="AO63144" s="7"/>
    </row>
    <row r="63145" spans="41:41" ht="12.75" x14ac:dyDescent="0.2">
      <c r="AO63145" s="7"/>
    </row>
    <row r="63146" spans="41:41" ht="12.75" x14ac:dyDescent="0.2">
      <c r="AO63146" s="7"/>
    </row>
    <row r="63147" spans="41:41" ht="12.75" x14ac:dyDescent="0.2">
      <c r="AO63147" s="7"/>
    </row>
    <row r="63148" spans="41:41" ht="12.75" x14ac:dyDescent="0.2">
      <c r="AO63148" s="7"/>
    </row>
    <row r="63149" spans="41:41" ht="12.75" x14ac:dyDescent="0.2">
      <c r="AO63149" s="7"/>
    </row>
    <row r="63150" spans="41:41" ht="12.75" x14ac:dyDescent="0.2">
      <c r="AO63150" s="7"/>
    </row>
    <row r="63151" spans="41:41" ht="12.75" x14ac:dyDescent="0.2">
      <c r="AO63151" s="7"/>
    </row>
    <row r="63152" spans="41:41" ht="12.75" x14ac:dyDescent="0.2">
      <c r="AO63152" s="7"/>
    </row>
    <row r="63153" spans="41:41" ht="12.75" x14ac:dyDescent="0.2">
      <c r="AO63153" s="7"/>
    </row>
    <row r="63154" spans="41:41" ht="12.75" x14ac:dyDescent="0.2">
      <c r="AO63154" s="7"/>
    </row>
    <row r="63155" spans="41:41" ht="12.75" x14ac:dyDescent="0.2">
      <c r="AO63155" s="7"/>
    </row>
    <row r="63156" spans="41:41" ht="12.75" x14ac:dyDescent="0.2">
      <c r="AO63156" s="7"/>
    </row>
    <row r="63157" spans="41:41" ht="12.75" x14ac:dyDescent="0.2">
      <c r="AO63157" s="7"/>
    </row>
    <row r="63158" spans="41:41" ht="12.75" x14ac:dyDescent="0.2">
      <c r="AO63158" s="7"/>
    </row>
    <row r="63159" spans="41:41" ht="12.75" x14ac:dyDescent="0.2">
      <c r="AO63159" s="7"/>
    </row>
    <row r="63160" spans="41:41" ht="12.75" x14ac:dyDescent="0.2">
      <c r="AO63160" s="7"/>
    </row>
    <row r="63161" spans="41:41" ht="12.75" x14ac:dyDescent="0.2">
      <c r="AO63161" s="7"/>
    </row>
    <row r="63162" spans="41:41" ht="12.75" x14ac:dyDescent="0.2">
      <c r="AO63162" s="7"/>
    </row>
    <row r="63163" spans="41:41" ht="12.75" x14ac:dyDescent="0.2">
      <c r="AO63163" s="7"/>
    </row>
    <row r="63164" spans="41:41" ht="12.75" x14ac:dyDescent="0.2">
      <c r="AO63164" s="7"/>
    </row>
    <row r="63165" spans="41:41" ht="12.75" x14ac:dyDescent="0.2">
      <c r="AO63165" s="7"/>
    </row>
    <row r="63166" spans="41:41" ht="12.75" x14ac:dyDescent="0.2">
      <c r="AO63166" s="7"/>
    </row>
    <row r="63167" spans="41:41" ht="12.75" x14ac:dyDescent="0.2">
      <c r="AO63167" s="7"/>
    </row>
    <row r="63168" spans="41:41" ht="12.75" x14ac:dyDescent="0.2">
      <c r="AO63168" s="7"/>
    </row>
    <row r="63169" spans="41:41" ht="12.75" x14ac:dyDescent="0.2">
      <c r="AO63169" s="7"/>
    </row>
    <row r="63170" spans="41:41" ht="12.75" x14ac:dyDescent="0.2">
      <c r="AO63170" s="7"/>
    </row>
    <row r="63171" spans="41:41" ht="12.75" x14ac:dyDescent="0.2">
      <c r="AO63171" s="7"/>
    </row>
    <row r="63172" spans="41:41" ht="12.75" x14ac:dyDescent="0.2">
      <c r="AO63172" s="7"/>
    </row>
    <row r="63173" spans="41:41" ht="12.75" x14ac:dyDescent="0.2">
      <c r="AO63173" s="7"/>
    </row>
    <row r="63174" spans="41:41" ht="12.75" x14ac:dyDescent="0.2">
      <c r="AO63174" s="7"/>
    </row>
    <row r="63175" spans="41:41" ht="12.75" x14ac:dyDescent="0.2">
      <c r="AO63175" s="7"/>
    </row>
    <row r="63176" spans="41:41" ht="12.75" x14ac:dyDescent="0.2">
      <c r="AO63176" s="7"/>
    </row>
    <row r="63177" spans="41:41" ht="12.75" x14ac:dyDescent="0.2">
      <c r="AO63177" s="7"/>
    </row>
    <row r="63178" spans="41:41" ht="12.75" x14ac:dyDescent="0.2">
      <c r="AO63178" s="7"/>
    </row>
    <row r="63179" spans="41:41" ht="12.75" x14ac:dyDescent="0.2">
      <c r="AO63179" s="7"/>
    </row>
    <row r="63180" spans="41:41" ht="12.75" x14ac:dyDescent="0.2">
      <c r="AO63180" s="7"/>
    </row>
    <row r="63181" spans="41:41" ht="12.75" x14ac:dyDescent="0.2">
      <c r="AO63181" s="7"/>
    </row>
    <row r="63182" spans="41:41" ht="12.75" x14ac:dyDescent="0.2">
      <c r="AO63182" s="7"/>
    </row>
    <row r="63183" spans="41:41" ht="12.75" x14ac:dyDescent="0.2">
      <c r="AO63183" s="7"/>
    </row>
    <row r="63184" spans="41:41" ht="12.75" x14ac:dyDescent="0.2">
      <c r="AO63184" s="7"/>
    </row>
    <row r="63185" spans="41:41" ht="12.75" x14ac:dyDescent="0.2">
      <c r="AO63185" s="7"/>
    </row>
    <row r="63186" spans="41:41" ht="12.75" x14ac:dyDescent="0.2">
      <c r="AO63186" s="7"/>
    </row>
    <row r="63187" spans="41:41" ht="12.75" x14ac:dyDescent="0.2">
      <c r="AO63187" s="7"/>
    </row>
    <row r="63188" spans="41:41" ht="12.75" x14ac:dyDescent="0.2">
      <c r="AO63188" s="7"/>
    </row>
    <row r="63189" spans="41:41" ht="12.75" x14ac:dyDescent="0.2">
      <c r="AO63189" s="7"/>
    </row>
    <row r="63190" spans="41:41" ht="12.75" x14ac:dyDescent="0.2">
      <c r="AO63190" s="7"/>
    </row>
    <row r="63191" spans="41:41" ht="12.75" x14ac:dyDescent="0.2">
      <c r="AO63191" s="7"/>
    </row>
    <row r="63192" spans="41:41" ht="12.75" x14ac:dyDescent="0.2">
      <c r="AO63192" s="7"/>
    </row>
    <row r="63193" spans="41:41" ht="12.75" x14ac:dyDescent="0.2">
      <c r="AO63193" s="7"/>
    </row>
    <row r="63194" spans="41:41" ht="12.75" x14ac:dyDescent="0.2">
      <c r="AO63194" s="7"/>
    </row>
    <row r="63195" spans="41:41" ht="12.75" x14ac:dyDescent="0.2">
      <c r="AO63195" s="7"/>
    </row>
    <row r="63196" spans="41:41" ht="12.75" x14ac:dyDescent="0.2">
      <c r="AO63196" s="7"/>
    </row>
    <row r="63197" spans="41:41" ht="12.75" x14ac:dyDescent="0.2">
      <c r="AO63197" s="7"/>
    </row>
    <row r="63198" spans="41:41" ht="12.75" x14ac:dyDescent="0.2">
      <c r="AO63198" s="7"/>
    </row>
    <row r="63199" spans="41:41" ht="12.75" x14ac:dyDescent="0.2">
      <c r="AO63199" s="7"/>
    </row>
    <row r="63200" spans="41:41" ht="12.75" x14ac:dyDescent="0.2">
      <c r="AO63200" s="7"/>
    </row>
    <row r="63201" spans="41:41" ht="12.75" x14ac:dyDescent="0.2">
      <c r="AO63201" s="7"/>
    </row>
    <row r="63202" spans="41:41" ht="12.75" x14ac:dyDescent="0.2">
      <c r="AO63202" s="7"/>
    </row>
    <row r="63203" spans="41:41" ht="12.75" x14ac:dyDescent="0.2">
      <c r="AO63203" s="7"/>
    </row>
    <row r="63204" spans="41:41" ht="12.75" x14ac:dyDescent="0.2">
      <c r="AO63204" s="7"/>
    </row>
    <row r="63205" spans="41:41" ht="12.75" x14ac:dyDescent="0.2">
      <c r="AO63205" s="7"/>
    </row>
    <row r="63206" spans="41:41" ht="12.75" x14ac:dyDescent="0.2">
      <c r="AO63206" s="7"/>
    </row>
    <row r="63207" spans="41:41" ht="12.75" x14ac:dyDescent="0.2">
      <c r="AO63207" s="7"/>
    </row>
    <row r="63208" spans="41:41" ht="12.75" x14ac:dyDescent="0.2">
      <c r="AO63208" s="7"/>
    </row>
    <row r="63209" spans="41:41" ht="12.75" x14ac:dyDescent="0.2">
      <c r="AO63209" s="7"/>
    </row>
    <row r="63210" spans="41:41" ht="12.75" x14ac:dyDescent="0.2">
      <c r="AO63210" s="7"/>
    </row>
    <row r="63211" spans="41:41" ht="12.75" x14ac:dyDescent="0.2">
      <c r="AO63211" s="7"/>
    </row>
    <row r="63212" spans="41:41" ht="12.75" x14ac:dyDescent="0.2">
      <c r="AO63212" s="7"/>
    </row>
    <row r="63213" spans="41:41" ht="12.75" x14ac:dyDescent="0.2">
      <c r="AO63213" s="7"/>
    </row>
    <row r="63214" spans="41:41" ht="12.75" x14ac:dyDescent="0.2">
      <c r="AO63214" s="7"/>
    </row>
    <row r="63215" spans="41:41" ht="12.75" x14ac:dyDescent="0.2">
      <c r="AO63215" s="7"/>
    </row>
    <row r="63216" spans="41:41" ht="12.75" x14ac:dyDescent="0.2">
      <c r="AO63216" s="7"/>
    </row>
    <row r="63217" spans="41:41" ht="12.75" x14ac:dyDescent="0.2">
      <c r="AO63217" s="7"/>
    </row>
    <row r="63218" spans="41:41" ht="12.75" x14ac:dyDescent="0.2">
      <c r="AO63218" s="7"/>
    </row>
    <row r="63219" spans="41:41" ht="12.75" x14ac:dyDescent="0.2">
      <c r="AO63219" s="7"/>
    </row>
    <row r="63220" spans="41:41" ht="12.75" x14ac:dyDescent="0.2">
      <c r="AO63220" s="7"/>
    </row>
    <row r="63221" spans="41:41" ht="12.75" x14ac:dyDescent="0.2">
      <c r="AO63221" s="7"/>
    </row>
    <row r="63222" spans="41:41" ht="12.75" x14ac:dyDescent="0.2">
      <c r="AO63222" s="7"/>
    </row>
    <row r="63223" spans="41:41" ht="12.75" x14ac:dyDescent="0.2">
      <c r="AO63223" s="7"/>
    </row>
    <row r="63224" spans="41:41" ht="12.75" x14ac:dyDescent="0.2">
      <c r="AO63224" s="7"/>
    </row>
    <row r="63225" spans="41:41" ht="12.75" x14ac:dyDescent="0.2">
      <c r="AO63225" s="7"/>
    </row>
    <row r="63226" spans="41:41" ht="12.75" x14ac:dyDescent="0.2">
      <c r="AO63226" s="7"/>
    </row>
    <row r="63227" spans="41:41" ht="12.75" x14ac:dyDescent="0.2">
      <c r="AO63227" s="7"/>
    </row>
    <row r="63228" spans="41:41" ht="12.75" x14ac:dyDescent="0.2">
      <c r="AO63228" s="7"/>
    </row>
    <row r="63229" spans="41:41" ht="12.75" x14ac:dyDescent="0.2">
      <c r="AO63229" s="7"/>
    </row>
    <row r="63230" spans="41:41" ht="12.75" x14ac:dyDescent="0.2">
      <c r="AO63230" s="7"/>
    </row>
    <row r="63231" spans="41:41" ht="12.75" x14ac:dyDescent="0.2">
      <c r="AO63231" s="7"/>
    </row>
    <row r="63232" spans="41:41" ht="12.75" x14ac:dyDescent="0.2">
      <c r="AO63232" s="7"/>
    </row>
    <row r="63233" spans="41:41" ht="12.75" x14ac:dyDescent="0.2">
      <c r="AO63233" s="7"/>
    </row>
    <row r="63234" spans="41:41" ht="12.75" x14ac:dyDescent="0.2">
      <c r="AO63234" s="7"/>
    </row>
    <row r="63235" spans="41:41" ht="12.75" x14ac:dyDescent="0.2">
      <c r="AO63235" s="7"/>
    </row>
    <row r="63236" spans="41:41" ht="12.75" x14ac:dyDescent="0.2">
      <c r="AO63236" s="7"/>
    </row>
    <row r="63237" spans="41:41" ht="12.75" x14ac:dyDescent="0.2">
      <c r="AO63237" s="7"/>
    </row>
    <row r="63238" spans="41:41" ht="12.75" x14ac:dyDescent="0.2">
      <c r="AO63238" s="7"/>
    </row>
    <row r="63239" spans="41:41" ht="12.75" x14ac:dyDescent="0.2">
      <c r="AO63239" s="7"/>
    </row>
    <row r="63240" spans="41:41" ht="12.75" x14ac:dyDescent="0.2">
      <c r="AO63240" s="7"/>
    </row>
    <row r="63241" spans="41:41" ht="12.75" x14ac:dyDescent="0.2">
      <c r="AO63241" s="7"/>
    </row>
    <row r="63242" spans="41:41" ht="12.75" x14ac:dyDescent="0.2">
      <c r="AO63242" s="7"/>
    </row>
    <row r="63243" spans="41:41" ht="12.75" x14ac:dyDescent="0.2">
      <c r="AO63243" s="7"/>
    </row>
    <row r="63244" spans="41:41" ht="12.75" x14ac:dyDescent="0.2">
      <c r="AO63244" s="7"/>
    </row>
    <row r="63245" spans="41:41" ht="12.75" x14ac:dyDescent="0.2">
      <c r="AO63245" s="7"/>
    </row>
    <row r="63246" spans="41:41" ht="12.75" x14ac:dyDescent="0.2">
      <c r="AO63246" s="7"/>
    </row>
    <row r="63247" spans="41:41" ht="12.75" x14ac:dyDescent="0.2">
      <c r="AO63247" s="7"/>
    </row>
    <row r="63248" spans="41:41" ht="12.75" x14ac:dyDescent="0.2">
      <c r="AO63248" s="7"/>
    </row>
    <row r="63249" spans="41:41" ht="12.75" x14ac:dyDescent="0.2">
      <c r="AO63249" s="7"/>
    </row>
    <row r="63250" spans="41:41" ht="12.75" x14ac:dyDescent="0.2">
      <c r="AO63250" s="7"/>
    </row>
    <row r="63251" spans="41:41" ht="12.75" x14ac:dyDescent="0.2">
      <c r="AO63251" s="7"/>
    </row>
    <row r="63252" spans="41:41" ht="12.75" x14ac:dyDescent="0.2">
      <c r="AO63252" s="7"/>
    </row>
    <row r="63253" spans="41:41" ht="12.75" x14ac:dyDescent="0.2">
      <c r="AO63253" s="7"/>
    </row>
    <row r="63254" spans="41:41" ht="12.75" x14ac:dyDescent="0.2">
      <c r="AO63254" s="7"/>
    </row>
    <row r="63255" spans="41:41" ht="12.75" x14ac:dyDescent="0.2">
      <c r="AO63255" s="7"/>
    </row>
    <row r="63256" spans="41:41" ht="12.75" x14ac:dyDescent="0.2">
      <c r="AO63256" s="7"/>
    </row>
    <row r="63257" spans="41:41" ht="12.75" x14ac:dyDescent="0.2">
      <c r="AO63257" s="7"/>
    </row>
    <row r="63258" spans="41:41" ht="12.75" x14ac:dyDescent="0.2">
      <c r="AO63258" s="7"/>
    </row>
    <row r="63259" spans="41:41" ht="12.75" x14ac:dyDescent="0.2">
      <c r="AO63259" s="7"/>
    </row>
    <row r="63260" spans="41:41" ht="12.75" x14ac:dyDescent="0.2">
      <c r="AO63260" s="7"/>
    </row>
    <row r="63261" spans="41:41" ht="12.75" x14ac:dyDescent="0.2">
      <c r="AO63261" s="7"/>
    </row>
    <row r="63262" spans="41:41" ht="12.75" x14ac:dyDescent="0.2">
      <c r="AO63262" s="7"/>
    </row>
    <row r="63263" spans="41:41" ht="12.75" x14ac:dyDescent="0.2">
      <c r="AO63263" s="7"/>
    </row>
    <row r="63264" spans="41:41" ht="12.75" x14ac:dyDescent="0.2">
      <c r="AO63264" s="7"/>
    </row>
    <row r="63265" spans="41:41" ht="12.75" x14ac:dyDescent="0.2">
      <c r="AO63265" s="7"/>
    </row>
    <row r="63266" spans="41:41" ht="12.75" x14ac:dyDescent="0.2">
      <c r="AO63266" s="7"/>
    </row>
    <row r="63267" spans="41:41" ht="12.75" x14ac:dyDescent="0.2">
      <c r="AO63267" s="7"/>
    </row>
    <row r="63268" spans="41:41" ht="12.75" x14ac:dyDescent="0.2">
      <c r="AO63268" s="7"/>
    </row>
    <row r="63269" spans="41:41" ht="12.75" x14ac:dyDescent="0.2">
      <c r="AO63269" s="7"/>
    </row>
    <row r="63270" spans="41:41" ht="12.75" x14ac:dyDescent="0.2">
      <c r="AO63270" s="7"/>
    </row>
    <row r="63271" spans="41:41" ht="12.75" x14ac:dyDescent="0.2">
      <c r="AO63271" s="7"/>
    </row>
    <row r="63272" spans="41:41" ht="12.75" x14ac:dyDescent="0.2">
      <c r="AO63272" s="7"/>
    </row>
    <row r="63273" spans="41:41" ht="12.75" x14ac:dyDescent="0.2">
      <c r="AO63273" s="7"/>
    </row>
    <row r="63274" spans="41:41" ht="12.75" x14ac:dyDescent="0.2">
      <c r="AO63274" s="7"/>
    </row>
    <row r="63275" spans="41:41" ht="12.75" x14ac:dyDescent="0.2">
      <c r="AO63275" s="7"/>
    </row>
    <row r="63276" spans="41:41" ht="12.75" x14ac:dyDescent="0.2">
      <c r="AO63276" s="7"/>
    </row>
    <row r="63277" spans="41:41" ht="12.75" x14ac:dyDescent="0.2">
      <c r="AO63277" s="7"/>
    </row>
    <row r="63278" spans="41:41" ht="12.75" x14ac:dyDescent="0.2">
      <c r="AO63278" s="7"/>
    </row>
    <row r="63279" spans="41:41" ht="12.75" x14ac:dyDescent="0.2">
      <c r="AO63279" s="7"/>
    </row>
    <row r="63280" spans="41:41" ht="12.75" x14ac:dyDescent="0.2">
      <c r="AO63280" s="7"/>
    </row>
    <row r="63281" spans="41:41" ht="12.75" x14ac:dyDescent="0.2">
      <c r="AO63281" s="7"/>
    </row>
    <row r="63282" spans="41:41" ht="12.75" x14ac:dyDescent="0.2">
      <c r="AO63282" s="7"/>
    </row>
    <row r="63283" spans="41:41" ht="12.75" x14ac:dyDescent="0.2">
      <c r="AO63283" s="7"/>
    </row>
    <row r="63284" spans="41:41" ht="12.75" x14ac:dyDescent="0.2">
      <c r="AO63284" s="7"/>
    </row>
    <row r="63285" spans="41:41" ht="12.75" x14ac:dyDescent="0.2">
      <c r="AO63285" s="7"/>
    </row>
    <row r="63286" spans="41:41" ht="12.75" x14ac:dyDescent="0.2">
      <c r="AO63286" s="7"/>
    </row>
    <row r="63287" spans="41:41" ht="12.75" x14ac:dyDescent="0.2">
      <c r="AO63287" s="7"/>
    </row>
    <row r="63288" spans="41:41" ht="12.75" x14ac:dyDescent="0.2">
      <c r="AO63288" s="7"/>
    </row>
    <row r="63289" spans="41:41" ht="12.75" x14ac:dyDescent="0.2">
      <c r="AO63289" s="7"/>
    </row>
    <row r="63290" spans="41:41" ht="12.75" x14ac:dyDescent="0.2">
      <c r="AO63290" s="7"/>
    </row>
    <row r="63291" spans="41:41" ht="12.75" x14ac:dyDescent="0.2">
      <c r="AO63291" s="7"/>
    </row>
    <row r="63292" spans="41:41" ht="12.75" x14ac:dyDescent="0.2">
      <c r="AO63292" s="7"/>
    </row>
    <row r="63293" spans="41:41" ht="12.75" x14ac:dyDescent="0.2">
      <c r="AO63293" s="7"/>
    </row>
    <row r="63294" spans="41:41" ht="12.75" x14ac:dyDescent="0.2">
      <c r="AO63294" s="7"/>
    </row>
    <row r="63295" spans="41:41" ht="12.75" x14ac:dyDescent="0.2">
      <c r="AO63295" s="7"/>
    </row>
    <row r="63296" spans="41:41" ht="12.75" x14ac:dyDescent="0.2">
      <c r="AO63296" s="7"/>
    </row>
    <row r="63297" spans="41:41" ht="12.75" x14ac:dyDescent="0.2">
      <c r="AO63297" s="7"/>
    </row>
    <row r="63298" spans="41:41" ht="12.75" x14ac:dyDescent="0.2">
      <c r="AO63298" s="7"/>
    </row>
    <row r="63299" spans="41:41" ht="12.75" x14ac:dyDescent="0.2">
      <c r="AO63299" s="7"/>
    </row>
    <row r="63300" spans="41:41" ht="12.75" x14ac:dyDescent="0.2">
      <c r="AO63300" s="7"/>
    </row>
    <row r="63301" spans="41:41" ht="12.75" x14ac:dyDescent="0.2">
      <c r="AO63301" s="7"/>
    </row>
    <row r="63302" spans="41:41" ht="12.75" x14ac:dyDescent="0.2">
      <c r="AO63302" s="7"/>
    </row>
    <row r="63303" spans="41:41" ht="12.75" x14ac:dyDescent="0.2">
      <c r="AO63303" s="7"/>
    </row>
    <row r="63304" spans="41:41" ht="12.75" x14ac:dyDescent="0.2">
      <c r="AO63304" s="7"/>
    </row>
    <row r="63305" spans="41:41" ht="12.75" x14ac:dyDescent="0.2">
      <c r="AO63305" s="7"/>
    </row>
    <row r="63306" spans="41:41" ht="12.75" x14ac:dyDescent="0.2">
      <c r="AO63306" s="7"/>
    </row>
    <row r="63307" spans="41:41" ht="12.75" x14ac:dyDescent="0.2">
      <c r="AO63307" s="7"/>
    </row>
    <row r="63308" spans="41:41" ht="12.75" x14ac:dyDescent="0.2">
      <c r="AO63308" s="7"/>
    </row>
    <row r="63309" spans="41:41" ht="12.75" x14ac:dyDescent="0.2">
      <c r="AO63309" s="7"/>
    </row>
    <row r="63310" spans="41:41" ht="12.75" x14ac:dyDescent="0.2">
      <c r="AO63310" s="7"/>
    </row>
    <row r="63311" spans="41:41" ht="12.75" x14ac:dyDescent="0.2">
      <c r="AO63311" s="7"/>
    </row>
    <row r="63312" spans="41:41" ht="12.75" x14ac:dyDescent="0.2">
      <c r="AO63312" s="7"/>
    </row>
    <row r="63313" spans="41:41" ht="12.75" x14ac:dyDescent="0.2">
      <c r="AO63313" s="7"/>
    </row>
    <row r="63314" spans="41:41" ht="12.75" x14ac:dyDescent="0.2">
      <c r="AO63314" s="7"/>
    </row>
    <row r="63315" spans="41:41" ht="12.75" x14ac:dyDescent="0.2">
      <c r="AO63315" s="7"/>
    </row>
    <row r="63316" spans="41:41" ht="12.75" x14ac:dyDescent="0.2">
      <c r="AO63316" s="7"/>
    </row>
    <row r="63317" spans="41:41" ht="12.75" x14ac:dyDescent="0.2">
      <c r="AO63317" s="7"/>
    </row>
    <row r="63318" spans="41:41" ht="12.75" x14ac:dyDescent="0.2">
      <c r="AO63318" s="7"/>
    </row>
    <row r="63319" spans="41:41" ht="12.75" x14ac:dyDescent="0.2">
      <c r="AO63319" s="7"/>
    </row>
    <row r="63320" spans="41:41" ht="12.75" x14ac:dyDescent="0.2">
      <c r="AO63320" s="7"/>
    </row>
    <row r="63321" spans="41:41" ht="12.75" x14ac:dyDescent="0.2">
      <c r="AO63321" s="7"/>
    </row>
    <row r="63322" spans="41:41" ht="12.75" x14ac:dyDescent="0.2">
      <c r="AO63322" s="7"/>
    </row>
    <row r="63323" spans="41:41" ht="12.75" x14ac:dyDescent="0.2">
      <c r="AO63323" s="7"/>
    </row>
    <row r="63324" spans="41:41" ht="12.75" x14ac:dyDescent="0.2">
      <c r="AO63324" s="7"/>
    </row>
    <row r="63325" spans="41:41" ht="12.75" x14ac:dyDescent="0.2">
      <c r="AO63325" s="7"/>
    </row>
    <row r="63326" spans="41:41" ht="12.75" x14ac:dyDescent="0.2">
      <c r="AO63326" s="7"/>
    </row>
    <row r="63327" spans="41:41" ht="12.75" x14ac:dyDescent="0.2">
      <c r="AO63327" s="7"/>
    </row>
    <row r="63328" spans="41:41" ht="12.75" x14ac:dyDescent="0.2">
      <c r="AO63328" s="7"/>
    </row>
    <row r="63329" spans="41:41" ht="12.75" x14ac:dyDescent="0.2">
      <c r="AO63329" s="7"/>
    </row>
    <row r="63330" spans="41:41" ht="12.75" x14ac:dyDescent="0.2">
      <c r="AO63330" s="7"/>
    </row>
    <row r="63331" spans="41:41" ht="12.75" x14ac:dyDescent="0.2">
      <c r="AO63331" s="7"/>
    </row>
    <row r="63332" spans="41:41" ht="12.75" x14ac:dyDescent="0.2">
      <c r="AO63332" s="7"/>
    </row>
    <row r="63333" spans="41:41" ht="12.75" x14ac:dyDescent="0.2">
      <c r="AO63333" s="7"/>
    </row>
    <row r="63334" spans="41:41" ht="12.75" x14ac:dyDescent="0.2">
      <c r="AO63334" s="7"/>
    </row>
    <row r="63335" spans="41:41" ht="12.75" x14ac:dyDescent="0.2">
      <c r="AO63335" s="7"/>
    </row>
    <row r="63336" spans="41:41" ht="12.75" x14ac:dyDescent="0.2">
      <c r="AO63336" s="7"/>
    </row>
    <row r="63337" spans="41:41" ht="12.75" x14ac:dyDescent="0.2">
      <c r="AO63337" s="7"/>
    </row>
    <row r="63338" spans="41:41" ht="12.75" x14ac:dyDescent="0.2">
      <c r="AO63338" s="7"/>
    </row>
    <row r="63339" spans="41:41" ht="12.75" x14ac:dyDescent="0.2">
      <c r="AO63339" s="7"/>
    </row>
    <row r="63340" spans="41:41" ht="12.75" x14ac:dyDescent="0.2">
      <c r="AO63340" s="7"/>
    </row>
    <row r="63341" spans="41:41" ht="12.75" x14ac:dyDescent="0.2">
      <c r="AO63341" s="7"/>
    </row>
    <row r="63342" spans="41:41" ht="12.75" x14ac:dyDescent="0.2">
      <c r="AO63342" s="7"/>
    </row>
    <row r="63343" spans="41:41" ht="12.75" x14ac:dyDescent="0.2">
      <c r="AO63343" s="7"/>
    </row>
    <row r="63344" spans="41:41" ht="12.75" x14ac:dyDescent="0.2">
      <c r="AO63344" s="7"/>
    </row>
    <row r="63345" spans="41:41" ht="12.75" x14ac:dyDescent="0.2">
      <c r="AO63345" s="7"/>
    </row>
    <row r="63346" spans="41:41" ht="12.75" x14ac:dyDescent="0.2">
      <c r="AO63346" s="7"/>
    </row>
    <row r="63347" spans="41:41" ht="12.75" x14ac:dyDescent="0.2">
      <c r="AO63347" s="7"/>
    </row>
    <row r="63348" spans="41:41" ht="12.75" x14ac:dyDescent="0.2">
      <c r="AO63348" s="7"/>
    </row>
    <row r="63349" spans="41:41" ht="12.75" x14ac:dyDescent="0.2">
      <c r="AO63349" s="7"/>
    </row>
    <row r="63350" spans="41:41" ht="12.75" x14ac:dyDescent="0.2">
      <c r="AO63350" s="7"/>
    </row>
    <row r="63351" spans="41:41" ht="12.75" x14ac:dyDescent="0.2">
      <c r="AO63351" s="7"/>
    </row>
    <row r="63352" spans="41:41" ht="12.75" x14ac:dyDescent="0.2">
      <c r="AO63352" s="7"/>
    </row>
    <row r="63353" spans="41:41" ht="12.75" x14ac:dyDescent="0.2">
      <c r="AO63353" s="7"/>
    </row>
    <row r="63354" spans="41:41" ht="12.75" x14ac:dyDescent="0.2">
      <c r="AO63354" s="7"/>
    </row>
    <row r="63355" spans="41:41" ht="12.75" x14ac:dyDescent="0.2">
      <c r="AO63355" s="7"/>
    </row>
    <row r="63356" spans="41:41" ht="12.75" x14ac:dyDescent="0.2">
      <c r="AO63356" s="7"/>
    </row>
    <row r="63357" spans="41:41" ht="12.75" x14ac:dyDescent="0.2">
      <c r="AO63357" s="7"/>
    </row>
    <row r="63358" spans="41:41" ht="12.75" x14ac:dyDescent="0.2">
      <c r="AO63358" s="7"/>
    </row>
    <row r="63359" spans="41:41" ht="12.75" x14ac:dyDescent="0.2">
      <c r="AO63359" s="7"/>
    </row>
    <row r="63360" spans="41:41" ht="12.75" x14ac:dyDescent="0.2">
      <c r="AO63360" s="7"/>
    </row>
    <row r="63361" spans="41:41" ht="12.75" x14ac:dyDescent="0.2">
      <c r="AO63361" s="7"/>
    </row>
    <row r="63362" spans="41:41" ht="12.75" x14ac:dyDescent="0.2">
      <c r="AO63362" s="7"/>
    </row>
    <row r="63363" spans="41:41" ht="12.75" x14ac:dyDescent="0.2">
      <c r="AO63363" s="7"/>
    </row>
    <row r="63364" spans="41:41" ht="12.75" x14ac:dyDescent="0.2">
      <c r="AO63364" s="7"/>
    </row>
    <row r="63365" spans="41:41" ht="12.75" x14ac:dyDescent="0.2">
      <c r="AO63365" s="7"/>
    </row>
    <row r="63366" spans="41:41" ht="12.75" x14ac:dyDescent="0.2">
      <c r="AO63366" s="7"/>
    </row>
    <row r="63367" spans="41:41" ht="12.75" x14ac:dyDescent="0.2">
      <c r="AO63367" s="7"/>
    </row>
    <row r="63368" spans="41:41" ht="12.75" x14ac:dyDescent="0.2">
      <c r="AO63368" s="7"/>
    </row>
    <row r="63369" spans="41:41" ht="12.75" x14ac:dyDescent="0.2">
      <c r="AO63369" s="7"/>
    </row>
    <row r="63370" spans="41:41" ht="12.75" x14ac:dyDescent="0.2">
      <c r="AO63370" s="7"/>
    </row>
    <row r="63371" spans="41:41" ht="12.75" x14ac:dyDescent="0.2">
      <c r="AO63371" s="7"/>
    </row>
    <row r="63372" spans="41:41" ht="12.75" x14ac:dyDescent="0.2">
      <c r="AO63372" s="7"/>
    </row>
    <row r="63373" spans="41:41" ht="12.75" x14ac:dyDescent="0.2">
      <c r="AO63373" s="7"/>
    </row>
    <row r="63374" spans="41:41" ht="12.75" x14ac:dyDescent="0.2">
      <c r="AO63374" s="7"/>
    </row>
    <row r="63375" spans="41:41" ht="12.75" x14ac:dyDescent="0.2">
      <c r="AO63375" s="7"/>
    </row>
    <row r="63376" spans="41:41" ht="12.75" x14ac:dyDescent="0.2">
      <c r="AO63376" s="7"/>
    </row>
    <row r="63377" spans="41:41" ht="12.75" x14ac:dyDescent="0.2">
      <c r="AO63377" s="7"/>
    </row>
    <row r="63378" spans="41:41" ht="12.75" x14ac:dyDescent="0.2">
      <c r="AO63378" s="7"/>
    </row>
    <row r="63379" spans="41:41" ht="12.75" x14ac:dyDescent="0.2">
      <c r="AO63379" s="7"/>
    </row>
    <row r="63380" spans="41:41" ht="12.75" x14ac:dyDescent="0.2">
      <c r="AO63380" s="7"/>
    </row>
    <row r="63381" spans="41:41" ht="12.75" x14ac:dyDescent="0.2">
      <c r="AO63381" s="7"/>
    </row>
    <row r="63382" spans="41:41" ht="12.75" x14ac:dyDescent="0.2">
      <c r="AO63382" s="7"/>
    </row>
    <row r="63383" spans="41:41" ht="12.75" x14ac:dyDescent="0.2">
      <c r="AO63383" s="7"/>
    </row>
    <row r="63384" spans="41:41" ht="12.75" x14ac:dyDescent="0.2">
      <c r="AO63384" s="7"/>
    </row>
    <row r="63385" spans="41:41" ht="12.75" x14ac:dyDescent="0.2">
      <c r="AO63385" s="7"/>
    </row>
    <row r="63386" spans="41:41" ht="12.75" x14ac:dyDescent="0.2">
      <c r="AO63386" s="7"/>
    </row>
    <row r="63387" spans="41:41" ht="12.75" x14ac:dyDescent="0.2">
      <c r="AO63387" s="7"/>
    </row>
    <row r="63388" spans="41:41" ht="12.75" x14ac:dyDescent="0.2">
      <c r="AO63388" s="7"/>
    </row>
    <row r="63389" spans="41:41" ht="12.75" x14ac:dyDescent="0.2">
      <c r="AO63389" s="7"/>
    </row>
    <row r="63390" spans="41:41" ht="12.75" x14ac:dyDescent="0.2">
      <c r="AO63390" s="7"/>
    </row>
    <row r="63391" spans="41:41" ht="12.75" x14ac:dyDescent="0.2">
      <c r="AO63391" s="7"/>
    </row>
    <row r="63392" spans="41:41" ht="12.75" x14ac:dyDescent="0.2">
      <c r="AO63392" s="7"/>
    </row>
    <row r="63393" spans="41:41" ht="12.75" x14ac:dyDescent="0.2">
      <c r="AO63393" s="7"/>
    </row>
    <row r="63394" spans="41:41" ht="12.75" x14ac:dyDescent="0.2">
      <c r="AO63394" s="7"/>
    </row>
    <row r="63395" spans="41:41" ht="12.75" x14ac:dyDescent="0.2">
      <c r="AO63395" s="7"/>
    </row>
    <row r="63396" spans="41:41" ht="12.75" x14ac:dyDescent="0.2">
      <c r="AO63396" s="7"/>
    </row>
    <row r="63397" spans="41:41" ht="12.75" x14ac:dyDescent="0.2">
      <c r="AO63397" s="7"/>
    </row>
    <row r="63398" spans="41:41" ht="12.75" x14ac:dyDescent="0.2">
      <c r="AO63398" s="7"/>
    </row>
    <row r="63399" spans="41:41" ht="12.75" x14ac:dyDescent="0.2">
      <c r="AO63399" s="7"/>
    </row>
    <row r="63400" spans="41:41" ht="12.75" x14ac:dyDescent="0.2">
      <c r="AO63400" s="7"/>
    </row>
    <row r="63401" spans="41:41" ht="12.75" x14ac:dyDescent="0.2">
      <c r="AO63401" s="7"/>
    </row>
    <row r="63402" spans="41:41" ht="12.75" x14ac:dyDescent="0.2">
      <c r="AO63402" s="7"/>
    </row>
    <row r="63403" spans="41:41" ht="12.75" x14ac:dyDescent="0.2">
      <c r="AO63403" s="7"/>
    </row>
    <row r="63404" spans="41:41" ht="12.75" x14ac:dyDescent="0.2">
      <c r="AO63404" s="7"/>
    </row>
    <row r="63405" spans="41:41" ht="12.75" x14ac:dyDescent="0.2">
      <c r="AO63405" s="7"/>
    </row>
    <row r="63406" spans="41:41" ht="12.75" x14ac:dyDescent="0.2">
      <c r="AO63406" s="7"/>
    </row>
    <row r="63407" spans="41:41" ht="12.75" x14ac:dyDescent="0.2">
      <c r="AO63407" s="7"/>
    </row>
    <row r="63408" spans="41:41" ht="12.75" x14ac:dyDescent="0.2">
      <c r="AO63408" s="7"/>
    </row>
    <row r="63409" spans="41:41" ht="12.75" x14ac:dyDescent="0.2">
      <c r="AO63409" s="7"/>
    </row>
    <row r="63410" spans="41:41" ht="12.75" x14ac:dyDescent="0.2">
      <c r="AO63410" s="7"/>
    </row>
    <row r="63411" spans="41:41" ht="12.75" x14ac:dyDescent="0.2">
      <c r="AO63411" s="7"/>
    </row>
    <row r="63412" spans="41:41" ht="12.75" x14ac:dyDescent="0.2">
      <c r="AO63412" s="7"/>
    </row>
    <row r="63413" spans="41:41" ht="12.75" x14ac:dyDescent="0.2">
      <c r="AO63413" s="7"/>
    </row>
    <row r="63414" spans="41:41" ht="12.75" x14ac:dyDescent="0.2">
      <c r="AO63414" s="7"/>
    </row>
    <row r="63415" spans="41:41" ht="12.75" x14ac:dyDescent="0.2">
      <c r="AO63415" s="7"/>
    </row>
    <row r="63416" spans="41:41" ht="12.75" x14ac:dyDescent="0.2">
      <c r="AO63416" s="7"/>
    </row>
    <row r="63417" spans="41:41" ht="12.75" x14ac:dyDescent="0.2">
      <c r="AO63417" s="7"/>
    </row>
    <row r="63418" spans="41:41" ht="12.75" x14ac:dyDescent="0.2">
      <c r="AO63418" s="7"/>
    </row>
    <row r="63419" spans="41:41" ht="12.75" x14ac:dyDescent="0.2">
      <c r="AO63419" s="7"/>
    </row>
    <row r="63420" spans="41:41" ht="12.75" x14ac:dyDescent="0.2">
      <c r="AO63420" s="7"/>
    </row>
    <row r="63421" spans="41:41" ht="12.75" x14ac:dyDescent="0.2">
      <c r="AO63421" s="7"/>
    </row>
    <row r="63422" spans="41:41" ht="12.75" x14ac:dyDescent="0.2">
      <c r="AO63422" s="7"/>
    </row>
    <row r="63423" spans="41:41" ht="12.75" x14ac:dyDescent="0.2">
      <c r="AO63423" s="7"/>
    </row>
    <row r="63424" spans="41:41" ht="12.75" x14ac:dyDescent="0.2">
      <c r="AO63424" s="7"/>
    </row>
    <row r="63425" spans="41:41" ht="12.75" x14ac:dyDescent="0.2">
      <c r="AO63425" s="7"/>
    </row>
    <row r="63426" spans="41:41" ht="12.75" x14ac:dyDescent="0.2">
      <c r="AO63426" s="7"/>
    </row>
    <row r="63427" spans="41:41" ht="12.75" x14ac:dyDescent="0.2">
      <c r="AO63427" s="7"/>
    </row>
    <row r="63428" spans="41:41" ht="12.75" x14ac:dyDescent="0.2">
      <c r="AO63428" s="7"/>
    </row>
    <row r="63429" spans="41:41" ht="12.75" x14ac:dyDescent="0.2">
      <c r="AO63429" s="7"/>
    </row>
    <row r="63430" spans="41:41" ht="12.75" x14ac:dyDescent="0.2">
      <c r="AO63430" s="7"/>
    </row>
    <row r="63431" spans="41:41" ht="12.75" x14ac:dyDescent="0.2">
      <c r="AO63431" s="7"/>
    </row>
    <row r="63432" spans="41:41" ht="12.75" x14ac:dyDescent="0.2">
      <c r="AO63432" s="7"/>
    </row>
    <row r="63433" spans="41:41" ht="12.75" x14ac:dyDescent="0.2">
      <c r="AO63433" s="7"/>
    </row>
    <row r="63434" spans="41:41" ht="12.75" x14ac:dyDescent="0.2">
      <c r="AO63434" s="7"/>
    </row>
    <row r="63435" spans="41:41" ht="12.75" x14ac:dyDescent="0.2">
      <c r="AO63435" s="7"/>
    </row>
    <row r="63436" spans="41:41" ht="12.75" x14ac:dyDescent="0.2">
      <c r="AO63436" s="7"/>
    </row>
    <row r="63437" spans="41:41" ht="12.75" x14ac:dyDescent="0.2">
      <c r="AO63437" s="7"/>
    </row>
    <row r="63438" spans="41:41" ht="12.75" x14ac:dyDescent="0.2">
      <c r="AO63438" s="7"/>
    </row>
    <row r="63439" spans="41:41" ht="12.75" x14ac:dyDescent="0.2">
      <c r="AO63439" s="7"/>
    </row>
    <row r="63440" spans="41:41" ht="12.75" x14ac:dyDescent="0.2">
      <c r="AO63440" s="7"/>
    </row>
    <row r="63441" spans="41:41" ht="12.75" x14ac:dyDescent="0.2">
      <c r="AO63441" s="7"/>
    </row>
    <row r="63442" spans="41:41" ht="12.75" x14ac:dyDescent="0.2">
      <c r="AO63442" s="7"/>
    </row>
    <row r="63443" spans="41:41" ht="12.75" x14ac:dyDescent="0.2">
      <c r="AO63443" s="7"/>
    </row>
    <row r="63444" spans="41:41" ht="12.75" x14ac:dyDescent="0.2">
      <c r="AO63444" s="7"/>
    </row>
    <row r="63445" spans="41:41" ht="12.75" x14ac:dyDescent="0.2">
      <c r="AO63445" s="7"/>
    </row>
    <row r="63446" spans="41:41" ht="12.75" x14ac:dyDescent="0.2">
      <c r="AO63446" s="7"/>
    </row>
    <row r="63447" spans="41:41" ht="12.75" x14ac:dyDescent="0.2">
      <c r="AO63447" s="7"/>
    </row>
    <row r="63448" spans="41:41" ht="12.75" x14ac:dyDescent="0.2">
      <c r="AO63448" s="7"/>
    </row>
    <row r="63449" spans="41:41" ht="12.75" x14ac:dyDescent="0.2">
      <c r="AO63449" s="7"/>
    </row>
    <row r="63450" spans="41:41" ht="12.75" x14ac:dyDescent="0.2">
      <c r="AO63450" s="7"/>
    </row>
    <row r="63451" spans="41:41" ht="12.75" x14ac:dyDescent="0.2">
      <c r="AO63451" s="7"/>
    </row>
    <row r="63452" spans="41:41" ht="12.75" x14ac:dyDescent="0.2">
      <c r="AO63452" s="7"/>
    </row>
    <row r="63453" spans="41:41" ht="12.75" x14ac:dyDescent="0.2">
      <c r="AO63453" s="7"/>
    </row>
    <row r="63454" spans="41:41" ht="12.75" x14ac:dyDescent="0.2">
      <c r="AO63454" s="7"/>
    </row>
    <row r="63455" spans="41:41" ht="12.75" x14ac:dyDescent="0.2">
      <c r="AO63455" s="7"/>
    </row>
    <row r="63456" spans="41:41" ht="12.75" x14ac:dyDescent="0.2">
      <c r="AO63456" s="7"/>
    </row>
    <row r="63457" spans="41:41" ht="12.75" x14ac:dyDescent="0.2">
      <c r="AO63457" s="7"/>
    </row>
    <row r="63458" spans="41:41" ht="12.75" x14ac:dyDescent="0.2">
      <c r="AO63458" s="7"/>
    </row>
    <row r="63459" spans="41:41" ht="12.75" x14ac:dyDescent="0.2">
      <c r="AO63459" s="7"/>
    </row>
    <row r="63460" spans="41:41" ht="12.75" x14ac:dyDescent="0.2">
      <c r="AO63460" s="7"/>
    </row>
    <row r="63461" spans="41:41" ht="12.75" x14ac:dyDescent="0.2">
      <c r="AO63461" s="7"/>
    </row>
    <row r="63462" spans="41:41" ht="12.75" x14ac:dyDescent="0.2">
      <c r="AO63462" s="7"/>
    </row>
    <row r="63463" spans="41:41" ht="12.75" x14ac:dyDescent="0.2">
      <c r="AO63463" s="7"/>
    </row>
    <row r="63464" spans="41:41" ht="12.75" x14ac:dyDescent="0.2">
      <c r="AO63464" s="7"/>
    </row>
    <row r="63465" spans="41:41" ht="12.75" x14ac:dyDescent="0.2">
      <c r="AO63465" s="7"/>
    </row>
    <row r="63466" spans="41:41" ht="12.75" x14ac:dyDescent="0.2">
      <c r="AO63466" s="7"/>
    </row>
    <row r="63467" spans="41:41" ht="12.75" x14ac:dyDescent="0.2">
      <c r="AO63467" s="7"/>
    </row>
    <row r="63468" spans="41:41" ht="12.75" x14ac:dyDescent="0.2">
      <c r="AO63468" s="7"/>
    </row>
    <row r="63469" spans="41:41" ht="12.75" x14ac:dyDescent="0.2">
      <c r="AO63469" s="7"/>
    </row>
    <row r="63470" spans="41:41" ht="12.75" x14ac:dyDescent="0.2">
      <c r="AO63470" s="7"/>
    </row>
    <row r="63471" spans="41:41" ht="12.75" x14ac:dyDescent="0.2">
      <c r="AO63471" s="7"/>
    </row>
    <row r="63472" spans="41:41" ht="12.75" x14ac:dyDescent="0.2">
      <c r="AO63472" s="7"/>
    </row>
    <row r="63473" spans="41:41" ht="12.75" x14ac:dyDescent="0.2">
      <c r="AO63473" s="7"/>
    </row>
    <row r="63474" spans="41:41" ht="12.75" x14ac:dyDescent="0.2">
      <c r="AO63474" s="7"/>
    </row>
    <row r="63475" spans="41:41" ht="12.75" x14ac:dyDescent="0.2">
      <c r="AO63475" s="7"/>
    </row>
    <row r="63476" spans="41:41" ht="12.75" x14ac:dyDescent="0.2">
      <c r="AO63476" s="7"/>
    </row>
    <row r="63477" spans="41:41" ht="12.75" x14ac:dyDescent="0.2">
      <c r="AO63477" s="7"/>
    </row>
    <row r="63478" spans="41:41" ht="12.75" x14ac:dyDescent="0.2">
      <c r="AO63478" s="7"/>
    </row>
    <row r="63479" spans="41:41" ht="12.75" x14ac:dyDescent="0.2">
      <c r="AO63479" s="7"/>
    </row>
    <row r="63480" spans="41:41" ht="12.75" x14ac:dyDescent="0.2">
      <c r="AO63480" s="7"/>
    </row>
    <row r="63481" spans="41:41" ht="12.75" x14ac:dyDescent="0.2">
      <c r="AO63481" s="7"/>
    </row>
    <row r="63482" spans="41:41" ht="12.75" x14ac:dyDescent="0.2">
      <c r="AO63482" s="7"/>
    </row>
    <row r="63483" spans="41:41" ht="12.75" x14ac:dyDescent="0.2">
      <c r="AO63483" s="7"/>
    </row>
    <row r="63484" spans="41:41" ht="12.75" x14ac:dyDescent="0.2">
      <c r="AO63484" s="7"/>
    </row>
    <row r="63485" spans="41:41" ht="12.75" x14ac:dyDescent="0.2">
      <c r="AO63485" s="7"/>
    </row>
    <row r="63486" spans="41:41" ht="12.75" x14ac:dyDescent="0.2">
      <c r="AO63486" s="7"/>
    </row>
    <row r="63487" spans="41:41" ht="12.75" x14ac:dyDescent="0.2">
      <c r="AO63487" s="7"/>
    </row>
    <row r="63488" spans="41:41" ht="12.75" x14ac:dyDescent="0.2">
      <c r="AO63488" s="7"/>
    </row>
    <row r="63489" spans="41:41" ht="12.75" x14ac:dyDescent="0.2">
      <c r="AO63489" s="7"/>
    </row>
    <row r="63490" spans="41:41" ht="12.75" x14ac:dyDescent="0.2">
      <c r="AO63490" s="7"/>
    </row>
    <row r="63491" spans="41:41" ht="12.75" x14ac:dyDescent="0.2">
      <c r="AO63491" s="7"/>
    </row>
    <row r="63492" spans="41:41" ht="12.75" x14ac:dyDescent="0.2">
      <c r="AO63492" s="7"/>
    </row>
    <row r="63493" spans="41:41" ht="12.75" x14ac:dyDescent="0.2">
      <c r="AO63493" s="7"/>
    </row>
    <row r="63494" spans="41:41" ht="12.75" x14ac:dyDescent="0.2">
      <c r="AO63494" s="7"/>
    </row>
    <row r="63495" spans="41:41" ht="12.75" x14ac:dyDescent="0.2">
      <c r="AO63495" s="7"/>
    </row>
    <row r="63496" spans="41:41" ht="12.75" x14ac:dyDescent="0.2">
      <c r="AO63496" s="7"/>
    </row>
    <row r="63497" spans="41:41" ht="12.75" x14ac:dyDescent="0.2">
      <c r="AO63497" s="7"/>
    </row>
    <row r="63498" spans="41:41" ht="12.75" x14ac:dyDescent="0.2">
      <c r="AO63498" s="7"/>
    </row>
    <row r="63499" spans="41:41" ht="12.75" x14ac:dyDescent="0.2">
      <c r="AO63499" s="7"/>
    </row>
    <row r="63500" spans="41:41" ht="12.75" x14ac:dyDescent="0.2">
      <c r="AO63500" s="7"/>
    </row>
    <row r="63501" spans="41:41" ht="12.75" x14ac:dyDescent="0.2">
      <c r="AO63501" s="7"/>
    </row>
    <row r="63502" spans="41:41" ht="12.75" x14ac:dyDescent="0.2">
      <c r="AO63502" s="7"/>
    </row>
    <row r="63503" spans="41:41" ht="12.75" x14ac:dyDescent="0.2">
      <c r="AO63503" s="7"/>
    </row>
    <row r="63504" spans="41:41" ht="12.75" x14ac:dyDescent="0.2">
      <c r="AO63504" s="7"/>
    </row>
    <row r="63505" spans="41:41" ht="12.75" x14ac:dyDescent="0.2">
      <c r="AO63505" s="7"/>
    </row>
    <row r="63506" spans="41:41" ht="12.75" x14ac:dyDescent="0.2">
      <c r="AO63506" s="7"/>
    </row>
    <row r="63507" spans="41:41" ht="12.75" x14ac:dyDescent="0.2">
      <c r="AO63507" s="7"/>
    </row>
    <row r="63508" spans="41:41" ht="12.75" x14ac:dyDescent="0.2">
      <c r="AO63508" s="7"/>
    </row>
    <row r="63509" spans="41:41" ht="12.75" x14ac:dyDescent="0.2">
      <c r="AO63509" s="7"/>
    </row>
    <row r="63510" spans="41:41" ht="12.75" x14ac:dyDescent="0.2">
      <c r="AO63510" s="7"/>
    </row>
    <row r="63511" spans="41:41" ht="12.75" x14ac:dyDescent="0.2">
      <c r="AO63511" s="7"/>
    </row>
    <row r="63512" spans="41:41" ht="12.75" x14ac:dyDescent="0.2">
      <c r="AO63512" s="7"/>
    </row>
    <row r="63513" spans="41:41" ht="12.75" x14ac:dyDescent="0.2">
      <c r="AO63513" s="7"/>
    </row>
    <row r="63514" spans="41:41" ht="12.75" x14ac:dyDescent="0.2">
      <c r="AO63514" s="7"/>
    </row>
    <row r="63515" spans="41:41" ht="12.75" x14ac:dyDescent="0.2">
      <c r="AO63515" s="7"/>
    </row>
    <row r="63516" spans="41:41" ht="12.75" x14ac:dyDescent="0.2">
      <c r="AO63516" s="7"/>
    </row>
    <row r="63517" spans="41:41" ht="12.75" x14ac:dyDescent="0.2">
      <c r="AO63517" s="7"/>
    </row>
    <row r="63518" spans="41:41" ht="12.75" x14ac:dyDescent="0.2">
      <c r="AO63518" s="7"/>
    </row>
    <row r="63519" spans="41:41" ht="12.75" x14ac:dyDescent="0.2">
      <c r="AO63519" s="7"/>
    </row>
    <row r="63520" spans="41:41" ht="12.75" x14ac:dyDescent="0.2">
      <c r="AO63520" s="7"/>
    </row>
    <row r="63521" spans="41:41" ht="12.75" x14ac:dyDescent="0.2">
      <c r="AO63521" s="7"/>
    </row>
    <row r="63522" spans="41:41" ht="12.75" x14ac:dyDescent="0.2">
      <c r="AO63522" s="7"/>
    </row>
    <row r="63523" spans="41:41" ht="12.75" x14ac:dyDescent="0.2">
      <c r="AO63523" s="7"/>
    </row>
    <row r="63524" spans="41:41" ht="12.75" x14ac:dyDescent="0.2">
      <c r="AO63524" s="7"/>
    </row>
    <row r="63525" spans="41:41" ht="12.75" x14ac:dyDescent="0.2">
      <c r="AO63525" s="7"/>
    </row>
    <row r="63526" spans="41:41" ht="12.75" x14ac:dyDescent="0.2">
      <c r="AO63526" s="7"/>
    </row>
    <row r="63527" spans="41:41" ht="12.75" x14ac:dyDescent="0.2">
      <c r="AO63527" s="7"/>
    </row>
    <row r="63528" spans="41:41" ht="12.75" x14ac:dyDescent="0.2">
      <c r="AO63528" s="7"/>
    </row>
    <row r="63529" spans="41:41" ht="12.75" x14ac:dyDescent="0.2">
      <c r="AO63529" s="7"/>
    </row>
    <row r="63530" spans="41:41" ht="12.75" x14ac:dyDescent="0.2">
      <c r="AO63530" s="7"/>
    </row>
    <row r="63531" spans="41:41" ht="12.75" x14ac:dyDescent="0.2">
      <c r="AO63531" s="7"/>
    </row>
    <row r="63532" spans="41:41" ht="12.75" x14ac:dyDescent="0.2">
      <c r="AO63532" s="7"/>
    </row>
    <row r="63533" spans="41:41" ht="12.75" x14ac:dyDescent="0.2">
      <c r="AO63533" s="7"/>
    </row>
    <row r="63534" spans="41:41" ht="12.75" x14ac:dyDescent="0.2">
      <c r="AO63534" s="7"/>
    </row>
    <row r="63535" spans="41:41" ht="12.75" x14ac:dyDescent="0.2">
      <c r="AO63535" s="7"/>
    </row>
    <row r="63536" spans="41:41" ht="12.75" x14ac:dyDescent="0.2">
      <c r="AO63536" s="7"/>
    </row>
    <row r="63537" spans="41:41" ht="12.75" x14ac:dyDescent="0.2">
      <c r="AO63537" s="7"/>
    </row>
    <row r="63538" spans="41:41" ht="12.75" x14ac:dyDescent="0.2">
      <c r="AO63538" s="7"/>
    </row>
    <row r="63539" spans="41:41" ht="12.75" x14ac:dyDescent="0.2">
      <c r="AO63539" s="7"/>
    </row>
    <row r="63540" spans="41:41" ht="12.75" x14ac:dyDescent="0.2">
      <c r="AO63540" s="7"/>
    </row>
    <row r="63541" spans="41:41" ht="12.75" x14ac:dyDescent="0.2">
      <c r="AO63541" s="7"/>
    </row>
    <row r="63542" spans="41:41" ht="12.75" x14ac:dyDescent="0.2">
      <c r="AO63542" s="7"/>
    </row>
    <row r="63543" spans="41:41" ht="12.75" x14ac:dyDescent="0.2">
      <c r="AO63543" s="7"/>
    </row>
    <row r="63544" spans="41:41" ht="12.75" x14ac:dyDescent="0.2">
      <c r="AO63544" s="7"/>
    </row>
    <row r="63545" spans="41:41" ht="12.75" x14ac:dyDescent="0.2">
      <c r="AO63545" s="7"/>
    </row>
    <row r="63546" spans="41:41" ht="12.75" x14ac:dyDescent="0.2">
      <c r="AO63546" s="7"/>
    </row>
    <row r="63547" spans="41:41" ht="12.75" x14ac:dyDescent="0.2">
      <c r="AO63547" s="7"/>
    </row>
    <row r="63548" spans="41:41" ht="12.75" x14ac:dyDescent="0.2">
      <c r="AO63548" s="7"/>
    </row>
    <row r="63549" spans="41:41" ht="12.75" x14ac:dyDescent="0.2">
      <c r="AO63549" s="7"/>
    </row>
    <row r="63550" spans="41:41" ht="12.75" x14ac:dyDescent="0.2">
      <c r="AO63550" s="7"/>
    </row>
    <row r="63551" spans="41:41" ht="12.75" x14ac:dyDescent="0.2">
      <c r="AO63551" s="7"/>
    </row>
    <row r="63552" spans="41:41" ht="12.75" x14ac:dyDescent="0.2">
      <c r="AO63552" s="7"/>
    </row>
    <row r="63553" spans="41:41" ht="12.75" x14ac:dyDescent="0.2">
      <c r="AO63553" s="7"/>
    </row>
    <row r="63554" spans="41:41" ht="12.75" x14ac:dyDescent="0.2">
      <c r="AO63554" s="7"/>
    </row>
    <row r="63555" spans="41:41" ht="12.75" x14ac:dyDescent="0.2">
      <c r="AO63555" s="7"/>
    </row>
    <row r="63556" spans="41:41" ht="12.75" x14ac:dyDescent="0.2">
      <c r="AO63556" s="7"/>
    </row>
    <row r="63557" spans="41:41" ht="12.75" x14ac:dyDescent="0.2">
      <c r="AO63557" s="7"/>
    </row>
    <row r="63558" spans="41:41" ht="12.75" x14ac:dyDescent="0.2">
      <c r="AO63558" s="7"/>
    </row>
    <row r="63559" spans="41:41" ht="12.75" x14ac:dyDescent="0.2">
      <c r="AO63559" s="7"/>
    </row>
    <row r="63560" spans="41:41" ht="12.75" x14ac:dyDescent="0.2">
      <c r="AO63560" s="7"/>
    </row>
    <row r="63561" spans="41:41" ht="12.75" x14ac:dyDescent="0.2">
      <c r="AO63561" s="7"/>
    </row>
    <row r="63562" spans="41:41" ht="12.75" x14ac:dyDescent="0.2">
      <c r="AO63562" s="7"/>
    </row>
    <row r="63563" spans="41:41" ht="12.75" x14ac:dyDescent="0.2">
      <c r="AO63563" s="7"/>
    </row>
    <row r="63564" spans="41:41" ht="12.75" x14ac:dyDescent="0.2">
      <c r="AO63564" s="7"/>
    </row>
    <row r="63565" spans="41:41" ht="12.75" x14ac:dyDescent="0.2">
      <c r="AO63565" s="7"/>
    </row>
    <row r="63566" spans="41:41" ht="12.75" x14ac:dyDescent="0.2">
      <c r="AO63566" s="7"/>
    </row>
    <row r="63567" spans="41:41" ht="12.75" x14ac:dyDescent="0.2">
      <c r="AO63567" s="7"/>
    </row>
    <row r="63568" spans="41:41" ht="12.75" x14ac:dyDescent="0.2">
      <c r="AO63568" s="7"/>
    </row>
    <row r="63569" spans="41:41" ht="12.75" x14ac:dyDescent="0.2">
      <c r="AO63569" s="7"/>
    </row>
    <row r="63570" spans="41:41" ht="12.75" x14ac:dyDescent="0.2">
      <c r="AO63570" s="7"/>
    </row>
    <row r="63571" spans="41:41" ht="12.75" x14ac:dyDescent="0.2">
      <c r="AO63571" s="7"/>
    </row>
    <row r="63572" spans="41:41" ht="12.75" x14ac:dyDescent="0.2">
      <c r="AO63572" s="7"/>
    </row>
    <row r="63573" spans="41:41" ht="12.75" x14ac:dyDescent="0.2">
      <c r="AO63573" s="7"/>
    </row>
    <row r="63574" spans="41:41" ht="12.75" x14ac:dyDescent="0.2">
      <c r="AO63574" s="7"/>
    </row>
    <row r="63575" spans="41:41" ht="12.75" x14ac:dyDescent="0.2">
      <c r="AO63575" s="7"/>
    </row>
    <row r="63576" spans="41:41" ht="12.75" x14ac:dyDescent="0.2">
      <c r="AO63576" s="7"/>
    </row>
    <row r="63577" spans="41:41" ht="12.75" x14ac:dyDescent="0.2">
      <c r="AO63577" s="7"/>
    </row>
    <row r="63578" spans="41:41" ht="12.75" x14ac:dyDescent="0.2">
      <c r="AO63578" s="7"/>
    </row>
    <row r="63579" spans="41:41" ht="12.75" x14ac:dyDescent="0.2">
      <c r="AO63579" s="7"/>
    </row>
    <row r="63580" spans="41:41" ht="12.75" x14ac:dyDescent="0.2">
      <c r="AO63580" s="7"/>
    </row>
    <row r="63581" spans="41:41" ht="12.75" x14ac:dyDescent="0.2">
      <c r="AO63581" s="7"/>
    </row>
    <row r="63582" spans="41:41" ht="12.75" x14ac:dyDescent="0.2">
      <c r="AO63582" s="7"/>
    </row>
    <row r="63583" spans="41:41" ht="12.75" x14ac:dyDescent="0.2">
      <c r="AO63583" s="7"/>
    </row>
    <row r="63584" spans="41:41" ht="12.75" x14ac:dyDescent="0.2">
      <c r="AO63584" s="7"/>
    </row>
    <row r="63585" spans="41:41" ht="12.75" x14ac:dyDescent="0.2">
      <c r="AO63585" s="7"/>
    </row>
    <row r="63586" spans="41:41" ht="12.75" x14ac:dyDescent="0.2">
      <c r="AO63586" s="7"/>
    </row>
    <row r="63587" spans="41:41" ht="12.75" x14ac:dyDescent="0.2">
      <c r="AO63587" s="7"/>
    </row>
    <row r="63588" spans="41:41" ht="12.75" x14ac:dyDescent="0.2">
      <c r="AO63588" s="7"/>
    </row>
    <row r="63589" spans="41:41" ht="12.75" x14ac:dyDescent="0.2">
      <c r="AO63589" s="7"/>
    </row>
    <row r="63590" spans="41:41" ht="12.75" x14ac:dyDescent="0.2">
      <c r="AO63590" s="7"/>
    </row>
    <row r="63591" spans="41:41" ht="12.75" x14ac:dyDescent="0.2">
      <c r="AO63591" s="7"/>
    </row>
    <row r="63592" spans="41:41" ht="12.75" x14ac:dyDescent="0.2">
      <c r="AO63592" s="7"/>
    </row>
    <row r="63593" spans="41:41" ht="12.75" x14ac:dyDescent="0.2">
      <c r="AO63593" s="7"/>
    </row>
    <row r="63594" spans="41:41" ht="12.75" x14ac:dyDescent="0.2">
      <c r="AO63594" s="7"/>
    </row>
    <row r="63595" spans="41:41" ht="12.75" x14ac:dyDescent="0.2">
      <c r="AO63595" s="7"/>
    </row>
    <row r="63596" spans="41:41" ht="12.75" x14ac:dyDescent="0.2">
      <c r="AO63596" s="7"/>
    </row>
    <row r="63597" spans="41:41" ht="12.75" x14ac:dyDescent="0.2">
      <c r="AO63597" s="7"/>
    </row>
    <row r="63598" spans="41:41" ht="12.75" x14ac:dyDescent="0.2">
      <c r="AO63598" s="7"/>
    </row>
    <row r="63599" spans="41:41" ht="12.75" x14ac:dyDescent="0.2">
      <c r="AO63599" s="7"/>
    </row>
    <row r="63600" spans="41:41" ht="12.75" x14ac:dyDescent="0.2">
      <c r="AO63600" s="7"/>
    </row>
    <row r="63601" spans="41:41" ht="12.75" x14ac:dyDescent="0.2">
      <c r="AO63601" s="7"/>
    </row>
    <row r="63602" spans="41:41" ht="12.75" x14ac:dyDescent="0.2">
      <c r="AO63602" s="7"/>
    </row>
    <row r="63603" spans="41:41" ht="12.75" x14ac:dyDescent="0.2">
      <c r="AO63603" s="7"/>
    </row>
    <row r="63604" spans="41:41" ht="12.75" x14ac:dyDescent="0.2">
      <c r="AO63604" s="7"/>
    </row>
    <row r="63605" spans="41:41" ht="12.75" x14ac:dyDescent="0.2">
      <c r="AO63605" s="7"/>
    </row>
    <row r="63606" spans="41:41" ht="12.75" x14ac:dyDescent="0.2">
      <c r="AO63606" s="7"/>
    </row>
    <row r="63607" spans="41:41" ht="12.75" x14ac:dyDescent="0.2">
      <c r="AO63607" s="7"/>
    </row>
    <row r="63608" spans="41:41" ht="12.75" x14ac:dyDescent="0.2">
      <c r="AO63608" s="7"/>
    </row>
    <row r="63609" spans="41:41" ht="12.75" x14ac:dyDescent="0.2">
      <c r="AO63609" s="7"/>
    </row>
    <row r="63610" spans="41:41" ht="12.75" x14ac:dyDescent="0.2">
      <c r="AO63610" s="7"/>
    </row>
    <row r="63611" spans="41:41" ht="12.75" x14ac:dyDescent="0.2">
      <c r="AO63611" s="7"/>
    </row>
    <row r="63612" spans="41:41" ht="12.75" x14ac:dyDescent="0.2">
      <c r="AO63612" s="7"/>
    </row>
    <row r="63613" spans="41:41" ht="12.75" x14ac:dyDescent="0.2">
      <c r="AO63613" s="7"/>
    </row>
    <row r="63614" spans="41:41" ht="12.75" x14ac:dyDescent="0.2">
      <c r="AO63614" s="7"/>
    </row>
    <row r="63615" spans="41:41" ht="12.75" x14ac:dyDescent="0.2">
      <c r="AO63615" s="7"/>
    </row>
    <row r="63616" spans="41:41" ht="12.75" x14ac:dyDescent="0.2">
      <c r="AO63616" s="7"/>
    </row>
    <row r="63617" spans="41:41" ht="12.75" x14ac:dyDescent="0.2">
      <c r="AO63617" s="7"/>
    </row>
    <row r="63618" spans="41:41" ht="12.75" x14ac:dyDescent="0.2">
      <c r="AO63618" s="7"/>
    </row>
    <row r="63619" spans="41:41" ht="12.75" x14ac:dyDescent="0.2">
      <c r="AO63619" s="7"/>
    </row>
    <row r="63620" spans="41:41" ht="12.75" x14ac:dyDescent="0.2">
      <c r="AO63620" s="7"/>
    </row>
    <row r="63621" spans="41:41" ht="12.75" x14ac:dyDescent="0.2">
      <c r="AO63621" s="7"/>
    </row>
    <row r="63622" spans="41:41" ht="12.75" x14ac:dyDescent="0.2">
      <c r="AO63622" s="7"/>
    </row>
    <row r="63623" spans="41:41" ht="12.75" x14ac:dyDescent="0.2">
      <c r="AO63623" s="7"/>
    </row>
    <row r="63624" spans="41:41" ht="12.75" x14ac:dyDescent="0.2">
      <c r="AO63624" s="7"/>
    </row>
    <row r="63625" spans="41:41" ht="12.75" x14ac:dyDescent="0.2">
      <c r="AO63625" s="7"/>
    </row>
    <row r="63626" spans="41:41" ht="12.75" x14ac:dyDescent="0.2">
      <c r="AO63626" s="7"/>
    </row>
    <row r="63627" spans="41:41" ht="12.75" x14ac:dyDescent="0.2">
      <c r="AO63627" s="7"/>
    </row>
    <row r="63628" spans="41:41" ht="12.75" x14ac:dyDescent="0.2">
      <c r="AO63628" s="7"/>
    </row>
    <row r="63629" spans="41:41" ht="12.75" x14ac:dyDescent="0.2">
      <c r="AO63629" s="7"/>
    </row>
    <row r="63630" spans="41:41" ht="12.75" x14ac:dyDescent="0.2">
      <c r="AO63630" s="7"/>
    </row>
    <row r="63631" spans="41:41" ht="12.75" x14ac:dyDescent="0.2">
      <c r="AO63631" s="7"/>
    </row>
    <row r="63632" spans="41:41" ht="12.75" x14ac:dyDescent="0.2">
      <c r="AO63632" s="7"/>
    </row>
    <row r="63633" spans="41:41" ht="12.75" x14ac:dyDescent="0.2">
      <c r="AO63633" s="7"/>
    </row>
    <row r="63634" spans="41:41" ht="12.75" x14ac:dyDescent="0.2">
      <c r="AO63634" s="7"/>
    </row>
    <row r="63635" spans="41:41" ht="12.75" x14ac:dyDescent="0.2">
      <c r="AO63635" s="7"/>
    </row>
    <row r="63636" spans="41:41" ht="12.75" x14ac:dyDescent="0.2">
      <c r="AO63636" s="7"/>
    </row>
    <row r="63637" spans="41:41" ht="12.75" x14ac:dyDescent="0.2">
      <c r="AO63637" s="7"/>
    </row>
    <row r="63638" spans="41:41" ht="12.75" x14ac:dyDescent="0.2">
      <c r="AO63638" s="7"/>
    </row>
    <row r="63639" spans="41:41" ht="12.75" x14ac:dyDescent="0.2">
      <c r="AO63639" s="7"/>
    </row>
    <row r="63640" spans="41:41" ht="12.75" x14ac:dyDescent="0.2">
      <c r="AO63640" s="7"/>
    </row>
    <row r="63641" spans="41:41" ht="12.75" x14ac:dyDescent="0.2">
      <c r="AO63641" s="7"/>
    </row>
    <row r="63642" spans="41:41" ht="12.75" x14ac:dyDescent="0.2">
      <c r="AO63642" s="7"/>
    </row>
    <row r="63643" spans="41:41" ht="12.75" x14ac:dyDescent="0.2">
      <c r="AO63643" s="7"/>
    </row>
    <row r="63644" spans="41:41" ht="12.75" x14ac:dyDescent="0.2">
      <c r="AO63644" s="7"/>
    </row>
    <row r="63645" spans="41:41" ht="12.75" x14ac:dyDescent="0.2">
      <c r="AO63645" s="7"/>
    </row>
    <row r="63646" spans="41:41" ht="12.75" x14ac:dyDescent="0.2">
      <c r="AO63646" s="7"/>
    </row>
    <row r="63647" spans="41:41" ht="12.75" x14ac:dyDescent="0.2">
      <c r="AO63647" s="7"/>
    </row>
    <row r="63648" spans="41:41" ht="12.75" x14ac:dyDescent="0.2">
      <c r="AO63648" s="7"/>
    </row>
    <row r="63649" spans="41:41" ht="12.75" x14ac:dyDescent="0.2">
      <c r="AO63649" s="7"/>
    </row>
    <row r="63650" spans="41:41" ht="12.75" x14ac:dyDescent="0.2">
      <c r="AO63650" s="7"/>
    </row>
    <row r="63651" spans="41:41" ht="12.75" x14ac:dyDescent="0.2">
      <c r="AO63651" s="7"/>
    </row>
    <row r="63652" spans="41:41" ht="12.75" x14ac:dyDescent="0.2">
      <c r="AO63652" s="7"/>
    </row>
    <row r="63653" spans="41:41" ht="12.75" x14ac:dyDescent="0.2">
      <c r="AO63653" s="7"/>
    </row>
    <row r="63654" spans="41:41" ht="12.75" x14ac:dyDescent="0.2">
      <c r="AO63654" s="7"/>
    </row>
    <row r="63655" spans="41:41" ht="12.75" x14ac:dyDescent="0.2">
      <c r="AO63655" s="7"/>
    </row>
    <row r="63656" spans="41:41" ht="12.75" x14ac:dyDescent="0.2">
      <c r="AO63656" s="7"/>
    </row>
    <row r="63657" spans="41:41" ht="12.75" x14ac:dyDescent="0.2">
      <c r="AO63657" s="7"/>
    </row>
    <row r="63658" spans="41:41" ht="12.75" x14ac:dyDescent="0.2">
      <c r="AO63658" s="7"/>
    </row>
    <row r="63659" spans="41:41" ht="12.75" x14ac:dyDescent="0.2">
      <c r="AO63659" s="7"/>
    </row>
    <row r="63660" spans="41:41" ht="12.75" x14ac:dyDescent="0.2">
      <c r="AO63660" s="7"/>
    </row>
    <row r="63661" spans="41:41" ht="12.75" x14ac:dyDescent="0.2">
      <c r="AO63661" s="7"/>
    </row>
    <row r="63662" spans="41:41" ht="12.75" x14ac:dyDescent="0.2">
      <c r="AO63662" s="7"/>
    </row>
    <row r="63663" spans="41:41" ht="12.75" x14ac:dyDescent="0.2">
      <c r="AO63663" s="7"/>
    </row>
    <row r="63664" spans="41:41" ht="12.75" x14ac:dyDescent="0.2">
      <c r="AO63664" s="7"/>
    </row>
    <row r="63665" spans="41:41" ht="12.75" x14ac:dyDescent="0.2">
      <c r="AO63665" s="7"/>
    </row>
    <row r="63666" spans="41:41" ht="12.75" x14ac:dyDescent="0.2">
      <c r="AO63666" s="7"/>
    </row>
    <row r="63667" spans="41:41" ht="12.75" x14ac:dyDescent="0.2">
      <c r="AO63667" s="7"/>
    </row>
    <row r="63668" spans="41:41" ht="12.75" x14ac:dyDescent="0.2">
      <c r="AO63668" s="7"/>
    </row>
    <row r="63669" spans="41:41" ht="12.75" x14ac:dyDescent="0.2">
      <c r="AO63669" s="7"/>
    </row>
    <row r="63670" spans="41:41" ht="12.75" x14ac:dyDescent="0.2">
      <c r="AO63670" s="7"/>
    </row>
    <row r="63671" spans="41:41" ht="12.75" x14ac:dyDescent="0.2">
      <c r="AO63671" s="7"/>
    </row>
    <row r="63672" spans="41:41" ht="12.75" x14ac:dyDescent="0.2">
      <c r="AO63672" s="7"/>
    </row>
    <row r="63673" spans="41:41" ht="12.75" x14ac:dyDescent="0.2">
      <c r="AO63673" s="7"/>
    </row>
    <row r="63674" spans="41:41" ht="12.75" x14ac:dyDescent="0.2">
      <c r="AO63674" s="7"/>
    </row>
    <row r="63675" spans="41:41" ht="12.75" x14ac:dyDescent="0.2">
      <c r="AO63675" s="7"/>
    </row>
    <row r="63676" spans="41:41" ht="12.75" x14ac:dyDescent="0.2">
      <c r="AO63676" s="7"/>
    </row>
    <row r="63677" spans="41:41" ht="12.75" x14ac:dyDescent="0.2">
      <c r="AO63677" s="7"/>
    </row>
    <row r="63678" spans="41:41" ht="12.75" x14ac:dyDescent="0.2">
      <c r="AO63678" s="7"/>
    </row>
    <row r="63679" spans="41:41" ht="12.75" x14ac:dyDescent="0.2">
      <c r="AO63679" s="7"/>
    </row>
    <row r="63680" spans="41:41" ht="12.75" x14ac:dyDescent="0.2">
      <c r="AO63680" s="7"/>
    </row>
    <row r="63681" spans="41:41" ht="12.75" x14ac:dyDescent="0.2">
      <c r="AO63681" s="7"/>
    </row>
    <row r="63682" spans="41:41" ht="12.75" x14ac:dyDescent="0.2">
      <c r="AO63682" s="7"/>
    </row>
    <row r="63683" spans="41:41" ht="12.75" x14ac:dyDescent="0.2">
      <c r="AO63683" s="7"/>
    </row>
    <row r="63684" spans="41:41" ht="12.75" x14ac:dyDescent="0.2">
      <c r="AO63684" s="7"/>
    </row>
    <row r="63685" spans="41:41" ht="12.75" x14ac:dyDescent="0.2">
      <c r="AO63685" s="7"/>
    </row>
    <row r="63686" spans="41:41" ht="12.75" x14ac:dyDescent="0.2">
      <c r="AO63686" s="7"/>
    </row>
    <row r="63687" spans="41:41" ht="12.75" x14ac:dyDescent="0.2">
      <c r="AO63687" s="7"/>
    </row>
    <row r="63688" spans="41:41" ht="12.75" x14ac:dyDescent="0.2">
      <c r="AO63688" s="7"/>
    </row>
    <row r="63689" spans="41:41" ht="12.75" x14ac:dyDescent="0.2">
      <c r="AO63689" s="7"/>
    </row>
    <row r="63690" spans="41:41" ht="12.75" x14ac:dyDescent="0.2">
      <c r="AO63690" s="7"/>
    </row>
    <row r="63691" spans="41:41" ht="12.75" x14ac:dyDescent="0.2">
      <c r="AO63691" s="7"/>
    </row>
    <row r="63692" spans="41:41" ht="12.75" x14ac:dyDescent="0.2">
      <c r="AO63692" s="7"/>
    </row>
    <row r="63693" spans="41:41" ht="12.75" x14ac:dyDescent="0.2">
      <c r="AO63693" s="7"/>
    </row>
    <row r="63694" spans="41:41" ht="12.75" x14ac:dyDescent="0.2">
      <c r="AO63694" s="7"/>
    </row>
    <row r="63695" spans="41:41" ht="12.75" x14ac:dyDescent="0.2">
      <c r="AO63695" s="7"/>
    </row>
    <row r="63696" spans="41:41" ht="12.75" x14ac:dyDescent="0.2">
      <c r="AO63696" s="7"/>
    </row>
    <row r="63697" spans="41:41" ht="12.75" x14ac:dyDescent="0.2">
      <c r="AO63697" s="7"/>
    </row>
    <row r="63698" spans="41:41" ht="12.75" x14ac:dyDescent="0.2">
      <c r="AO63698" s="7"/>
    </row>
    <row r="63699" spans="41:41" ht="12.75" x14ac:dyDescent="0.2">
      <c r="AO63699" s="7"/>
    </row>
    <row r="63700" spans="41:41" ht="12.75" x14ac:dyDescent="0.2">
      <c r="AO63700" s="7"/>
    </row>
    <row r="63701" spans="41:41" ht="12.75" x14ac:dyDescent="0.2">
      <c r="AO63701" s="7"/>
    </row>
    <row r="63702" spans="41:41" ht="12.75" x14ac:dyDescent="0.2">
      <c r="AO63702" s="7"/>
    </row>
    <row r="63703" spans="41:41" ht="12.75" x14ac:dyDescent="0.2">
      <c r="AO63703" s="7"/>
    </row>
    <row r="63704" spans="41:41" ht="12.75" x14ac:dyDescent="0.2">
      <c r="AO63704" s="7"/>
    </row>
    <row r="63705" spans="41:41" ht="12.75" x14ac:dyDescent="0.2">
      <c r="AO63705" s="7"/>
    </row>
    <row r="63706" spans="41:41" ht="12.75" x14ac:dyDescent="0.2">
      <c r="AO63706" s="7"/>
    </row>
    <row r="63707" spans="41:41" ht="12.75" x14ac:dyDescent="0.2">
      <c r="AO63707" s="7"/>
    </row>
    <row r="63708" spans="41:41" ht="12.75" x14ac:dyDescent="0.2">
      <c r="AO63708" s="7"/>
    </row>
    <row r="63709" spans="41:41" ht="12.75" x14ac:dyDescent="0.2">
      <c r="AO63709" s="7"/>
    </row>
    <row r="63710" spans="41:41" ht="12.75" x14ac:dyDescent="0.2">
      <c r="AO63710" s="7"/>
    </row>
    <row r="63711" spans="41:41" ht="12.75" x14ac:dyDescent="0.2">
      <c r="AO63711" s="7"/>
    </row>
    <row r="63712" spans="41:41" ht="12.75" x14ac:dyDescent="0.2">
      <c r="AO63712" s="7"/>
    </row>
    <row r="63713" spans="41:41" ht="12.75" x14ac:dyDescent="0.2">
      <c r="AO63713" s="7"/>
    </row>
    <row r="63714" spans="41:41" ht="12.75" x14ac:dyDescent="0.2">
      <c r="AO63714" s="7"/>
    </row>
    <row r="63715" spans="41:41" ht="12.75" x14ac:dyDescent="0.2">
      <c r="AO63715" s="7"/>
    </row>
    <row r="63716" spans="41:41" ht="12.75" x14ac:dyDescent="0.2">
      <c r="AO63716" s="7"/>
    </row>
    <row r="63717" spans="41:41" ht="12.75" x14ac:dyDescent="0.2">
      <c r="AO63717" s="7"/>
    </row>
    <row r="63718" spans="41:41" ht="12.75" x14ac:dyDescent="0.2">
      <c r="AO63718" s="7"/>
    </row>
    <row r="63719" spans="41:41" ht="12.75" x14ac:dyDescent="0.2">
      <c r="AO63719" s="7"/>
    </row>
    <row r="63720" spans="41:41" ht="12.75" x14ac:dyDescent="0.2">
      <c r="AO63720" s="7"/>
    </row>
    <row r="63721" spans="41:41" ht="12.75" x14ac:dyDescent="0.2">
      <c r="AO63721" s="7"/>
    </row>
    <row r="63722" spans="41:41" ht="12.75" x14ac:dyDescent="0.2">
      <c r="AO63722" s="7"/>
    </row>
    <row r="63723" spans="41:41" ht="12.75" x14ac:dyDescent="0.2">
      <c r="AO63723" s="7"/>
    </row>
    <row r="63724" spans="41:41" ht="12.75" x14ac:dyDescent="0.2">
      <c r="AO63724" s="7"/>
    </row>
    <row r="63725" spans="41:41" ht="12.75" x14ac:dyDescent="0.2">
      <c r="AO63725" s="7"/>
    </row>
    <row r="63726" spans="41:41" ht="12.75" x14ac:dyDescent="0.2">
      <c r="AO63726" s="7"/>
    </row>
    <row r="63727" spans="41:41" ht="12.75" x14ac:dyDescent="0.2">
      <c r="AO63727" s="7"/>
    </row>
    <row r="63728" spans="41:41" ht="12.75" x14ac:dyDescent="0.2">
      <c r="AO63728" s="7"/>
    </row>
    <row r="63729" spans="41:41" ht="12.75" x14ac:dyDescent="0.2">
      <c r="AO63729" s="7"/>
    </row>
    <row r="63730" spans="41:41" ht="12.75" x14ac:dyDescent="0.2">
      <c r="AO63730" s="7"/>
    </row>
    <row r="63731" spans="41:41" ht="12.75" x14ac:dyDescent="0.2">
      <c r="AO63731" s="7"/>
    </row>
    <row r="63732" spans="41:41" ht="12.75" x14ac:dyDescent="0.2">
      <c r="AO63732" s="7"/>
    </row>
    <row r="63733" spans="41:41" ht="12.75" x14ac:dyDescent="0.2">
      <c r="AO63733" s="7"/>
    </row>
    <row r="63734" spans="41:41" ht="12.75" x14ac:dyDescent="0.2">
      <c r="AO63734" s="7"/>
    </row>
    <row r="63735" spans="41:41" ht="12.75" x14ac:dyDescent="0.2">
      <c r="AO63735" s="7"/>
    </row>
    <row r="63736" spans="41:41" ht="12.75" x14ac:dyDescent="0.2">
      <c r="AO63736" s="7"/>
    </row>
    <row r="63737" spans="41:41" ht="12.75" x14ac:dyDescent="0.2">
      <c r="AO63737" s="7"/>
    </row>
    <row r="63738" spans="41:41" ht="12.75" x14ac:dyDescent="0.2">
      <c r="AO63738" s="7"/>
    </row>
    <row r="63739" spans="41:41" ht="12.75" x14ac:dyDescent="0.2">
      <c r="AO63739" s="7"/>
    </row>
    <row r="63740" spans="41:41" ht="12.75" x14ac:dyDescent="0.2">
      <c r="AO63740" s="7"/>
    </row>
    <row r="63741" spans="41:41" ht="12.75" x14ac:dyDescent="0.2">
      <c r="AO63741" s="7"/>
    </row>
    <row r="63742" spans="41:41" ht="12.75" x14ac:dyDescent="0.2">
      <c r="AO63742" s="7"/>
    </row>
    <row r="63743" spans="41:41" ht="12.75" x14ac:dyDescent="0.2">
      <c r="AO63743" s="7"/>
    </row>
    <row r="63744" spans="41:41" ht="12.75" x14ac:dyDescent="0.2">
      <c r="AO63744" s="7"/>
    </row>
    <row r="63745" spans="41:41" ht="12.75" x14ac:dyDescent="0.2">
      <c r="AO63745" s="7"/>
    </row>
    <row r="63746" spans="41:41" ht="12.75" x14ac:dyDescent="0.2">
      <c r="AO63746" s="7"/>
    </row>
    <row r="63747" spans="41:41" ht="12.75" x14ac:dyDescent="0.2">
      <c r="AO63747" s="7"/>
    </row>
    <row r="63748" spans="41:41" ht="12.75" x14ac:dyDescent="0.2">
      <c r="AO63748" s="7"/>
    </row>
    <row r="63749" spans="41:41" ht="12.75" x14ac:dyDescent="0.2">
      <c r="AO63749" s="7"/>
    </row>
    <row r="63750" spans="41:41" ht="12.75" x14ac:dyDescent="0.2">
      <c r="AO63750" s="7"/>
    </row>
    <row r="63751" spans="41:41" ht="12.75" x14ac:dyDescent="0.2">
      <c r="AO63751" s="7"/>
    </row>
    <row r="63752" spans="41:41" ht="12.75" x14ac:dyDescent="0.2">
      <c r="AO63752" s="7"/>
    </row>
    <row r="63753" spans="41:41" ht="12.75" x14ac:dyDescent="0.2">
      <c r="AO63753" s="7"/>
    </row>
    <row r="63754" spans="41:41" ht="12.75" x14ac:dyDescent="0.2">
      <c r="AO63754" s="7"/>
    </row>
    <row r="63755" spans="41:41" ht="12.75" x14ac:dyDescent="0.2">
      <c r="AO63755" s="7"/>
    </row>
    <row r="63756" spans="41:41" ht="12.75" x14ac:dyDescent="0.2">
      <c r="AO63756" s="7"/>
    </row>
    <row r="63757" spans="41:41" ht="12.75" x14ac:dyDescent="0.2">
      <c r="AO63757" s="7"/>
    </row>
    <row r="63758" spans="41:41" ht="12.75" x14ac:dyDescent="0.2">
      <c r="AO63758" s="7"/>
    </row>
    <row r="63759" spans="41:41" ht="12.75" x14ac:dyDescent="0.2">
      <c r="AO63759" s="7"/>
    </row>
    <row r="63760" spans="41:41" ht="12.75" x14ac:dyDescent="0.2">
      <c r="AO63760" s="7"/>
    </row>
    <row r="63761" spans="41:41" ht="12.75" x14ac:dyDescent="0.2">
      <c r="AO63761" s="7"/>
    </row>
    <row r="63762" spans="41:41" ht="12.75" x14ac:dyDescent="0.2">
      <c r="AO63762" s="7"/>
    </row>
    <row r="63763" spans="41:41" ht="12.75" x14ac:dyDescent="0.2">
      <c r="AO63763" s="7"/>
    </row>
    <row r="63764" spans="41:41" ht="12.75" x14ac:dyDescent="0.2">
      <c r="AO63764" s="7"/>
    </row>
    <row r="63765" spans="41:41" ht="12.75" x14ac:dyDescent="0.2">
      <c r="AO63765" s="7"/>
    </row>
    <row r="63766" spans="41:41" ht="12.75" x14ac:dyDescent="0.2">
      <c r="AO63766" s="7"/>
    </row>
    <row r="63767" spans="41:41" ht="12.75" x14ac:dyDescent="0.2">
      <c r="AO63767" s="7"/>
    </row>
    <row r="63768" spans="41:41" ht="12.75" x14ac:dyDescent="0.2">
      <c r="AO63768" s="7"/>
    </row>
    <row r="63769" spans="41:41" ht="12.75" x14ac:dyDescent="0.2">
      <c r="AO63769" s="7"/>
    </row>
    <row r="63770" spans="41:41" ht="12.75" x14ac:dyDescent="0.2">
      <c r="AO63770" s="7"/>
    </row>
    <row r="63771" spans="41:41" ht="12.75" x14ac:dyDescent="0.2">
      <c r="AO63771" s="7"/>
    </row>
    <row r="63772" spans="41:41" ht="12.75" x14ac:dyDescent="0.2">
      <c r="AO63772" s="7"/>
    </row>
    <row r="63773" spans="41:41" ht="12.75" x14ac:dyDescent="0.2">
      <c r="AO63773" s="7"/>
    </row>
    <row r="63774" spans="41:41" ht="12.75" x14ac:dyDescent="0.2">
      <c r="AO63774" s="7"/>
    </row>
    <row r="63775" spans="41:41" ht="12.75" x14ac:dyDescent="0.2">
      <c r="AO63775" s="7"/>
    </row>
    <row r="63776" spans="41:41" ht="12.75" x14ac:dyDescent="0.2">
      <c r="AO63776" s="7"/>
    </row>
    <row r="63777" spans="41:41" ht="12.75" x14ac:dyDescent="0.2">
      <c r="AO63777" s="7"/>
    </row>
    <row r="63778" spans="41:41" ht="12.75" x14ac:dyDescent="0.2">
      <c r="AO63778" s="7"/>
    </row>
    <row r="63779" spans="41:41" ht="12.75" x14ac:dyDescent="0.2">
      <c r="AO63779" s="7"/>
    </row>
    <row r="63780" spans="41:41" ht="12.75" x14ac:dyDescent="0.2">
      <c r="AO63780" s="7"/>
    </row>
    <row r="63781" spans="41:41" ht="12.75" x14ac:dyDescent="0.2">
      <c r="AO63781" s="7"/>
    </row>
    <row r="63782" spans="41:41" ht="12.75" x14ac:dyDescent="0.2">
      <c r="AO63782" s="7"/>
    </row>
    <row r="63783" spans="41:41" ht="12.75" x14ac:dyDescent="0.2">
      <c r="AO63783" s="7"/>
    </row>
    <row r="63784" spans="41:41" ht="12.75" x14ac:dyDescent="0.2">
      <c r="AO63784" s="7"/>
    </row>
    <row r="63785" spans="41:41" ht="12.75" x14ac:dyDescent="0.2">
      <c r="AO63785" s="7"/>
    </row>
    <row r="63786" spans="41:41" ht="12.75" x14ac:dyDescent="0.2">
      <c r="AO63786" s="7"/>
    </row>
    <row r="63787" spans="41:41" ht="12.75" x14ac:dyDescent="0.2">
      <c r="AO63787" s="7"/>
    </row>
    <row r="63788" spans="41:41" ht="12.75" x14ac:dyDescent="0.2">
      <c r="AO63788" s="7"/>
    </row>
    <row r="63789" spans="41:41" ht="12.75" x14ac:dyDescent="0.2">
      <c r="AO63789" s="7"/>
    </row>
    <row r="63790" spans="41:41" ht="12.75" x14ac:dyDescent="0.2">
      <c r="AO63790" s="7"/>
    </row>
    <row r="63791" spans="41:41" ht="12.75" x14ac:dyDescent="0.2">
      <c r="AO63791" s="7"/>
    </row>
    <row r="63792" spans="41:41" ht="12.75" x14ac:dyDescent="0.2">
      <c r="AO63792" s="7"/>
    </row>
    <row r="63793" spans="41:41" ht="12.75" x14ac:dyDescent="0.2">
      <c r="AO63793" s="7"/>
    </row>
    <row r="63794" spans="41:41" ht="12.75" x14ac:dyDescent="0.2">
      <c r="AO63794" s="7"/>
    </row>
    <row r="63795" spans="41:41" ht="12.75" x14ac:dyDescent="0.2">
      <c r="AO63795" s="7"/>
    </row>
    <row r="63796" spans="41:41" ht="12.75" x14ac:dyDescent="0.2">
      <c r="AO63796" s="7"/>
    </row>
    <row r="63797" spans="41:41" ht="12.75" x14ac:dyDescent="0.2">
      <c r="AO63797" s="7"/>
    </row>
    <row r="63798" spans="41:41" ht="12.75" x14ac:dyDescent="0.2">
      <c r="AO63798" s="7"/>
    </row>
    <row r="63799" spans="41:41" ht="12.75" x14ac:dyDescent="0.2">
      <c r="AO63799" s="7"/>
    </row>
    <row r="63800" spans="41:41" ht="12.75" x14ac:dyDescent="0.2">
      <c r="AO63800" s="7"/>
    </row>
    <row r="63801" spans="41:41" ht="12.75" x14ac:dyDescent="0.2">
      <c r="AO63801" s="7"/>
    </row>
    <row r="63802" spans="41:41" ht="12.75" x14ac:dyDescent="0.2">
      <c r="AO63802" s="7"/>
    </row>
    <row r="63803" spans="41:41" ht="12.75" x14ac:dyDescent="0.2">
      <c r="AO63803" s="7"/>
    </row>
    <row r="63804" spans="41:41" ht="12.75" x14ac:dyDescent="0.2">
      <c r="AO63804" s="7"/>
    </row>
    <row r="63805" spans="41:41" ht="12.75" x14ac:dyDescent="0.2">
      <c r="AO63805" s="7"/>
    </row>
    <row r="63806" spans="41:41" ht="12.75" x14ac:dyDescent="0.2">
      <c r="AO63806" s="7"/>
    </row>
    <row r="63807" spans="41:41" ht="12.75" x14ac:dyDescent="0.2">
      <c r="AO63807" s="7"/>
    </row>
    <row r="63808" spans="41:41" ht="12.75" x14ac:dyDescent="0.2">
      <c r="AO63808" s="7"/>
    </row>
    <row r="63809" spans="41:41" ht="12.75" x14ac:dyDescent="0.2">
      <c r="AO63809" s="7"/>
    </row>
    <row r="63810" spans="41:41" ht="12.75" x14ac:dyDescent="0.2">
      <c r="AO63810" s="7"/>
    </row>
    <row r="63811" spans="41:41" ht="12.75" x14ac:dyDescent="0.2">
      <c r="AO63811" s="7"/>
    </row>
    <row r="63812" spans="41:41" ht="12.75" x14ac:dyDescent="0.2">
      <c r="AO63812" s="7"/>
    </row>
    <row r="63813" spans="41:41" ht="12.75" x14ac:dyDescent="0.2">
      <c r="AO63813" s="7"/>
    </row>
    <row r="63814" spans="41:41" ht="12.75" x14ac:dyDescent="0.2">
      <c r="AO63814" s="7"/>
    </row>
    <row r="63815" spans="41:41" ht="12.75" x14ac:dyDescent="0.2">
      <c r="AO63815" s="7"/>
    </row>
    <row r="63816" spans="41:41" ht="12.75" x14ac:dyDescent="0.2">
      <c r="AO63816" s="7"/>
    </row>
    <row r="63817" spans="41:41" ht="12.75" x14ac:dyDescent="0.2">
      <c r="AO63817" s="7"/>
    </row>
    <row r="63818" spans="41:41" ht="12.75" x14ac:dyDescent="0.2">
      <c r="AO63818" s="7"/>
    </row>
    <row r="63819" spans="41:41" ht="12.75" x14ac:dyDescent="0.2">
      <c r="AO63819" s="7"/>
    </row>
    <row r="63820" spans="41:41" ht="12.75" x14ac:dyDescent="0.2">
      <c r="AO63820" s="7"/>
    </row>
    <row r="63821" spans="41:41" ht="12.75" x14ac:dyDescent="0.2">
      <c r="AO63821" s="7"/>
    </row>
    <row r="63822" spans="41:41" ht="12.75" x14ac:dyDescent="0.2">
      <c r="AO63822" s="7"/>
    </row>
    <row r="63823" spans="41:41" ht="12.75" x14ac:dyDescent="0.2">
      <c r="AO63823" s="7"/>
    </row>
    <row r="63824" spans="41:41" ht="12.75" x14ac:dyDescent="0.2">
      <c r="AO63824" s="7"/>
    </row>
    <row r="63825" spans="41:41" ht="12.75" x14ac:dyDescent="0.2">
      <c r="AO63825" s="7"/>
    </row>
    <row r="63826" spans="41:41" ht="12.75" x14ac:dyDescent="0.2">
      <c r="AO63826" s="7"/>
    </row>
    <row r="63827" spans="41:41" ht="12.75" x14ac:dyDescent="0.2">
      <c r="AO63827" s="7"/>
    </row>
    <row r="63828" spans="41:41" ht="12.75" x14ac:dyDescent="0.2">
      <c r="AO63828" s="7"/>
    </row>
    <row r="63829" spans="41:41" ht="12.75" x14ac:dyDescent="0.2">
      <c r="AO63829" s="7"/>
    </row>
    <row r="63830" spans="41:41" ht="12.75" x14ac:dyDescent="0.2">
      <c r="AO63830" s="7"/>
    </row>
    <row r="63831" spans="41:41" ht="12.75" x14ac:dyDescent="0.2">
      <c r="AO63831" s="7"/>
    </row>
    <row r="63832" spans="41:41" ht="12.75" x14ac:dyDescent="0.2">
      <c r="AO63832" s="7"/>
    </row>
    <row r="63833" spans="41:41" ht="12.75" x14ac:dyDescent="0.2">
      <c r="AO63833" s="7"/>
    </row>
    <row r="63834" spans="41:41" ht="12.75" x14ac:dyDescent="0.2">
      <c r="AO63834" s="7"/>
    </row>
    <row r="63835" spans="41:41" ht="12.75" x14ac:dyDescent="0.2">
      <c r="AO63835" s="7"/>
    </row>
    <row r="63836" spans="41:41" ht="12.75" x14ac:dyDescent="0.2">
      <c r="AO63836" s="7"/>
    </row>
    <row r="63837" spans="41:41" ht="12.75" x14ac:dyDescent="0.2">
      <c r="AO63837" s="7"/>
    </row>
    <row r="63838" spans="41:41" ht="12.75" x14ac:dyDescent="0.2">
      <c r="AO63838" s="7"/>
    </row>
    <row r="63839" spans="41:41" ht="12.75" x14ac:dyDescent="0.2">
      <c r="AO63839" s="7"/>
    </row>
    <row r="63840" spans="41:41" ht="12.75" x14ac:dyDescent="0.2">
      <c r="AO63840" s="7"/>
    </row>
    <row r="63841" spans="41:41" ht="12.75" x14ac:dyDescent="0.2">
      <c r="AO63841" s="7"/>
    </row>
    <row r="63842" spans="41:41" ht="12.75" x14ac:dyDescent="0.2">
      <c r="AO63842" s="7"/>
    </row>
    <row r="63843" spans="41:41" ht="12.75" x14ac:dyDescent="0.2">
      <c r="AO63843" s="7"/>
    </row>
    <row r="63844" spans="41:41" ht="12.75" x14ac:dyDescent="0.2">
      <c r="AO63844" s="7"/>
    </row>
    <row r="63845" spans="41:41" ht="12.75" x14ac:dyDescent="0.2">
      <c r="AO63845" s="7"/>
    </row>
    <row r="63846" spans="41:41" ht="12.75" x14ac:dyDescent="0.2">
      <c r="AO63846" s="7"/>
    </row>
    <row r="63847" spans="41:41" ht="12.75" x14ac:dyDescent="0.2">
      <c r="AO63847" s="7"/>
    </row>
    <row r="63848" spans="41:41" ht="12.75" x14ac:dyDescent="0.2">
      <c r="AO63848" s="7"/>
    </row>
    <row r="63849" spans="41:41" ht="12.75" x14ac:dyDescent="0.2">
      <c r="AO63849" s="7"/>
    </row>
    <row r="63850" spans="41:41" ht="12.75" x14ac:dyDescent="0.2">
      <c r="AO63850" s="7"/>
    </row>
    <row r="63851" spans="41:41" ht="12.75" x14ac:dyDescent="0.2">
      <c r="AO63851" s="7"/>
    </row>
    <row r="63852" spans="41:41" ht="12.75" x14ac:dyDescent="0.2">
      <c r="AO63852" s="7"/>
    </row>
    <row r="63853" spans="41:41" ht="12.75" x14ac:dyDescent="0.2">
      <c r="AO63853" s="7"/>
    </row>
    <row r="63854" spans="41:41" ht="12.75" x14ac:dyDescent="0.2">
      <c r="AO63854" s="7"/>
    </row>
    <row r="63855" spans="41:41" ht="12.75" x14ac:dyDescent="0.2">
      <c r="AO63855" s="7"/>
    </row>
    <row r="63856" spans="41:41" ht="12.75" x14ac:dyDescent="0.2">
      <c r="AO63856" s="7"/>
    </row>
    <row r="63857" spans="41:41" ht="12.75" x14ac:dyDescent="0.2">
      <c r="AO63857" s="7"/>
    </row>
    <row r="63858" spans="41:41" ht="12.75" x14ac:dyDescent="0.2">
      <c r="AO63858" s="7"/>
    </row>
    <row r="63859" spans="41:41" ht="12.75" x14ac:dyDescent="0.2">
      <c r="AO63859" s="7"/>
    </row>
    <row r="63860" spans="41:41" ht="12.75" x14ac:dyDescent="0.2">
      <c r="AO63860" s="7"/>
    </row>
    <row r="63861" spans="41:41" ht="12.75" x14ac:dyDescent="0.2">
      <c r="AO63861" s="7"/>
    </row>
    <row r="63862" spans="41:41" ht="12.75" x14ac:dyDescent="0.2">
      <c r="AO63862" s="7"/>
    </row>
    <row r="63863" spans="41:41" ht="12.75" x14ac:dyDescent="0.2">
      <c r="AO63863" s="7"/>
    </row>
    <row r="63864" spans="41:41" ht="12.75" x14ac:dyDescent="0.2">
      <c r="AO63864" s="7"/>
    </row>
    <row r="63865" spans="41:41" ht="12.75" x14ac:dyDescent="0.2">
      <c r="AO63865" s="7"/>
    </row>
    <row r="63866" spans="41:41" ht="12.75" x14ac:dyDescent="0.2">
      <c r="AO63866" s="7"/>
    </row>
    <row r="63867" spans="41:41" ht="12.75" x14ac:dyDescent="0.2">
      <c r="AO63867" s="7"/>
    </row>
    <row r="63868" spans="41:41" ht="12.75" x14ac:dyDescent="0.2">
      <c r="AO63868" s="7"/>
    </row>
    <row r="63869" spans="41:41" ht="12.75" x14ac:dyDescent="0.2">
      <c r="AO63869" s="7"/>
    </row>
    <row r="63870" spans="41:41" ht="12.75" x14ac:dyDescent="0.2">
      <c r="AO63870" s="7"/>
    </row>
    <row r="63871" spans="41:41" ht="12.75" x14ac:dyDescent="0.2">
      <c r="AO63871" s="7"/>
    </row>
    <row r="63872" spans="41:41" ht="12.75" x14ac:dyDescent="0.2">
      <c r="AO63872" s="7"/>
    </row>
    <row r="63873" spans="41:41" ht="12.75" x14ac:dyDescent="0.2">
      <c r="AO63873" s="7"/>
    </row>
    <row r="63874" spans="41:41" ht="12.75" x14ac:dyDescent="0.2">
      <c r="AO63874" s="7"/>
    </row>
    <row r="63875" spans="41:41" ht="12.75" x14ac:dyDescent="0.2">
      <c r="AO63875" s="7"/>
    </row>
    <row r="63876" spans="41:41" ht="12.75" x14ac:dyDescent="0.2">
      <c r="AO63876" s="7"/>
    </row>
    <row r="63877" spans="41:41" ht="12.75" x14ac:dyDescent="0.2">
      <c r="AO63877" s="7"/>
    </row>
    <row r="63878" spans="41:41" ht="12.75" x14ac:dyDescent="0.2">
      <c r="AO63878" s="7"/>
    </row>
    <row r="63879" spans="41:41" ht="12.75" x14ac:dyDescent="0.2">
      <c r="AO63879" s="7"/>
    </row>
    <row r="63880" spans="41:41" ht="12.75" x14ac:dyDescent="0.2">
      <c r="AO63880" s="7"/>
    </row>
    <row r="63881" spans="41:41" ht="12.75" x14ac:dyDescent="0.2">
      <c r="AO63881" s="7"/>
    </row>
    <row r="63882" spans="41:41" ht="12.75" x14ac:dyDescent="0.2">
      <c r="AO63882" s="7"/>
    </row>
    <row r="63883" spans="41:41" ht="12.75" x14ac:dyDescent="0.2">
      <c r="AO63883" s="7"/>
    </row>
    <row r="63884" spans="41:41" ht="12.75" x14ac:dyDescent="0.2">
      <c r="AO63884" s="7"/>
    </row>
    <row r="63885" spans="41:41" ht="12.75" x14ac:dyDescent="0.2">
      <c r="AO63885" s="7"/>
    </row>
    <row r="63886" spans="41:41" ht="12.75" x14ac:dyDescent="0.2">
      <c r="AO63886" s="7"/>
    </row>
    <row r="63887" spans="41:41" ht="12.75" x14ac:dyDescent="0.2">
      <c r="AO63887" s="7"/>
    </row>
    <row r="63888" spans="41:41" ht="12.75" x14ac:dyDescent="0.2">
      <c r="AO63888" s="7"/>
    </row>
    <row r="63889" spans="41:41" ht="12.75" x14ac:dyDescent="0.2">
      <c r="AO63889" s="7"/>
    </row>
    <row r="63890" spans="41:41" ht="12.75" x14ac:dyDescent="0.2">
      <c r="AO63890" s="7"/>
    </row>
    <row r="63891" spans="41:41" ht="12.75" x14ac:dyDescent="0.2">
      <c r="AO63891" s="7"/>
    </row>
    <row r="63892" spans="41:41" ht="12.75" x14ac:dyDescent="0.2">
      <c r="AO63892" s="7"/>
    </row>
    <row r="63893" spans="41:41" ht="12.75" x14ac:dyDescent="0.2">
      <c r="AO63893" s="7"/>
    </row>
    <row r="63894" spans="41:41" ht="12.75" x14ac:dyDescent="0.2">
      <c r="AO63894" s="7"/>
    </row>
    <row r="63895" spans="41:41" ht="12.75" x14ac:dyDescent="0.2">
      <c r="AO63895" s="7"/>
    </row>
    <row r="63896" spans="41:41" ht="12.75" x14ac:dyDescent="0.2">
      <c r="AO63896" s="7"/>
    </row>
    <row r="63897" spans="41:41" ht="12.75" x14ac:dyDescent="0.2">
      <c r="AO63897" s="7"/>
    </row>
    <row r="63898" spans="41:41" ht="12.75" x14ac:dyDescent="0.2">
      <c r="AO63898" s="7"/>
    </row>
    <row r="63899" spans="41:41" ht="12.75" x14ac:dyDescent="0.2">
      <c r="AO63899" s="7"/>
    </row>
    <row r="63900" spans="41:41" ht="12.75" x14ac:dyDescent="0.2">
      <c r="AO63900" s="7"/>
    </row>
    <row r="63901" spans="41:41" ht="12.75" x14ac:dyDescent="0.2">
      <c r="AO63901" s="7"/>
    </row>
    <row r="63902" spans="41:41" ht="12.75" x14ac:dyDescent="0.2">
      <c r="AO63902" s="7"/>
    </row>
    <row r="63903" spans="41:41" ht="12.75" x14ac:dyDescent="0.2">
      <c r="AO63903" s="7"/>
    </row>
    <row r="63904" spans="41:41" ht="12.75" x14ac:dyDescent="0.2">
      <c r="AO63904" s="7"/>
    </row>
    <row r="63905" spans="41:41" ht="12.75" x14ac:dyDescent="0.2">
      <c r="AO63905" s="7"/>
    </row>
    <row r="63906" spans="41:41" ht="12.75" x14ac:dyDescent="0.2">
      <c r="AO63906" s="7"/>
    </row>
    <row r="63907" spans="41:41" ht="12.75" x14ac:dyDescent="0.2">
      <c r="AO63907" s="7"/>
    </row>
    <row r="63908" spans="41:41" ht="12.75" x14ac:dyDescent="0.2">
      <c r="AO63908" s="7"/>
    </row>
    <row r="63909" spans="41:41" ht="12.75" x14ac:dyDescent="0.2">
      <c r="AO63909" s="7"/>
    </row>
    <row r="63910" spans="41:41" ht="12.75" x14ac:dyDescent="0.2">
      <c r="AO63910" s="7"/>
    </row>
    <row r="63911" spans="41:41" ht="12.75" x14ac:dyDescent="0.2">
      <c r="AO63911" s="7"/>
    </row>
    <row r="63912" spans="41:41" ht="12.75" x14ac:dyDescent="0.2">
      <c r="AO63912" s="7"/>
    </row>
    <row r="63913" spans="41:41" ht="12.75" x14ac:dyDescent="0.2">
      <c r="AO63913" s="7"/>
    </row>
    <row r="63914" spans="41:41" ht="12.75" x14ac:dyDescent="0.2">
      <c r="AO63914" s="7"/>
    </row>
    <row r="63915" spans="41:41" ht="12.75" x14ac:dyDescent="0.2">
      <c r="AO63915" s="7"/>
    </row>
    <row r="63916" spans="41:41" ht="12.75" x14ac:dyDescent="0.2">
      <c r="AO63916" s="7"/>
    </row>
    <row r="63917" spans="41:41" ht="12.75" x14ac:dyDescent="0.2">
      <c r="AO63917" s="7"/>
    </row>
    <row r="63918" spans="41:41" ht="12.75" x14ac:dyDescent="0.2">
      <c r="AO63918" s="7"/>
    </row>
    <row r="63919" spans="41:41" ht="12.75" x14ac:dyDescent="0.2">
      <c r="AO63919" s="7"/>
    </row>
    <row r="63920" spans="41:41" ht="12.75" x14ac:dyDescent="0.2">
      <c r="AO63920" s="7"/>
    </row>
    <row r="63921" spans="41:41" ht="12.75" x14ac:dyDescent="0.2">
      <c r="AO63921" s="7"/>
    </row>
    <row r="63922" spans="41:41" ht="12.75" x14ac:dyDescent="0.2">
      <c r="AO63922" s="7"/>
    </row>
    <row r="63923" spans="41:41" ht="12.75" x14ac:dyDescent="0.2">
      <c r="AO63923" s="7"/>
    </row>
    <row r="63924" spans="41:41" ht="12.75" x14ac:dyDescent="0.2">
      <c r="AO63924" s="7"/>
    </row>
    <row r="63925" spans="41:41" ht="12.75" x14ac:dyDescent="0.2">
      <c r="AO63925" s="7"/>
    </row>
    <row r="63926" spans="41:41" ht="12.75" x14ac:dyDescent="0.2">
      <c r="AO63926" s="7"/>
    </row>
    <row r="63927" spans="41:41" ht="12.75" x14ac:dyDescent="0.2">
      <c r="AO63927" s="7"/>
    </row>
    <row r="63928" spans="41:41" ht="12.75" x14ac:dyDescent="0.2">
      <c r="AO63928" s="7"/>
    </row>
    <row r="63929" spans="41:41" ht="12.75" x14ac:dyDescent="0.2">
      <c r="AO63929" s="7"/>
    </row>
    <row r="63930" spans="41:41" ht="12.75" x14ac:dyDescent="0.2">
      <c r="AO63930" s="7"/>
    </row>
    <row r="63931" spans="41:41" ht="12.75" x14ac:dyDescent="0.2">
      <c r="AO63931" s="7"/>
    </row>
    <row r="63932" spans="41:41" ht="12.75" x14ac:dyDescent="0.2">
      <c r="AO63932" s="7"/>
    </row>
    <row r="63933" spans="41:41" ht="12.75" x14ac:dyDescent="0.2">
      <c r="AO63933" s="7"/>
    </row>
    <row r="63934" spans="41:41" ht="12.75" x14ac:dyDescent="0.2">
      <c r="AO63934" s="7"/>
    </row>
    <row r="63935" spans="41:41" ht="12.75" x14ac:dyDescent="0.2">
      <c r="AO63935" s="7"/>
    </row>
    <row r="63936" spans="41:41" ht="12.75" x14ac:dyDescent="0.2">
      <c r="AO63936" s="7"/>
    </row>
    <row r="63937" spans="41:41" ht="12.75" x14ac:dyDescent="0.2">
      <c r="AO63937" s="7"/>
    </row>
    <row r="63938" spans="41:41" ht="12.75" x14ac:dyDescent="0.2">
      <c r="AO63938" s="7"/>
    </row>
    <row r="63939" spans="41:41" ht="12.75" x14ac:dyDescent="0.2">
      <c r="AO63939" s="7"/>
    </row>
    <row r="63940" spans="41:41" ht="12.75" x14ac:dyDescent="0.2">
      <c r="AO63940" s="7"/>
    </row>
    <row r="63941" spans="41:41" ht="12.75" x14ac:dyDescent="0.2">
      <c r="AO63941" s="7"/>
    </row>
    <row r="63942" spans="41:41" ht="12.75" x14ac:dyDescent="0.2">
      <c r="AO63942" s="7"/>
    </row>
    <row r="63943" spans="41:41" ht="12.75" x14ac:dyDescent="0.2">
      <c r="AO63943" s="7"/>
    </row>
    <row r="63944" spans="41:41" ht="12.75" x14ac:dyDescent="0.2">
      <c r="AO63944" s="7"/>
    </row>
    <row r="63945" spans="41:41" ht="12.75" x14ac:dyDescent="0.2">
      <c r="AO63945" s="7"/>
    </row>
    <row r="63946" spans="41:41" ht="12.75" x14ac:dyDescent="0.2">
      <c r="AO63946" s="7"/>
    </row>
    <row r="63947" spans="41:41" ht="12.75" x14ac:dyDescent="0.2">
      <c r="AO63947" s="7"/>
    </row>
    <row r="63948" spans="41:41" ht="12.75" x14ac:dyDescent="0.2">
      <c r="AO63948" s="7"/>
    </row>
    <row r="63949" spans="41:41" ht="12.75" x14ac:dyDescent="0.2">
      <c r="AO63949" s="7"/>
    </row>
    <row r="63950" spans="41:41" ht="12.75" x14ac:dyDescent="0.2">
      <c r="AO63950" s="7"/>
    </row>
    <row r="63951" spans="41:41" ht="12.75" x14ac:dyDescent="0.2">
      <c r="AO63951" s="7"/>
    </row>
    <row r="63952" spans="41:41" ht="12.75" x14ac:dyDescent="0.2">
      <c r="AO63952" s="7"/>
    </row>
    <row r="63953" spans="41:41" ht="12.75" x14ac:dyDescent="0.2">
      <c r="AO63953" s="7"/>
    </row>
    <row r="63954" spans="41:41" ht="12.75" x14ac:dyDescent="0.2">
      <c r="AO63954" s="7"/>
    </row>
    <row r="63955" spans="41:41" ht="12.75" x14ac:dyDescent="0.2">
      <c r="AO63955" s="7"/>
    </row>
    <row r="63956" spans="41:41" ht="12.75" x14ac:dyDescent="0.2">
      <c r="AO63956" s="7"/>
    </row>
    <row r="63957" spans="41:41" ht="12.75" x14ac:dyDescent="0.2">
      <c r="AO63957" s="7"/>
    </row>
    <row r="63958" spans="41:41" ht="12.75" x14ac:dyDescent="0.2">
      <c r="AO63958" s="7"/>
    </row>
    <row r="63959" spans="41:41" ht="12.75" x14ac:dyDescent="0.2">
      <c r="AO63959" s="7"/>
    </row>
    <row r="63960" spans="41:41" ht="12.75" x14ac:dyDescent="0.2">
      <c r="AO63960" s="7"/>
    </row>
    <row r="63961" spans="41:41" ht="12.75" x14ac:dyDescent="0.2">
      <c r="AO63961" s="7"/>
    </row>
    <row r="63962" spans="41:41" ht="12.75" x14ac:dyDescent="0.2">
      <c r="AO63962" s="7"/>
    </row>
    <row r="63963" spans="41:41" ht="12.75" x14ac:dyDescent="0.2">
      <c r="AO63963" s="7"/>
    </row>
    <row r="63964" spans="41:41" ht="12.75" x14ac:dyDescent="0.2">
      <c r="AO63964" s="7"/>
    </row>
    <row r="63965" spans="41:41" ht="12.75" x14ac:dyDescent="0.2">
      <c r="AO63965" s="7"/>
    </row>
    <row r="63966" spans="41:41" ht="12.75" x14ac:dyDescent="0.2">
      <c r="AO63966" s="7"/>
    </row>
    <row r="63967" spans="41:41" ht="12.75" x14ac:dyDescent="0.2">
      <c r="AO63967" s="7"/>
    </row>
    <row r="63968" spans="41:41" ht="12.75" x14ac:dyDescent="0.2">
      <c r="AO63968" s="7"/>
    </row>
    <row r="63969" spans="41:41" ht="12.75" x14ac:dyDescent="0.2">
      <c r="AO63969" s="7"/>
    </row>
    <row r="63970" spans="41:41" ht="12.75" x14ac:dyDescent="0.2">
      <c r="AO63970" s="7"/>
    </row>
    <row r="63971" spans="41:41" ht="12.75" x14ac:dyDescent="0.2">
      <c r="AO63971" s="7"/>
    </row>
    <row r="63972" spans="41:41" ht="12.75" x14ac:dyDescent="0.2">
      <c r="AO63972" s="7"/>
    </row>
    <row r="63973" spans="41:41" ht="12.75" x14ac:dyDescent="0.2">
      <c r="AO63973" s="7"/>
    </row>
    <row r="63974" spans="41:41" ht="12.75" x14ac:dyDescent="0.2">
      <c r="AO63974" s="7"/>
    </row>
    <row r="63975" spans="41:41" ht="12.75" x14ac:dyDescent="0.2">
      <c r="AO63975" s="7"/>
    </row>
    <row r="63976" spans="41:41" ht="12.75" x14ac:dyDescent="0.2">
      <c r="AO63976" s="7"/>
    </row>
    <row r="63977" spans="41:41" ht="12.75" x14ac:dyDescent="0.2">
      <c r="AO63977" s="7"/>
    </row>
    <row r="63978" spans="41:41" ht="12.75" x14ac:dyDescent="0.2">
      <c r="AO63978" s="7"/>
    </row>
    <row r="63979" spans="41:41" ht="12.75" x14ac:dyDescent="0.2">
      <c r="AO63979" s="7"/>
    </row>
    <row r="63980" spans="41:41" ht="12.75" x14ac:dyDescent="0.2">
      <c r="AO63980" s="7"/>
    </row>
    <row r="63981" spans="41:41" ht="12.75" x14ac:dyDescent="0.2">
      <c r="AO63981" s="7"/>
    </row>
    <row r="63982" spans="41:41" ht="12.75" x14ac:dyDescent="0.2">
      <c r="AO63982" s="7"/>
    </row>
    <row r="63983" spans="41:41" ht="12.75" x14ac:dyDescent="0.2">
      <c r="AO63983" s="7"/>
    </row>
    <row r="63984" spans="41:41" ht="12.75" x14ac:dyDescent="0.2">
      <c r="AO63984" s="7"/>
    </row>
    <row r="63985" spans="41:41" ht="12.75" x14ac:dyDescent="0.2">
      <c r="AO63985" s="7"/>
    </row>
    <row r="63986" spans="41:41" ht="12.75" x14ac:dyDescent="0.2">
      <c r="AO63986" s="7"/>
    </row>
    <row r="63987" spans="41:41" ht="12.75" x14ac:dyDescent="0.2">
      <c r="AO63987" s="7"/>
    </row>
    <row r="63988" spans="41:41" ht="12.75" x14ac:dyDescent="0.2">
      <c r="AO63988" s="7"/>
    </row>
    <row r="63989" spans="41:41" ht="12.75" x14ac:dyDescent="0.2">
      <c r="AO63989" s="7"/>
    </row>
    <row r="63990" spans="41:41" ht="12.75" x14ac:dyDescent="0.2">
      <c r="AO63990" s="7"/>
    </row>
    <row r="63991" spans="41:41" ht="12.75" x14ac:dyDescent="0.2">
      <c r="AO63991" s="7"/>
    </row>
    <row r="63992" spans="41:41" ht="12.75" x14ac:dyDescent="0.2">
      <c r="AO63992" s="7"/>
    </row>
    <row r="63993" spans="41:41" ht="12.75" x14ac:dyDescent="0.2">
      <c r="AO63993" s="7"/>
    </row>
    <row r="63994" spans="41:41" ht="12.75" x14ac:dyDescent="0.2">
      <c r="AO63994" s="7"/>
    </row>
    <row r="63995" spans="41:41" ht="12.75" x14ac:dyDescent="0.2">
      <c r="AO63995" s="7"/>
    </row>
    <row r="63996" spans="41:41" ht="12.75" x14ac:dyDescent="0.2">
      <c r="AO63996" s="7"/>
    </row>
    <row r="63997" spans="41:41" ht="12.75" x14ac:dyDescent="0.2">
      <c r="AO63997" s="7"/>
    </row>
    <row r="63998" spans="41:41" ht="12.75" x14ac:dyDescent="0.2">
      <c r="AO63998" s="7"/>
    </row>
    <row r="63999" spans="41:41" ht="12.75" x14ac:dyDescent="0.2">
      <c r="AO63999" s="7"/>
    </row>
    <row r="64000" spans="41:41" ht="12.75" x14ac:dyDescent="0.2">
      <c r="AO64000" s="7"/>
    </row>
    <row r="64001" spans="41:41" ht="12.75" x14ac:dyDescent="0.2">
      <c r="AO64001" s="7"/>
    </row>
    <row r="64002" spans="41:41" ht="12.75" x14ac:dyDescent="0.2">
      <c r="AO64002" s="7"/>
    </row>
    <row r="64003" spans="41:41" ht="12.75" x14ac:dyDescent="0.2">
      <c r="AO64003" s="7"/>
    </row>
    <row r="64004" spans="41:41" ht="12.75" x14ac:dyDescent="0.2">
      <c r="AO64004" s="7"/>
    </row>
    <row r="64005" spans="41:41" ht="12.75" x14ac:dyDescent="0.2">
      <c r="AO64005" s="7"/>
    </row>
    <row r="64006" spans="41:41" ht="12.75" x14ac:dyDescent="0.2">
      <c r="AO64006" s="7"/>
    </row>
    <row r="64007" spans="41:41" ht="12.75" x14ac:dyDescent="0.2">
      <c r="AO64007" s="7"/>
    </row>
    <row r="64008" spans="41:41" ht="12.75" x14ac:dyDescent="0.2">
      <c r="AO64008" s="7"/>
    </row>
    <row r="64009" spans="41:41" ht="12.75" x14ac:dyDescent="0.2">
      <c r="AO64009" s="7"/>
    </row>
    <row r="64010" spans="41:41" ht="12.75" x14ac:dyDescent="0.2">
      <c r="AO64010" s="7"/>
    </row>
    <row r="64011" spans="41:41" ht="12.75" x14ac:dyDescent="0.2">
      <c r="AO64011" s="7"/>
    </row>
    <row r="64012" spans="41:41" ht="12.75" x14ac:dyDescent="0.2">
      <c r="AO64012" s="7"/>
    </row>
    <row r="64013" spans="41:41" ht="12.75" x14ac:dyDescent="0.2">
      <c r="AO64013" s="7"/>
    </row>
    <row r="64014" spans="41:41" ht="12.75" x14ac:dyDescent="0.2">
      <c r="AO64014" s="7"/>
    </row>
    <row r="64015" spans="41:41" ht="12.75" x14ac:dyDescent="0.2">
      <c r="AO64015" s="7"/>
    </row>
    <row r="64016" spans="41:41" ht="12.75" x14ac:dyDescent="0.2">
      <c r="AO64016" s="7"/>
    </row>
    <row r="64017" spans="41:41" ht="12.75" x14ac:dyDescent="0.2">
      <c r="AO64017" s="7"/>
    </row>
    <row r="64018" spans="41:41" ht="12.75" x14ac:dyDescent="0.2">
      <c r="AO64018" s="7"/>
    </row>
    <row r="64019" spans="41:41" ht="12.75" x14ac:dyDescent="0.2">
      <c r="AO64019" s="7"/>
    </row>
    <row r="64020" spans="41:41" ht="12.75" x14ac:dyDescent="0.2">
      <c r="AO64020" s="7"/>
    </row>
    <row r="64021" spans="41:41" ht="12.75" x14ac:dyDescent="0.2">
      <c r="AO64021" s="7"/>
    </row>
    <row r="64022" spans="41:41" ht="12.75" x14ac:dyDescent="0.2">
      <c r="AO64022" s="7"/>
    </row>
    <row r="64023" spans="41:41" ht="12.75" x14ac:dyDescent="0.2">
      <c r="AO64023" s="7"/>
    </row>
    <row r="64024" spans="41:41" ht="12.75" x14ac:dyDescent="0.2">
      <c r="AO64024" s="7"/>
    </row>
    <row r="64025" spans="41:41" ht="12.75" x14ac:dyDescent="0.2">
      <c r="AO64025" s="7"/>
    </row>
    <row r="64026" spans="41:41" ht="12.75" x14ac:dyDescent="0.2">
      <c r="AO64026" s="7"/>
    </row>
    <row r="64027" spans="41:41" ht="12.75" x14ac:dyDescent="0.2">
      <c r="AO64027" s="7"/>
    </row>
    <row r="64028" spans="41:41" ht="12.75" x14ac:dyDescent="0.2">
      <c r="AO64028" s="7"/>
    </row>
    <row r="64029" spans="41:41" ht="12.75" x14ac:dyDescent="0.2">
      <c r="AO64029" s="7"/>
    </row>
    <row r="64030" spans="41:41" ht="12.75" x14ac:dyDescent="0.2">
      <c r="AO64030" s="7"/>
    </row>
    <row r="64031" spans="41:41" ht="12.75" x14ac:dyDescent="0.2">
      <c r="AO64031" s="7"/>
    </row>
    <row r="64032" spans="41:41" ht="12.75" x14ac:dyDescent="0.2">
      <c r="AO64032" s="7"/>
    </row>
    <row r="64033" spans="41:41" ht="12.75" x14ac:dyDescent="0.2">
      <c r="AO64033" s="7"/>
    </row>
    <row r="64034" spans="41:41" ht="12.75" x14ac:dyDescent="0.2">
      <c r="AO64034" s="7"/>
    </row>
    <row r="64035" spans="41:41" ht="12.75" x14ac:dyDescent="0.2">
      <c r="AO64035" s="7"/>
    </row>
    <row r="64036" spans="41:41" ht="12.75" x14ac:dyDescent="0.2">
      <c r="AO64036" s="7"/>
    </row>
    <row r="64037" spans="41:41" ht="12.75" x14ac:dyDescent="0.2">
      <c r="AO64037" s="7"/>
    </row>
    <row r="64038" spans="41:41" ht="12.75" x14ac:dyDescent="0.2">
      <c r="AO64038" s="7"/>
    </row>
    <row r="64039" spans="41:41" ht="12.75" x14ac:dyDescent="0.2">
      <c r="AO64039" s="7"/>
    </row>
    <row r="64040" spans="41:41" ht="12.75" x14ac:dyDescent="0.2">
      <c r="AO64040" s="7"/>
    </row>
    <row r="64041" spans="41:41" ht="12.75" x14ac:dyDescent="0.2">
      <c r="AO64041" s="7"/>
    </row>
    <row r="64042" spans="41:41" ht="12.75" x14ac:dyDescent="0.2">
      <c r="AO64042" s="7"/>
    </row>
    <row r="64043" spans="41:41" ht="12.75" x14ac:dyDescent="0.2">
      <c r="AO64043" s="7"/>
    </row>
    <row r="64044" spans="41:41" ht="12.75" x14ac:dyDescent="0.2">
      <c r="AO64044" s="7"/>
    </row>
    <row r="64045" spans="41:41" ht="12.75" x14ac:dyDescent="0.2">
      <c r="AO64045" s="7"/>
    </row>
    <row r="64046" spans="41:41" ht="12.75" x14ac:dyDescent="0.2">
      <c r="AO64046" s="7"/>
    </row>
    <row r="64047" spans="41:41" ht="12.75" x14ac:dyDescent="0.2">
      <c r="AO64047" s="7"/>
    </row>
    <row r="64048" spans="41:41" ht="12.75" x14ac:dyDescent="0.2">
      <c r="AO64048" s="7"/>
    </row>
    <row r="64049" spans="41:41" ht="12.75" x14ac:dyDescent="0.2">
      <c r="AO64049" s="7"/>
    </row>
    <row r="64050" spans="41:41" ht="12.75" x14ac:dyDescent="0.2">
      <c r="AO64050" s="7"/>
    </row>
    <row r="64051" spans="41:41" ht="12.75" x14ac:dyDescent="0.2">
      <c r="AO64051" s="7"/>
    </row>
    <row r="64052" spans="41:41" ht="12.75" x14ac:dyDescent="0.2">
      <c r="AO64052" s="7"/>
    </row>
    <row r="64053" spans="41:41" ht="12.75" x14ac:dyDescent="0.2">
      <c r="AO64053" s="7"/>
    </row>
    <row r="64054" spans="41:41" ht="12.75" x14ac:dyDescent="0.2">
      <c r="AO64054" s="7"/>
    </row>
    <row r="64055" spans="41:41" ht="12.75" x14ac:dyDescent="0.2">
      <c r="AO64055" s="7"/>
    </row>
    <row r="64056" spans="41:41" ht="12.75" x14ac:dyDescent="0.2">
      <c r="AO64056" s="7"/>
    </row>
    <row r="64057" spans="41:41" ht="12.75" x14ac:dyDescent="0.2">
      <c r="AO64057" s="7"/>
    </row>
    <row r="64058" spans="41:41" ht="12.75" x14ac:dyDescent="0.2">
      <c r="AO64058" s="7"/>
    </row>
    <row r="64059" spans="41:41" ht="12.75" x14ac:dyDescent="0.2">
      <c r="AO64059" s="7"/>
    </row>
    <row r="64060" spans="41:41" ht="12.75" x14ac:dyDescent="0.2">
      <c r="AO64060" s="7"/>
    </row>
    <row r="64061" spans="41:41" ht="12.75" x14ac:dyDescent="0.2">
      <c r="AO64061" s="7"/>
    </row>
    <row r="64062" spans="41:41" ht="12.75" x14ac:dyDescent="0.2">
      <c r="AO64062" s="7"/>
    </row>
    <row r="64063" spans="41:41" ht="12.75" x14ac:dyDescent="0.2">
      <c r="AO64063" s="7"/>
    </row>
    <row r="64064" spans="41:41" ht="12.75" x14ac:dyDescent="0.2">
      <c r="AO64064" s="7"/>
    </row>
    <row r="64065" spans="41:41" ht="12.75" x14ac:dyDescent="0.2">
      <c r="AO64065" s="7"/>
    </row>
    <row r="64066" spans="41:41" ht="12.75" x14ac:dyDescent="0.2">
      <c r="AO64066" s="7"/>
    </row>
    <row r="64067" spans="41:41" ht="12.75" x14ac:dyDescent="0.2">
      <c r="AO64067" s="7"/>
    </row>
    <row r="64068" spans="41:41" ht="12.75" x14ac:dyDescent="0.2">
      <c r="AO64068" s="7"/>
    </row>
    <row r="64069" spans="41:41" ht="12.75" x14ac:dyDescent="0.2">
      <c r="AO64069" s="7"/>
    </row>
    <row r="64070" spans="41:41" ht="12.75" x14ac:dyDescent="0.2">
      <c r="AO64070" s="7"/>
    </row>
    <row r="64071" spans="41:41" ht="12.75" x14ac:dyDescent="0.2">
      <c r="AO64071" s="7"/>
    </row>
    <row r="64072" spans="41:41" ht="12.75" x14ac:dyDescent="0.2">
      <c r="AO64072" s="7"/>
    </row>
    <row r="64073" spans="41:41" ht="12.75" x14ac:dyDescent="0.2">
      <c r="AO64073" s="7"/>
    </row>
    <row r="64074" spans="41:41" ht="12.75" x14ac:dyDescent="0.2">
      <c r="AO64074" s="7"/>
    </row>
    <row r="64075" spans="41:41" ht="12.75" x14ac:dyDescent="0.2">
      <c r="AO64075" s="7"/>
    </row>
    <row r="64076" spans="41:41" ht="12.75" x14ac:dyDescent="0.2">
      <c r="AO64076" s="7"/>
    </row>
    <row r="64077" spans="41:41" ht="12.75" x14ac:dyDescent="0.2">
      <c r="AO64077" s="7"/>
    </row>
    <row r="64078" spans="41:41" ht="12.75" x14ac:dyDescent="0.2">
      <c r="AO64078" s="7"/>
    </row>
    <row r="64079" spans="41:41" ht="12.75" x14ac:dyDescent="0.2">
      <c r="AO64079" s="7"/>
    </row>
    <row r="64080" spans="41:41" ht="12.75" x14ac:dyDescent="0.2">
      <c r="AO64080" s="7"/>
    </row>
    <row r="64081" spans="41:41" ht="12.75" x14ac:dyDescent="0.2">
      <c r="AO64081" s="7"/>
    </row>
    <row r="64082" spans="41:41" ht="12.75" x14ac:dyDescent="0.2">
      <c r="AO64082" s="7"/>
    </row>
    <row r="64083" spans="41:41" ht="12.75" x14ac:dyDescent="0.2">
      <c r="AO64083" s="7"/>
    </row>
    <row r="64084" spans="41:41" ht="12.75" x14ac:dyDescent="0.2">
      <c r="AO64084" s="7"/>
    </row>
    <row r="64085" spans="41:41" ht="12.75" x14ac:dyDescent="0.2">
      <c r="AO64085" s="7"/>
    </row>
    <row r="64086" spans="41:41" ht="12.75" x14ac:dyDescent="0.2">
      <c r="AO64086" s="7"/>
    </row>
    <row r="64087" spans="41:41" ht="12.75" x14ac:dyDescent="0.2">
      <c r="AO64087" s="7"/>
    </row>
    <row r="64088" spans="41:41" ht="12.75" x14ac:dyDescent="0.2">
      <c r="AO64088" s="7"/>
    </row>
    <row r="64089" spans="41:41" ht="12.75" x14ac:dyDescent="0.2">
      <c r="AO64089" s="7"/>
    </row>
    <row r="64090" spans="41:41" ht="12.75" x14ac:dyDescent="0.2">
      <c r="AO64090" s="7"/>
    </row>
    <row r="64091" spans="41:41" ht="12.75" x14ac:dyDescent="0.2">
      <c r="AO64091" s="7"/>
    </row>
    <row r="64092" spans="41:41" ht="12.75" x14ac:dyDescent="0.2">
      <c r="AO64092" s="7"/>
    </row>
    <row r="64093" spans="41:41" ht="12.75" x14ac:dyDescent="0.2">
      <c r="AO64093" s="7"/>
    </row>
    <row r="64094" spans="41:41" ht="12.75" x14ac:dyDescent="0.2">
      <c r="AO64094" s="7"/>
    </row>
    <row r="64095" spans="41:41" ht="12.75" x14ac:dyDescent="0.2">
      <c r="AO64095" s="7"/>
    </row>
    <row r="64096" spans="41:41" ht="12.75" x14ac:dyDescent="0.2">
      <c r="AO64096" s="7"/>
    </row>
    <row r="64097" spans="41:41" ht="12.75" x14ac:dyDescent="0.2">
      <c r="AO64097" s="7"/>
    </row>
    <row r="64098" spans="41:41" ht="12.75" x14ac:dyDescent="0.2">
      <c r="AO64098" s="7"/>
    </row>
    <row r="64099" spans="41:41" ht="12.75" x14ac:dyDescent="0.2">
      <c r="AO64099" s="7"/>
    </row>
    <row r="64100" spans="41:41" ht="12.75" x14ac:dyDescent="0.2">
      <c r="AO64100" s="7"/>
    </row>
    <row r="64101" spans="41:41" ht="12.75" x14ac:dyDescent="0.2">
      <c r="AO64101" s="7"/>
    </row>
    <row r="64102" spans="41:41" ht="12.75" x14ac:dyDescent="0.2">
      <c r="AO64102" s="7"/>
    </row>
    <row r="64103" spans="41:41" ht="12.75" x14ac:dyDescent="0.2">
      <c r="AO64103" s="7"/>
    </row>
    <row r="64104" spans="41:41" ht="12.75" x14ac:dyDescent="0.2">
      <c r="AO64104" s="7"/>
    </row>
    <row r="64105" spans="41:41" ht="12.75" x14ac:dyDescent="0.2">
      <c r="AO64105" s="7"/>
    </row>
    <row r="64106" spans="41:41" ht="12.75" x14ac:dyDescent="0.2">
      <c r="AO64106" s="7"/>
    </row>
    <row r="64107" spans="41:41" ht="12.75" x14ac:dyDescent="0.2">
      <c r="AO64107" s="7"/>
    </row>
    <row r="64108" spans="41:41" ht="12.75" x14ac:dyDescent="0.2">
      <c r="AO64108" s="7"/>
    </row>
    <row r="64109" spans="41:41" ht="12.75" x14ac:dyDescent="0.2">
      <c r="AO64109" s="7"/>
    </row>
    <row r="64110" spans="41:41" ht="12.75" x14ac:dyDescent="0.2">
      <c r="AO64110" s="7"/>
    </row>
    <row r="64111" spans="41:41" ht="12.75" x14ac:dyDescent="0.2">
      <c r="AO64111" s="7"/>
    </row>
    <row r="64112" spans="41:41" ht="12.75" x14ac:dyDescent="0.2">
      <c r="AO64112" s="7"/>
    </row>
    <row r="64113" spans="41:41" ht="12.75" x14ac:dyDescent="0.2">
      <c r="AO64113" s="7"/>
    </row>
    <row r="64114" spans="41:41" ht="12.75" x14ac:dyDescent="0.2">
      <c r="AO64114" s="7"/>
    </row>
    <row r="64115" spans="41:41" ht="12.75" x14ac:dyDescent="0.2">
      <c r="AO64115" s="7"/>
    </row>
    <row r="64116" spans="41:41" ht="12.75" x14ac:dyDescent="0.2">
      <c r="AO64116" s="7"/>
    </row>
    <row r="64117" spans="41:41" ht="12.75" x14ac:dyDescent="0.2">
      <c r="AO64117" s="7"/>
    </row>
    <row r="64118" spans="41:41" ht="12.75" x14ac:dyDescent="0.2">
      <c r="AO64118" s="7"/>
    </row>
    <row r="64119" spans="41:41" ht="12.75" x14ac:dyDescent="0.2">
      <c r="AO64119" s="7"/>
    </row>
    <row r="64120" spans="41:41" ht="12.75" x14ac:dyDescent="0.2">
      <c r="AO64120" s="7"/>
    </row>
    <row r="64121" spans="41:41" ht="12.75" x14ac:dyDescent="0.2">
      <c r="AO64121" s="7"/>
    </row>
    <row r="64122" spans="41:41" ht="12.75" x14ac:dyDescent="0.2">
      <c r="AO64122" s="7"/>
    </row>
    <row r="64123" spans="41:41" ht="12.75" x14ac:dyDescent="0.2">
      <c r="AO64123" s="7"/>
    </row>
    <row r="64124" spans="41:41" ht="12.75" x14ac:dyDescent="0.2">
      <c r="AO64124" s="7"/>
    </row>
    <row r="64125" spans="41:41" ht="12.75" x14ac:dyDescent="0.2">
      <c r="AO64125" s="7"/>
    </row>
    <row r="64126" spans="41:41" ht="12.75" x14ac:dyDescent="0.2">
      <c r="AO64126" s="7"/>
    </row>
    <row r="64127" spans="41:41" ht="12.75" x14ac:dyDescent="0.2">
      <c r="AO64127" s="7"/>
    </row>
    <row r="64128" spans="41:41" ht="12.75" x14ac:dyDescent="0.2">
      <c r="AO64128" s="7"/>
    </row>
    <row r="64129" spans="41:41" ht="12.75" x14ac:dyDescent="0.2">
      <c r="AO64129" s="7"/>
    </row>
    <row r="64130" spans="41:41" ht="12.75" x14ac:dyDescent="0.2">
      <c r="AO64130" s="7"/>
    </row>
    <row r="64131" spans="41:41" ht="12.75" x14ac:dyDescent="0.2">
      <c r="AO64131" s="7"/>
    </row>
    <row r="64132" spans="41:41" ht="12.75" x14ac:dyDescent="0.2">
      <c r="AO64132" s="7"/>
    </row>
    <row r="64133" spans="41:41" ht="12.75" x14ac:dyDescent="0.2">
      <c r="AO64133" s="7"/>
    </row>
    <row r="64134" spans="41:41" ht="12.75" x14ac:dyDescent="0.2">
      <c r="AO64134" s="7"/>
    </row>
    <row r="64135" spans="41:41" ht="12.75" x14ac:dyDescent="0.2">
      <c r="AO64135" s="7"/>
    </row>
    <row r="64136" spans="41:41" ht="12.75" x14ac:dyDescent="0.2">
      <c r="AO64136" s="7"/>
    </row>
    <row r="64137" spans="41:41" ht="12.75" x14ac:dyDescent="0.2">
      <c r="AO64137" s="7"/>
    </row>
    <row r="64138" spans="41:41" ht="12.75" x14ac:dyDescent="0.2">
      <c r="AO64138" s="7"/>
    </row>
    <row r="64139" spans="41:41" ht="12.75" x14ac:dyDescent="0.2">
      <c r="AO64139" s="7"/>
    </row>
    <row r="64140" spans="41:41" ht="12.75" x14ac:dyDescent="0.2">
      <c r="AO64140" s="7"/>
    </row>
    <row r="64141" spans="41:41" ht="12.75" x14ac:dyDescent="0.2">
      <c r="AO64141" s="7"/>
    </row>
    <row r="64142" spans="41:41" ht="12.75" x14ac:dyDescent="0.2">
      <c r="AO64142" s="7"/>
    </row>
    <row r="64143" spans="41:41" ht="12.75" x14ac:dyDescent="0.2">
      <c r="AO64143" s="7"/>
    </row>
    <row r="64144" spans="41:41" ht="12.75" x14ac:dyDescent="0.2">
      <c r="AO64144" s="7"/>
    </row>
    <row r="64145" spans="41:41" ht="12.75" x14ac:dyDescent="0.2">
      <c r="AO64145" s="7"/>
    </row>
    <row r="64146" spans="41:41" ht="12.75" x14ac:dyDescent="0.2">
      <c r="AO64146" s="7"/>
    </row>
    <row r="64147" spans="41:41" ht="12.75" x14ac:dyDescent="0.2">
      <c r="AO64147" s="7"/>
    </row>
    <row r="64148" spans="41:41" ht="12.75" x14ac:dyDescent="0.2">
      <c r="AO64148" s="7"/>
    </row>
    <row r="64149" spans="41:41" ht="12.75" x14ac:dyDescent="0.2">
      <c r="AO64149" s="7"/>
    </row>
    <row r="64150" spans="41:41" ht="12.75" x14ac:dyDescent="0.2">
      <c r="AO64150" s="7"/>
    </row>
    <row r="64151" spans="41:41" ht="12.75" x14ac:dyDescent="0.2">
      <c r="AO64151" s="7"/>
    </row>
    <row r="64152" spans="41:41" ht="12.75" x14ac:dyDescent="0.2">
      <c r="AO64152" s="7"/>
    </row>
    <row r="64153" spans="41:41" ht="12.75" x14ac:dyDescent="0.2">
      <c r="AO64153" s="7"/>
    </row>
    <row r="64154" spans="41:41" ht="12.75" x14ac:dyDescent="0.2">
      <c r="AO64154" s="7"/>
    </row>
    <row r="64155" spans="41:41" ht="12.75" x14ac:dyDescent="0.2">
      <c r="AO64155" s="7"/>
    </row>
    <row r="64156" spans="41:41" ht="12.75" x14ac:dyDescent="0.2">
      <c r="AO64156" s="7"/>
    </row>
    <row r="64157" spans="41:41" ht="12.75" x14ac:dyDescent="0.2">
      <c r="AO64157" s="7"/>
    </row>
    <row r="64158" spans="41:41" ht="12.75" x14ac:dyDescent="0.2">
      <c r="AO64158" s="7"/>
    </row>
    <row r="64159" spans="41:41" ht="12.75" x14ac:dyDescent="0.2">
      <c r="AO64159" s="7"/>
    </row>
    <row r="64160" spans="41:41" ht="12.75" x14ac:dyDescent="0.2">
      <c r="AO64160" s="7"/>
    </row>
    <row r="64161" spans="41:41" ht="12.75" x14ac:dyDescent="0.2">
      <c r="AO64161" s="7"/>
    </row>
    <row r="64162" spans="41:41" ht="12.75" x14ac:dyDescent="0.2">
      <c r="AO64162" s="7"/>
    </row>
    <row r="64163" spans="41:41" ht="12.75" x14ac:dyDescent="0.2">
      <c r="AO64163" s="7"/>
    </row>
    <row r="64164" spans="41:41" ht="12.75" x14ac:dyDescent="0.2">
      <c r="AO64164" s="7"/>
    </row>
    <row r="64165" spans="41:41" ht="12.75" x14ac:dyDescent="0.2">
      <c r="AO64165" s="7"/>
    </row>
    <row r="64166" spans="41:41" ht="12.75" x14ac:dyDescent="0.2">
      <c r="AO64166" s="7"/>
    </row>
    <row r="64167" spans="41:41" ht="12.75" x14ac:dyDescent="0.2">
      <c r="AO64167" s="7"/>
    </row>
    <row r="64168" spans="41:41" ht="12.75" x14ac:dyDescent="0.2">
      <c r="AO64168" s="7"/>
    </row>
    <row r="64169" spans="41:41" ht="12.75" x14ac:dyDescent="0.2">
      <c r="AO64169" s="7"/>
    </row>
    <row r="64170" spans="41:41" ht="12.75" x14ac:dyDescent="0.2">
      <c r="AO64170" s="7"/>
    </row>
    <row r="64171" spans="41:41" ht="12.75" x14ac:dyDescent="0.2">
      <c r="AO64171" s="7"/>
    </row>
    <row r="64172" spans="41:41" ht="12.75" x14ac:dyDescent="0.2">
      <c r="AO64172" s="7"/>
    </row>
    <row r="64173" spans="41:41" ht="12.75" x14ac:dyDescent="0.2">
      <c r="AO64173" s="7"/>
    </row>
    <row r="64174" spans="41:41" ht="12.75" x14ac:dyDescent="0.2">
      <c r="AO64174" s="7"/>
    </row>
    <row r="64175" spans="41:41" ht="12.75" x14ac:dyDescent="0.2">
      <c r="AO64175" s="7"/>
    </row>
    <row r="64176" spans="41:41" ht="12.75" x14ac:dyDescent="0.2">
      <c r="AO64176" s="7"/>
    </row>
    <row r="64177" spans="41:41" ht="12.75" x14ac:dyDescent="0.2">
      <c r="AO64177" s="7"/>
    </row>
    <row r="64178" spans="41:41" ht="12.75" x14ac:dyDescent="0.2">
      <c r="AO64178" s="7"/>
    </row>
    <row r="64179" spans="41:41" ht="12.75" x14ac:dyDescent="0.2">
      <c r="AO64179" s="7"/>
    </row>
    <row r="64180" spans="41:41" ht="12.75" x14ac:dyDescent="0.2">
      <c r="AO64180" s="7"/>
    </row>
    <row r="64181" spans="41:41" ht="12.75" x14ac:dyDescent="0.2">
      <c r="AO64181" s="7"/>
    </row>
    <row r="64182" spans="41:41" ht="12.75" x14ac:dyDescent="0.2">
      <c r="AO64182" s="7"/>
    </row>
    <row r="64183" spans="41:41" ht="12.75" x14ac:dyDescent="0.2">
      <c r="AO64183" s="7"/>
    </row>
    <row r="64184" spans="41:41" ht="12.75" x14ac:dyDescent="0.2">
      <c r="AO64184" s="7"/>
    </row>
    <row r="64185" spans="41:41" ht="12.75" x14ac:dyDescent="0.2">
      <c r="AO64185" s="7"/>
    </row>
    <row r="64186" spans="41:41" ht="12.75" x14ac:dyDescent="0.2">
      <c r="AO64186" s="7"/>
    </row>
    <row r="64187" spans="41:41" ht="12.75" x14ac:dyDescent="0.2">
      <c r="AO64187" s="7"/>
    </row>
    <row r="64188" spans="41:41" ht="12.75" x14ac:dyDescent="0.2">
      <c r="AO64188" s="7"/>
    </row>
    <row r="64189" spans="41:41" ht="12.75" x14ac:dyDescent="0.2">
      <c r="AO64189" s="7"/>
    </row>
    <row r="64190" spans="41:41" ht="12.75" x14ac:dyDescent="0.2">
      <c r="AO64190" s="7"/>
    </row>
    <row r="64191" spans="41:41" ht="12.75" x14ac:dyDescent="0.2">
      <c r="AO64191" s="7"/>
    </row>
    <row r="64192" spans="41:41" ht="12.75" x14ac:dyDescent="0.2">
      <c r="AO64192" s="7"/>
    </row>
    <row r="64193" spans="41:41" ht="12.75" x14ac:dyDescent="0.2">
      <c r="AO64193" s="7"/>
    </row>
    <row r="64194" spans="41:41" ht="12.75" x14ac:dyDescent="0.2">
      <c r="AO64194" s="7"/>
    </row>
    <row r="64195" spans="41:41" ht="12.75" x14ac:dyDescent="0.2">
      <c r="AO64195" s="7"/>
    </row>
    <row r="64196" spans="41:41" ht="12.75" x14ac:dyDescent="0.2">
      <c r="AO64196" s="7"/>
    </row>
    <row r="64197" spans="41:41" ht="12.75" x14ac:dyDescent="0.2">
      <c r="AO64197" s="7"/>
    </row>
    <row r="64198" spans="41:41" ht="12.75" x14ac:dyDescent="0.2">
      <c r="AO64198" s="7"/>
    </row>
    <row r="64199" spans="41:41" ht="12.75" x14ac:dyDescent="0.2">
      <c r="AO64199" s="7"/>
    </row>
    <row r="64200" spans="41:41" ht="12.75" x14ac:dyDescent="0.2">
      <c r="AO64200" s="7"/>
    </row>
    <row r="64201" spans="41:41" ht="12.75" x14ac:dyDescent="0.2">
      <c r="AO64201" s="7"/>
    </row>
    <row r="64202" spans="41:41" ht="12.75" x14ac:dyDescent="0.2">
      <c r="AO64202" s="7"/>
    </row>
    <row r="64203" spans="41:41" ht="12.75" x14ac:dyDescent="0.2">
      <c r="AO64203" s="7"/>
    </row>
    <row r="64204" spans="41:41" ht="12.75" x14ac:dyDescent="0.2">
      <c r="AO64204" s="7"/>
    </row>
    <row r="64205" spans="41:41" ht="12.75" x14ac:dyDescent="0.2">
      <c r="AO64205" s="7"/>
    </row>
    <row r="64206" spans="41:41" ht="12.75" x14ac:dyDescent="0.2">
      <c r="AO64206" s="7"/>
    </row>
    <row r="64207" spans="41:41" ht="12.75" x14ac:dyDescent="0.2">
      <c r="AO64207" s="7"/>
    </row>
    <row r="64208" spans="41:41" ht="12.75" x14ac:dyDescent="0.2">
      <c r="AO64208" s="7"/>
    </row>
    <row r="64209" spans="41:41" ht="12.75" x14ac:dyDescent="0.2">
      <c r="AO64209" s="7"/>
    </row>
    <row r="64210" spans="41:41" ht="12.75" x14ac:dyDescent="0.2">
      <c r="AO64210" s="7"/>
    </row>
    <row r="64211" spans="41:41" ht="12.75" x14ac:dyDescent="0.2">
      <c r="AO64211" s="7"/>
    </row>
    <row r="64212" spans="41:41" ht="12.75" x14ac:dyDescent="0.2">
      <c r="AO64212" s="7"/>
    </row>
    <row r="64213" spans="41:41" ht="12.75" x14ac:dyDescent="0.2">
      <c r="AO64213" s="7"/>
    </row>
    <row r="64214" spans="41:41" ht="12.75" x14ac:dyDescent="0.2">
      <c r="AO64214" s="7"/>
    </row>
    <row r="64215" spans="41:41" ht="12.75" x14ac:dyDescent="0.2">
      <c r="AO64215" s="7"/>
    </row>
    <row r="64216" spans="41:41" ht="12.75" x14ac:dyDescent="0.2">
      <c r="AO64216" s="7"/>
    </row>
    <row r="64217" spans="41:41" ht="12.75" x14ac:dyDescent="0.2">
      <c r="AO64217" s="7"/>
    </row>
    <row r="64218" spans="41:41" ht="12.75" x14ac:dyDescent="0.2">
      <c r="AO64218" s="7"/>
    </row>
    <row r="64219" spans="41:41" ht="12.75" x14ac:dyDescent="0.2">
      <c r="AO64219" s="7"/>
    </row>
    <row r="64220" spans="41:41" ht="12.75" x14ac:dyDescent="0.2">
      <c r="AO64220" s="7"/>
    </row>
    <row r="64221" spans="41:41" ht="12.75" x14ac:dyDescent="0.2">
      <c r="AO64221" s="7"/>
    </row>
    <row r="64222" spans="41:41" ht="12.75" x14ac:dyDescent="0.2">
      <c r="AO64222" s="7"/>
    </row>
    <row r="64223" spans="41:41" ht="12.75" x14ac:dyDescent="0.2">
      <c r="AO64223" s="7"/>
    </row>
    <row r="64224" spans="41:41" ht="12.75" x14ac:dyDescent="0.2">
      <c r="AO64224" s="7"/>
    </row>
    <row r="64225" spans="41:41" ht="12.75" x14ac:dyDescent="0.2">
      <c r="AO64225" s="7"/>
    </row>
    <row r="64226" spans="41:41" ht="12.75" x14ac:dyDescent="0.2">
      <c r="AO64226" s="7"/>
    </row>
    <row r="64227" spans="41:41" ht="12.75" x14ac:dyDescent="0.2">
      <c r="AO64227" s="7"/>
    </row>
    <row r="64228" spans="41:41" ht="12.75" x14ac:dyDescent="0.2">
      <c r="AO64228" s="7"/>
    </row>
    <row r="64229" spans="41:41" ht="12.75" x14ac:dyDescent="0.2">
      <c r="AO64229" s="7"/>
    </row>
    <row r="64230" spans="41:41" ht="12.75" x14ac:dyDescent="0.2">
      <c r="AO64230" s="7"/>
    </row>
    <row r="64231" spans="41:41" ht="12.75" x14ac:dyDescent="0.2">
      <c r="AO64231" s="7"/>
    </row>
    <row r="64232" spans="41:41" ht="12.75" x14ac:dyDescent="0.2">
      <c r="AO64232" s="7"/>
    </row>
    <row r="64233" spans="41:41" ht="12.75" x14ac:dyDescent="0.2">
      <c r="AO64233" s="7"/>
    </row>
    <row r="64234" spans="41:41" ht="12.75" x14ac:dyDescent="0.2">
      <c r="AO64234" s="7"/>
    </row>
    <row r="64235" spans="41:41" ht="12.75" x14ac:dyDescent="0.2">
      <c r="AO64235" s="7"/>
    </row>
    <row r="64236" spans="41:41" ht="12.75" x14ac:dyDescent="0.2">
      <c r="AO64236" s="7"/>
    </row>
    <row r="64237" spans="41:41" ht="12.75" x14ac:dyDescent="0.2">
      <c r="AO64237" s="7"/>
    </row>
    <row r="64238" spans="41:41" ht="12.75" x14ac:dyDescent="0.2">
      <c r="AO64238" s="7"/>
    </row>
    <row r="64239" spans="41:41" ht="12.75" x14ac:dyDescent="0.2">
      <c r="AO64239" s="7"/>
    </row>
    <row r="64240" spans="41:41" ht="12.75" x14ac:dyDescent="0.2">
      <c r="AO64240" s="7"/>
    </row>
    <row r="64241" spans="41:41" ht="12.75" x14ac:dyDescent="0.2">
      <c r="AO64241" s="7"/>
    </row>
    <row r="64242" spans="41:41" ht="12.75" x14ac:dyDescent="0.2">
      <c r="AO64242" s="7"/>
    </row>
    <row r="64243" spans="41:41" ht="12.75" x14ac:dyDescent="0.2">
      <c r="AO64243" s="7"/>
    </row>
    <row r="64244" spans="41:41" ht="12.75" x14ac:dyDescent="0.2">
      <c r="AO64244" s="7"/>
    </row>
    <row r="64245" spans="41:41" ht="12.75" x14ac:dyDescent="0.2">
      <c r="AO64245" s="7"/>
    </row>
    <row r="64246" spans="41:41" ht="12.75" x14ac:dyDescent="0.2">
      <c r="AO64246" s="7"/>
    </row>
    <row r="64247" spans="41:41" ht="12.75" x14ac:dyDescent="0.2">
      <c r="AO64247" s="7"/>
    </row>
    <row r="64248" spans="41:41" ht="12.75" x14ac:dyDescent="0.2">
      <c r="AO64248" s="7"/>
    </row>
    <row r="64249" spans="41:41" ht="12.75" x14ac:dyDescent="0.2">
      <c r="AO64249" s="7"/>
    </row>
    <row r="64250" spans="41:41" ht="12.75" x14ac:dyDescent="0.2">
      <c r="AO64250" s="7"/>
    </row>
    <row r="64251" spans="41:41" ht="12.75" x14ac:dyDescent="0.2">
      <c r="AO64251" s="7"/>
    </row>
    <row r="64252" spans="41:41" ht="12.75" x14ac:dyDescent="0.2">
      <c r="AO64252" s="7"/>
    </row>
    <row r="64253" spans="41:41" ht="12.75" x14ac:dyDescent="0.2">
      <c r="AO64253" s="7"/>
    </row>
    <row r="64254" spans="41:41" ht="12.75" x14ac:dyDescent="0.2">
      <c r="AO64254" s="7"/>
    </row>
    <row r="64255" spans="41:41" ht="12.75" x14ac:dyDescent="0.2">
      <c r="AO64255" s="7"/>
    </row>
    <row r="64256" spans="41:41" ht="12.75" x14ac:dyDescent="0.2">
      <c r="AO64256" s="7"/>
    </row>
    <row r="64257" spans="41:41" ht="12.75" x14ac:dyDescent="0.2">
      <c r="AO64257" s="7"/>
    </row>
    <row r="64258" spans="41:41" ht="12.75" x14ac:dyDescent="0.2">
      <c r="AO64258" s="7"/>
    </row>
    <row r="64259" spans="41:41" ht="12.75" x14ac:dyDescent="0.2">
      <c r="AO64259" s="7"/>
    </row>
    <row r="64260" spans="41:41" ht="12.75" x14ac:dyDescent="0.2">
      <c r="AO64260" s="7"/>
    </row>
    <row r="64261" spans="41:41" ht="12.75" x14ac:dyDescent="0.2">
      <c r="AO64261" s="7"/>
    </row>
    <row r="64262" spans="41:41" ht="12.75" x14ac:dyDescent="0.2">
      <c r="AO64262" s="7"/>
    </row>
    <row r="64263" spans="41:41" ht="12.75" x14ac:dyDescent="0.2">
      <c r="AO64263" s="7"/>
    </row>
    <row r="64264" spans="41:41" ht="12.75" x14ac:dyDescent="0.2">
      <c r="AO64264" s="7"/>
    </row>
    <row r="64265" spans="41:41" ht="12.75" x14ac:dyDescent="0.2">
      <c r="AO64265" s="7"/>
    </row>
    <row r="64266" spans="41:41" ht="12.75" x14ac:dyDescent="0.2">
      <c r="AO64266" s="7"/>
    </row>
    <row r="64267" spans="41:41" ht="12.75" x14ac:dyDescent="0.2">
      <c r="AO64267" s="7"/>
    </row>
    <row r="64268" spans="41:41" ht="12.75" x14ac:dyDescent="0.2">
      <c r="AO64268" s="7"/>
    </row>
    <row r="64269" spans="41:41" ht="12.75" x14ac:dyDescent="0.2">
      <c r="AO64269" s="7"/>
    </row>
    <row r="64270" spans="41:41" ht="12.75" x14ac:dyDescent="0.2">
      <c r="AO64270" s="7"/>
    </row>
    <row r="64271" spans="41:41" ht="12.75" x14ac:dyDescent="0.2">
      <c r="AO64271" s="7"/>
    </row>
    <row r="64272" spans="41:41" ht="12.75" x14ac:dyDescent="0.2">
      <c r="AO64272" s="7"/>
    </row>
    <row r="64273" spans="41:41" ht="12.75" x14ac:dyDescent="0.2">
      <c r="AO64273" s="7"/>
    </row>
    <row r="64274" spans="41:41" ht="12.75" x14ac:dyDescent="0.2">
      <c r="AO64274" s="7"/>
    </row>
    <row r="64275" spans="41:41" ht="12.75" x14ac:dyDescent="0.2">
      <c r="AO64275" s="7"/>
    </row>
    <row r="64276" spans="41:41" ht="12.75" x14ac:dyDescent="0.2">
      <c r="AO64276" s="7"/>
    </row>
    <row r="64277" spans="41:41" ht="12.75" x14ac:dyDescent="0.2">
      <c r="AO64277" s="7"/>
    </row>
    <row r="64278" spans="41:41" ht="12.75" x14ac:dyDescent="0.2">
      <c r="AO64278" s="7"/>
    </row>
    <row r="64279" spans="41:41" ht="12.75" x14ac:dyDescent="0.2">
      <c r="AO64279" s="7"/>
    </row>
    <row r="64280" spans="41:41" ht="12.75" x14ac:dyDescent="0.2">
      <c r="AO64280" s="7"/>
    </row>
    <row r="64281" spans="41:41" ht="12.75" x14ac:dyDescent="0.2">
      <c r="AO64281" s="7"/>
    </row>
    <row r="64282" spans="41:41" ht="12.75" x14ac:dyDescent="0.2">
      <c r="AO64282" s="7"/>
    </row>
    <row r="64283" spans="41:41" ht="12.75" x14ac:dyDescent="0.2">
      <c r="AO64283" s="7"/>
    </row>
    <row r="64284" spans="41:41" ht="12.75" x14ac:dyDescent="0.2">
      <c r="AO64284" s="7"/>
    </row>
    <row r="64285" spans="41:41" ht="12.75" x14ac:dyDescent="0.2">
      <c r="AO64285" s="7"/>
    </row>
    <row r="64286" spans="41:41" ht="12.75" x14ac:dyDescent="0.2">
      <c r="AO64286" s="7"/>
    </row>
    <row r="64287" spans="41:41" ht="12.75" x14ac:dyDescent="0.2">
      <c r="AO64287" s="7"/>
    </row>
    <row r="64288" spans="41:41" ht="12.75" x14ac:dyDescent="0.2">
      <c r="AO64288" s="7"/>
    </row>
    <row r="64289" spans="41:41" ht="12.75" x14ac:dyDescent="0.2">
      <c r="AO64289" s="7"/>
    </row>
    <row r="64290" spans="41:41" ht="12.75" x14ac:dyDescent="0.2">
      <c r="AO64290" s="7"/>
    </row>
    <row r="64291" spans="41:41" ht="12.75" x14ac:dyDescent="0.2">
      <c r="AO64291" s="7"/>
    </row>
    <row r="64292" spans="41:41" ht="12.75" x14ac:dyDescent="0.2">
      <c r="AO64292" s="7"/>
    </row>
    <row r="64293" spans="41:41" ht="12.75" x14ac:dyDescent="0.2">
      <c r="AO64293" s="7"/>
    </row>
    <row r="64294" spans="41:41" ht="12.75" x14ac:dyDescent="0.2">
      <c r="AO64294" s="7"/>
    </row>
    <row r="64295" spans="41:41" ht="12.75" x14ac:dyDescent="0.2">
      <c r="AO64295" s="7"/>
    </row>
    <row r="64296" spans="41:41" ht="12.75" x14ac:dyDescent="0.2">
      <c r="AO64296" s="7"/>
    </row>
    <row r="64297" spans="41:41" ht="12.75" x14ac:dyDescent="0.2">
      <c r="AO64297" s="7"/>
    </row>
    <row r="64298" spans="41:41" ht="12.75" x14ac:dyDescent="0.2">
      <c r="AO64298" s="7"/>
    </row>
    <row r="64299" spans="41:41" ht="12.75" x14ac:dyDescent="0.2">
      <c r="AO64299" s="7"/>
    </row>
    <row r="64300" spans="41:41" ht="12.75" x14ac:dyDescent="0.2">
      <c r="AO64300" s="7"/>
    </row>
    <row r="64301" spans="41:41" ht="12.75" x14ac:dyDescent="0.2">
      <c r="AO64301" s="7"/>
    </row>
    <row r="64302" spans="41:41" ht="12.75" x14ac:dyDescent="0.2">
      <c r="AO64302" s="7"/>
    </row>
    <row r="64303" spans="41:41" ht="12.75" x14ac:dyDescent="0.2">
      <c r="AO64303" s="7"/>
    </row>
    <row r="64304" spans="41:41" ht="12.75" x14ac:dyDescent="0.2">
      <c r="AO64304" s="7"/>
    </row>
    <row r="64305" spans="41:41" ht="12.75" x14ac:dyDescent="0.2">
      <c r="AO64305" s="7"/>
    </row>
    <row r="64306" spans="41:41" ht="12.75" x14ac:dyDescent="0.2">
      <c r="AO64306" s="7"/>
    </row>
    <row r="64307" spans="41:41" ht="12.75" x14ac:dyDescent="0.2">
      <c r="AO64307" s="7"/>
    </row>
    <row r="64308" spans="41:41" ht="12.75" x14ac:dyDescent="0.2">
      <c r="AO64308" s="7"/>
    </row>
    <row r="64309" spans="41:41" ht="12.75" x14ac:dyDescent="0.2">
      <c r="AO64309" s="7"/>
    </row>
    <row r="64310" spans="41:41" ht="12.75" x14ac:dyDescent="0.2">
      <c r="AO64310" s="7"/>
    </row>
    <row r="64311" spans="41:41" ht="12.75" x14ac:dyDescent="0.2">
      <c r="AO64311" s="7"/>
    </row>
    <row r="64312" spans="41:41" ht="12.75" x14ac:dyDescent="0.2">
      <c r="AO64312" s="7"/>
    </row>
    <row r="64313" spans="41:41" ht="12.75" x14ac:dyDescent="0.2">
      <c r="AO64313" s="7"/>
    </row>
    <row r="64314" spans="41:41" ht="12.75" x14ac:dyDescent="0.2">
      <c r="AO64314" s="7"/>
    </row>
    <row r="64315" spans="41:41" ht="12.75" x14ac:dyDescent="0.2">
      <c r="AO64315" s="7"/>
    </row>
    <row r="64316" spans="41:41" ht="12.75" x14ac:dyDescent="0.2">
      <c r="AO64316" s="7"/>
    </row>
    <row r="64317" spans="41:41" ht="12.75" x14ac:dyDescent="0.2">
      <c r="AO64317" s="7"/>
    </row>
    <row r="64318" spans="41:41" ht="12.75" x14ac:dyDescent="0.2">
      <c r="AO64318" s="7"/>
    </row>
    <row r="64319" spans="41:41" ht="12.75" x14ac:dyDescent="0.2">
      <c r="AO64319" s="7"/>
    </row>
    <row r="64320" spans="41:41" ht="12.75" x14ac:dyDescent="0.2">
      <c r="AO64320" s="7"/>
    </row>
    <row r="64321" spans="41:41" ht="12.75" x14ac:dyDescent="0.2">
      <c r="AO64321" s="7"/>
    </row>
    <row r="64322" spans="41:41" ht="12.75" x14ac:dyDescent="0.2">
      <c r="AO64322" s="7"/>
    </row>
    <row r="64323" spans="41:41" ht="12.75" x14ac:dyDescent="0.2">
      <c r="AO64323" s="7"/>
    </row>
    <row r="64324" spans="41:41" ht="12.75" x14ac:dyDescent="0.2">
      <c r="AO64324" s="7"/>
    </row>
    <row r="64325" spans="41:41" ht="12.75" x14ac:dyDescent="0.2">
      <c r="AO64325" s="7"/>
    </row>
    <row r="64326" spans="41:41" ht="12.75" x14ac:dyDescent="0.2">
      <c r="AO64326" s="7"/>
    </row>
    <row r="64327" spans="41:41" ht="12.75" x14ac:dyDescent="0.2">
      <c r="AO64327" s="7"/>
    </row>
    <row r="64328" spans="41:41" ht="12.75" x14ac:dyDescent="0.2">
      <c r="AO64328" s="7"/>
    </row>
    <row r="64329" spans="41:41" ht="12.75" x14ac:dyDescent="0.2">
      <c r="AO64329" s="7"/>
    </row>
    <row r="64330" spans="41:41" ht="12.75" x14ac:dyDescent="0.2">
      <c r="AO64330" s="7"/>
    </row>
    <row r="64331" spans="41:41" ht="12.75" x14ac:dyDescent="0.2">
      <c r="AO64331" s="7"/>
    </row>
    <row r="64332" spans="41:41" ht="12.75" x14ac:dyDescent="0.2">
      <c r="AO64332" s="7"/>
    </row>
    <row r="64333" spans="41:41" ht="12.75" x14ac:dyDescent="0.2">
      <c r="AO64333" s="7"/>
    </row>
    <row r="64334" spans="41:41" ht="12.75" x14ac:dyDescent="0.2">
      <c r="AO64334" s="7"/>
    </row>
    <row r="64335" spans="41:41" ht="12.75" x14ac:dyDescent="0.2">
      <c r="AO64335" s="7"/>
    </row>
    <row r="64336" spans="41:41" ht="12.75" x14ac:dyDescent="0.2">
      <c r="AO64336" s="7"/>
    </row>
    <row r="64337" spans="41:41" ht="12.75" x14ac:dyDescent="0.2">
      <c r="AO64337" s="7"/>
    </row>
    <row r="64338" spans="41:41" ht="12.75" x14ac:dyDescent="0.2">
      <c r="AO64338" s="7"/>
    </row>
    <row r="64339" spans="41:41" ht="12.75" x14ac:dyDescent="0.2">
      <c r="AO64339" s="7"/>
    </row>
    <row r="64340" spans="41:41" ht="12.75" x14ac:dyDescent="0.2">
      <c r="AO64340" s="7"/>
    </row>
    <row r="64341" spans="41:41" ht="12.75" x14ac:dyDescent="0.2">
      <c r="AO64341" s="7"/>
    </row>
    <row r="64342" spans="41:41" ht="12.75" x14ac:dyDescent="0.2">
      <c r="AO64342" s="7"/>
    </row>
    <row r="64343" spans="41:41" ht="12.75" x14ac:dyDescent="0.2">
      <c r="AO64343" s="7"/>
    </row>
    <row r="64344" spans="41:41" ht="12.75" x14ac:dyDescent="0.2">
      <c r="AO64344" s="7"/>
    </row>
    <row r="64345" spans="41:41" ht="12.75" x14ac:dyDescent="0.2">
      <c r="AO64345" s="7"/>
    </row>
    <row r="64346" spans="41:41" ht="12.75" x14ac:dyDescent="0.2">
      <c r="AO64346" s="7"/>
    </row>
    <row r="64347" spans="41:41" ht="12.75" x14ac:dyDescent="0.2">
      <c r="AO64347" s="7"/>
    </row>
    <row r="64348" spans="41:41" ht="12.75" x14ac:dyDescent="0.2">
      <c r="AO64348" s="7"/>
    </row>
    <row r="64349" spans="41:41" ht="12.75" x14ac:dyDescent="0.2">
      <c r="AO64349" s="7"/>
    </row>
    <row r="64350" spans="41:41" ht="12.75" x14ac:dyDescent="0.2">
      <c r="AO64350" s="7"/>
    </row>
    <row r="64351" spans="41:41" ht="12.75" x14ac:dyDescent="0.2">
      <c r="AO64351" s="7"/>
    </row>
    <row r="64352" spans="41:41" ht="12.75" x14ac:dyDescent="0.2">
      <c r="AO64352" s="7"/>
    </row>
    <row r="64353" spans="41:41" ht="12.75" x14ac:dyDescent="0.2">
      <c r="AO64353" s="7"/>
    </row>
    <row r="64354" spans="41:41" ht="12.75" x14ac:dyDescent="0.2">
      <c r="AO64354" s="7"/>
    </row>
    <row r="64355" spans="41:41" ht="12.75" x14ac:dyDescent="0.2">
      <c r="AO64355" s="7"/>
    </row>
    <row r="64356" spans="41:41" ht="12.75" x14ac:dyDescent="0.2">
      <c r="AO64356" s="7"/>
    </row>
    <row r="64357" spans="41:41" ht="12.75" x14ac:dyDescent="0.2">
      <c r="AO64357" s="7"/>
    </row>
    <row r="64358" spans="41:41" ht="12.75" x14ac:dyDescent="0.2">
      <c r="AO64358" s="7"/>
    </row>
    <row r="64359" spans="41:41" ht="12.75" x14ac:dyDescent="0.2">
      <c r="AO64359" s="7"/>
    </row>
    <row r="64360" spans="41:41" ht="12.75" x14ac:dyDescent="0.2">
      <c r="AO64360" s="7"/>
    </row>
    <row r="64361" spans="41:41" ht="12.75" x14ac:dyDescent="0.2">
      <c r="AO64361" s="7"/>
    </row>
    <row r="64362" spans="41:41" ht="12.75" x14ac:dyDescent="0.2">
      <c r="AO64362" s="7"/>
    </row>
    <row r="64363" spans="41:41" ht="12.75" x14ac:dyDescent="0.2">
      <c r="AO64363" s="7"/>
    </row>
    <row r="64364" spans="41:41" ht="12.75" x14ac:dyDescent="0.2">
      <c r="AO64364" s="7"/>
    </row>
    <row r="64365" spans="41:41" ht="12.75" x14ac:dyDescent="0.2">
      <c r="AO64365" s="7"/>
    </row>
    <row r="64366" spans="41:41" ht="12.75" x14ac:dyDescent="0.2">
      <c r="AO64366" s="7"/>
    </row>
    <row r="64367" spans="41:41" ht="12.75" x14ac:dyDescent="0.2">
      <c r="AO64367" s="7"/>
    </row>
    <row r="64368" spans="41:41" ht="12.75" x14ac:dyDescent="0.2">
      <c r="AO64368" s="7"/>
    </row>
    <row r="64369" spans="41:41" ht="12.75" x14ac:dyDescent="0.2">
      <c r="AO64369" s="7"/>
    </row>
    <row r="64370" spans="41:41" ht="12.75" x14ac:dyDescent="0.2">
      <c r="AO64370" s="7"/>
    </row>
    <row r="64371" spans="41:41" ht="12.75" x14ac:dyDescent="0.2">
      <c r="AO64371" s="7"/>
    </row>
    <row r="64372" spans="41:41" ht="12.75" x14ac:dyDescent="0.2">
      <c r="AO64372" s="7"/>
    </row>
    <row r="64373" spans="41:41" ht="12.75" x14ac:dyDescent="0.2">
      <c r="AO64373" s="7"/>
    </row>
    <row r="64374" spans="41:41" ht="12.75" x14ac:dyDescent="0.2">
      <c r="AO64374" s="7"/>
    </row>
    <row r="64375" spans="41:41" ht="12.75" x14ac:dyDescent="0.2">
      <c r="AO64375" s="7"/>
    </row>
    <row r="64376" spans="41:41" ht="12.75" x14ac:dyDescent="0.2">
      <c r="AO64376" s="7"/>
    </row>
    <row r="64377" spans="41:41" ht="12.75" x14ac:dyDescent="0.2">
      <c r="AO64377" s="7"/>
    </row>
    <row r="64378" spans="41:41" ht="12.75" x14ac:dyDescent="0.2">
      <c r="AO64378" s="7"/>
    </row>
    <row r="64379" spans="41:41" ht="12.75" x14ac:dyDescent="0.2">
      <c r="AO64379" s="7"/>
    </row>
    <row r="64380" spans="41:41" ht="12.75" x14ac:dyDescent="0.2">
      <c r="AO64380" s="7"/>
    </row>
    <row r="64381" spans="41:41" ht="12.75" x14ac:dyDescent="0.2">
      <c r="AO64381" s="7"/>
    </row>
    <row r="64382" spans="41:41" ht="12.75" x14ac:dyDescent="0.2">
      <c r="AO64382" s="7"/>
    </row>
    <row r="64383" spans="41:41" ht="12.75" x14ac:dyDescent="0.2">
      <c r="AO64383" s="7"/>
    </row>
    <row r="64384" spans="41:41" ht="12.75" x14ac:dyDescent="0.2">
      <c r="AO64384" s="7"/>
    </row>
    <row r="64385" spans="41:41" ht="12.75" x14ac:dyDescent="0.2">
      <c r="AO64385" s="7"/>
    </row>
    <row r="64386" spans="41:41" ht="12.75" x14ac:dyDescent="0.2">
      <c r="AO64386" s="7"/>
    </row>
    <row r="64387" spans="41:41" ht="12.75" x14ac:dyDescent="0.2">
      <c r="AO64387" s="7"/>
    </row>
    <row r="64388" spans="41:41" ht="12.75" x14ac:dyDescent="0.2">
      <c r="AO64388" s="7"/>
    </row>
    <row r="64389" spans="41:41" ht="12.75" x14ac:dyDescent="0.2">
      <c r="AO64389" s="7"/>
    </row>
    <row r="64390" spans="41:41" ht="12.75" x14ac:dyDescent="0.2">
      <c r="AO64390" s="7"/>
    </row>
    <row r="64391" spans="41:41" ht="12.75" x14ac:dyDescent="0.2">
      <c r="AO64391" s="7"/>
    </row>
    <row r="64392" spans="41:41" ht="12.75" x14ac:dyDescent="0.2">
      <c r="AO64392" s="7"/>
    </row>
    <row r="64393" spans="41:41" ht="12.75" x14ac:dyDescent="0.2">
      <c r="AO64393" s="7"/>
    </row>
    <row r="64394" spans="41:41" ht="12.75" x14ac:dyDescent="0.2">
      <c r="AO64394" s="7"/>
    </row>
    <row r="64395" spans="41:41" ht="12.75" x14ac:dyDescent="0.2">
      <c r="AO64395" s="7"/>
    </row>
    <row r="64396" spans="41:41" ht="12.75" x14ac:dyDescent="0.2">
      <c r="AO64396" s="7"/>
    </row>
    <row r="64397" spans="41:41" ht="12.75" x14ac:dyDescent="0.2">
      <c r="AO64397" s="7"/>
    </row>
    <row r="64398" spans="41:41" ht="12.75" x14ac:dyDescent="0.2">
      <c r="AO64398" s="7"/>
    </row>
    <row r="64399" spans="41:41" ht="12.75" x14ac:dyDescent="0.2">
      <c r="AO64399" s="7"/>
    </row>
    <row r="64400" spans="41:41" ht="12.75" x14ac:dyDescent="0.2">
      <c r="AO64400" s="7"/>
    </row>
    <row r="64401" spans="41:41" ht="12.75" x14ac:dyDescent="0.2">
      <c r="AO64401" s="7"/>
    </row>
    <row r="64402" spans="41:41" ht="12.75" x14ac:dyDescent="0.2">
      <c r="AO64402" s="7"/>
    </row>
    <row r="64403" spans="41:41" ht="12.75" x14ac:dyDescent="0.2">
      <c r="AO64403" s="7"/>
    </row>
    <row r="64404" spans="41:41" ht="12.75" x14ac:dyDescent="0.2">
      <c r="AO64404" s="7"/>
    </row>
    <row r="64405" spans="41:41" ht="12.75" x14ac:dyDescent="0.2">
      <c r="AO64405" s="7"/>
    </row>
    <row r="64406" spans="41:41" ht="12.75" x14ac:dyDescent="0.2">
      <c r="AO64406" s="7"/>
    </row>
    <row r="64407" spans="41:41" ht="12.75" x14ac:dyDescent="0.2">
      <c r="AO64407" s="7"/>
    </row>
    <row r="64408" spans="41:41" ht="12.75" x14ac:dyDescent="0.2">
      <c r="AO64408" s="7"/>
    </row>
    <row r="64409" spans="41:41" ht="12.75" x14ac:dyDescent="0.2">
      <c r="AO64409" s="7"/>
    </row>
    <row r="64410" spans="41:41" ht="12.75" x14ac:dyDescent="0.2">
      <c r="AO64410" s="7"/>
    </row>
    <row r="64411" spans="41:41" ht="12.75" x14ac:dyDescent="0.2">
      <c r="AO64411" s="7"/>
    </row>
    <row r="64412" spans="41:41" ht="12.75" x14ac:dyDescent="0.2">
      <c r="AO64412" s="7"/>
    </row>
    <row r="64413" spans="41:41" ht="12.75" x14ac:dyDescent="0.2">
      <c r="AO64413" s="7"/>
    </row>
    <row r="64414" spans="41:41" ht="12.75" x14ac:dyDescent="0.2">
      <c r="AO64414" s="7"/>
    </row>
    <row r="64415" spans="41:41" ht="12.75" x14ac:dyDescent="0.2">
      <c r="AO64415" s="7"/>
    </row>
    <row r="64416" spans="41:41" ht="12.75" x14ac:dyDescent="0.2">
      <c r="AO64416" s="7"/>
    </row>
    <row r="64417" spans="41:41" ht="12.75" x14ac:dyDescent="0.2">
      <c r="AO64417" s="7"/>
    </row>
    <row r="64418" spans="41:41" ht="12.75" x14ac:dyDescent="0.2">
      <c r="AO64418" s="7"/>
    </row>
    <row r="64419" spans="41:41" ht="12.75" x14ac:dyDescent="0.2">
      <c r="AO64419" s="7"/>
    </row>
    <row r="64420" spans="41:41" ht="12.75" x14ac:dyDescent="0.2">
      <c r="AO64420" s="7"/>
    </row>
    <row r="64421" spans="41:41" ht="12.75" x14ac:dyDescent="0.2">
      <c r="AO64421" s="7"/>
    </row>
    <row r="64422" spans="41:41" ht="12.75" x14ac:dyDescent="0.2">
      <c r="AO64422" s="7"/>
    </row>
    <row r="64423" spans="41:41" ht="12.75" x14ac:dyDescent="0.2">
      <c r="AO64423" s="7"/>
    </row>
    <row r="64424" spans="41:41" ht="12.75" x14ac:dyDescent="0.2">
      <c r="AO64424" s="7"/>
    </row>
    <row r="64425" spans="41:41" ht="12.75" x14ac:dyDescent="0.2">
      <c r="AO64425" s="7"/>
    </row>
    <row r="64426" spans="41:41" ht="12.75" x14ac:dyDescent="0.2">
      <c r="AO64426" s="7"/>
    </row>
    <row r="64427" spans="41:41" ht="12.75" x14ac:dyDescent="0.2">
      <c r="AO64427" s="7"/>
    </row>
    <row r="64428" spans="41:41" ht="12.75" x14ac:dyDescent="0.2">
      <c r="AO64428" s="7"/>
    </row>
    <row r="64429" spans="41:41" ht="12.75" x14ac:dyDescent="0.2">
      <c r="AO64429" s="7"/>
    </row>
    <row r="64430" spans="41:41" ht="12.75" x14ac:dyDescent="0.2">
      <c r="AO64430" s="7"/>
    </row>
    <row r="64431" spans="41:41" ht="12.75" x14ac:dyDescent="0.2">
      <c r="AO64431" s="7"/>
    </row>
    <row r="64432" spans="41:41" ht="12.75" x14ac:dyDescent="0.2">
      <c r="AO64432" s="7"/>
    </row>
    <row r="64433" spans="41:41" ht="12.75" x14ac:dyDescent="0.2">
      <c r="AO64433" s="7"/>
    </row>
    <row r="64434" spans="41:41" ht="12.75" x14ac:dyDescent="0.2">
      <c r="AO64434" s="7"/>
    </row>
    <row r="64435" spans="41:41" ht="12.75" x14ac:dyDescent="0.2">
      <c r="AO64435" s="7"/>
    </row>
    <row r="64436" spans="41:41" ht="12.75" x14ac:dyDescent="0.2">
      <c r="AO64436" s="7"/>
    </row>
    <row r="64437" spans="41:41" ht="12.75" x14ac:dyDescent="0.2">
      <c r="AO64437" s="7"/>
    </row>
    <row r="64438" spans="41:41" ht="12.75" x14ac:dyDescent="0.2">
      <c r="AO64438" s="7"/>
    </row>
    <row r="64439" spans="41:41" ht="12.75" x14ac:dyDescent="0.2">
      <c r="AO64439" s="7"/>
    </row>
    <row r="64440" spans="41:41" ht="12.75" x14ac:dyDescent="0.2">
      <c r="AO64440" s="7"/>
    </row>
    <row r="64441" spans="41:41" ht="12.75" x14ac:dyDescent="0.2">
      <c r="AO64441" s="7"/>
    </row>
    <row r="64442" spans="41:41" ht="12.75" x14ac:dyDescent="0.2">
      <c r="AO64442" s="7"/>
    </row>
    <row r="64443" spans="41:41" ht="12.75" x14ac:dyDescent="0.2">
      <c r="AO64443" s="7"/>
    </row>
    <row r="64444" spans="41:41" ht="12.75" x14ac:dyDescent="0.2">
      <c r="AO64444" s="7"/>
    </row>
    <row r="64445" spans="41:41" ht="12.75" x14ac:dyDescent="0.2">
      <c r="AO64445" s="7"/>
    </row>
    <row r="64446" spans="41:41" ht="12.75" x14ac:dyDescent="0.2">
      <c r="AO64446" s="7"/>
    </row>
    <row r="64447" spans="41:41" ht="12.75" x14ac:dyDescent="0.2">
      <c r="AO64447" s="7"/>
    </row>
    <row r="64448" spans="41:41" ht="12.75" x14ac:dyDescent="0.2">
      <c r="AO64448" s="7"/>
    </row>
    <row r="64449" spans="41:41" ht="12.75" x14ac:dyDescent="0.2">
      <c r="AO64449" s="7"/>
    </row>
    <row r="64450" spans="41:41" ht="12.75" x14ac:dyDescent="0.2">
      <c r="AO64450" s="7"/>
    </row>
    <row r="64451" spans="41:41" ht="12.75" x14ac:dyDescent="0.2">
      <c r="AO64451" s="7"/>
    </row>
    <row r="64452" spans="41:41" ht="12.75" x14ac:dyDescent="0.2">
      <c r="AO64452" s="7"/>
    </row>
    <row r="64453" spans="41:41" ht="12.75" x14ac:dyDescent="0.2">
      <c r="AO64453" s="7"/>
    </row>
    <row r="64454" spans="41:41" ht="12.75" x14ac:dyDescent="0.2">
      <c r="AO64454" s="7"/>
    </row>
    <row r="64455" spans="41:41" ht="12.75" x14ac:dyDescent="0.2">
      <c r="AO64455" s="7"/>
    </row>
    <row r="64456" spans="41:41" ht="12.75" x14ac:dyDescent="0.2">
      <c r="AO64456" s="7"/>
    </row>
    <row r="64457" spans="41:41" ht="12.75" x14ac:dyDescent="0.2">
      <c r="AO64457" s="7"/>
    </row>
    <row r="64458" spans="41:41" ht="12.75" x14ac:dyDescent="0.2">
      <c r="AO64458" s="7"/>
    </row>
    <row r="64459" spans="41:41" ht="12.75" x14ac:dyDescent="0.2">
      <c r="AO64459" s="7"/>
    </row>
    <row r="64460" spans="41:41" ht="12.75" x14ac:dyDescent="0.2">
      <c r="AO64460" s="7"/>
    </row>
    <row r="64461" spans="41:41" ht="12.75" x14ac:dyDescent="0.2">
      <c r="AO64461" s="7"/>
    </row>
    <row r="64462" spans="41:41" ht="12.75" x14ac:dyDescent="0.2">
      <c r="AO64462" s="7"/>
    </row>
    <row r="64463" spans="41:41" ht="12.75" x14ac:dyDescent="0.2">
      <c r="AO64463" s="7"/>
    </row>
    <row r="64464" spans="41:41" ht="12.75" x14ac:dyDescent="0.2">
      <c r="AO64464" s="7"/>
    </row>
    <row r="64465" spans="41:41" ht="12.75" x14ac:dyDescent="0.2">
      <c r="AO64465" s="7"/>
    </row>
    <row r="64466" spans="41:41" ht="12.75" x14ac:dyDescent="0.2">
      <c r="AO64466" s="7"/>
    </row>
    <row r="64467" spans="41:41" ht="12.75" x14ac:dyDescent="0.2">
      <c r="AO64467" s="7"/>
    </row>
    <row r="64468" spans="41:41" ht="12.75" x14ac:dyDescent="0.2">
      <c r="AO64468" s="7"/>
    </row>
    <row r="64469" spans="41:41" ht="12.75" x14ac:dyDescent="0.2">
      <c r="AO64469" s="7"/>
    </row>
    <row r="64470" spans="41:41" ht="12.75" x14ac:dyDescent="0.2">
      <c r="AO64470" s="7"/>
    </row>
    <row r="64471" spans="41:41" ht="12.75" x14ac:dyDescent="0.2">
      <c r="AO64471" s="7"/>
    </row>
    <row r="64472" spans="41:41" ht="12.75" x14ac:dyDescent="0.2">
      <c r="AO64472" s="7"/>
    </row>
    <row r="64473" spans="41:41" ht="12.75" x14ac:dyDescent="0.2">
      <c r="AO64473" s="7"/>
    </row>
    <row r="64474" spans="41:41" ht="12.75" x14ac:dyDescent="0.2">
      <c r="AO64474" s="7"/>
    </row>
    <row r="64475" spans="41:41" ht="12.75" x14ac:dyDescent="0.2">
      <c r="AO64475" s="7"/>
    </row>
    <row r="64476" spans="41:41" ht="12.75" x14ac:dyDescent="0.2">
      <c r="AO64476" s="7"/>
    </row>
    <row r="64477" spans="41:41" ht="12.75" x14ac:dyDescent="0.2">
      <c r="AO64477" s="7"/>
    </row>
    <row r="64478" spans="41:41" ht="12.75" x14ac:dyDescent="0.2">
      <c r="AO64478" s="7"/>
    </row>
    <row r="64479" spans="41:41" ht="12.75" x14ac:dyDescent="0.2">
      <c r="AO64479" s="7"/>
    </row>
    <row r="64480" spans="41:41" ht="12.75" x14ac:dyDescent="0.2">
      <c r="AO64480" s="7"/>
    </row>
    <row r="64481" spans="41:41" ht="12.75" x14ac:dyDescent="0.2">
      <c r="AO64481" s="7"/>
    </row>
    <row r="64482" spans="41:41" ht="12.75" x14ac:dyDescent="0.2">
      <c r="AO64482" s="7"/>
    </row>
    <row r="64483" spans="41:41" ht="12.75" x14ac:dyDescent="0.2">
      <c r="AO64483" s="7"/>
    </row>
    <row r="64484" spans="41:41" ht="12.75" x14ac:dyDescent="0.2">
      <c r="AO64484" s="7"/>
    </row>
    <row r="64485" spans="41:41" ht="12.75" x14ac:dyDescent="0.2">
      <c r="AO64485" s="7"/>
    </row>
    <row r="64486" spans="41:41" ht="12.75" x14ac:dyDescent="0.2">
      <c r="AO64486" s="7"/>
    </row>
    <row r="64487" spans="41:41" ht="12.75" x14ac:dyDescent="0.2">
      <c r="AO64487" s="7"/>
    </row>
    <row r="64488" spans="41:41" ht="12.75" x14ac:dyDescent="0.2">
      <c r="AO64488" s="7"/>
    </row>
    <row r="64489" spans="41:41" ht="12.75" x14ac:dyDescent="0.2">
      <c r="AO64489" s="7"/>
    </row>
    <row r="64490" spans="41:41" ht="12.75" x14ac:dyDescent="0.2">
      <c r="AO64490" s="7"/>
    </row>
    <row r="64491" spans="41:41" ht="12.75" x14ac:dyDescent="0.2">
      <c r="AO64491" s="7"/>
    </row>
    <row r="64492" spans="41:41" ht="12.75" x14ac:dyDescent="0.2">
      <c r="AO64492" s="7"/>
    </row>
    <row r="64493" spans="41:41" ht="12.75" x14ac:dyDescent="0.2">
      <c r="AO64493" s="7"/>
    </row>
    <row r="64494" spans="41:41" ht="12.75" x14ac:dyDescent="0.2">
      <c r="AO64494" s="7"/>
    </row>
    <row r="64495" spans="41:41" ht="12.75" x14ac:dyDescent="0.2">
      <c r="AO64495" s="7"/>
    </row>
    <row r="64496" spans="41:41" ht="12.75" x14ac:dyDescent="0.2">
      <c r="AO64496" s="7"/>
    </row>
    <row r="64497" spans="41:41" ht="12.75" x14ac:dyDescent="0.2">
      <c r="AO64497" s="7"/>
    </row>
    <row r="64498" spans="41:41" ht="12.75" x14ac:dyDescent="0.2">
      <c r="AO64498" s="7"/>
    </row>
    <row r="64499" spans="41:41" ht="12.75" x14ac:dyDescent="0.2">
      <c r="AO64499" s="7"/>
    </row>
    <row r="64500" spans="41:41" ht="12.75" x14ac:dyDescent="0.2">
      <c r="AO64500" s="7"/>
    </row>
    <row r="64501" spans="41:41" ht="12.75" x14ac:dyDescent="0.2">
      <c r="AO64501" s="7"/>
    </row>
    <row r="64502" spans="41:41" ht="12.75" x14ac:dyDescent="0.2">
      <c r="AO64502" s="7"/>
    </row>
    <row r="64503" spans="41:41" ht="12.75" x14ac:dyDescent="0.2">
      <c r="AO64503" s="7"/>
    </row>
    <row r="64504" spans="41:41" ht="12.75" x14ac:dyDescent="0.2">
      <c r="AO64504" s="7"/>
    </row>
    <row r="64505" spans="41:41" ht="12.75" x14ac:dyDescent="0.2">
      <c r="AO64505" s="7"/>
    </row>
    <row r="64506" spans="41:41" ht="12.75" x14ac:dyDescent="0.2">
      <c r="AO64506" s="7"/>
    </row>
    <row r="64507" spans="41:41" ht="12.75" x14ac:dyDescent="0.2">
      <c r="AO64507" s="7"/>
    </row>
    <row r="64508" spans="41:41" ht="12.75" x14ac:dyDescent="0.2">
      <c r="AO64508" s="7"/>
    </row>
    <row r="64509" spans="41:41" ht="12.75" x14ac:dyDescent="0.2">
      <c r="AO64509" s="7"/>
    </row>
    <row r="64510" spans="41:41" ht="12.75" x14ac:dyDescent="0.2">
      <c r="AO64510" s="7"/>
    </row>
    <row r="64511" spans="41:41" ht="12.75" x14ac:dyDescent="0.2">
      <c r="AO64511" s="7"/>
    </row>
    <row r="64512" spans="41:41" ht="12.75" x14ac:dyDescent="0.2">
      <c r="AO64512" s="7"/>
    </row>
    <row r="64513" spans="41:41" ht="12.75" x14ac:dyDescent="0.2">
      <c r="AO64513" s="7"/>
    </row>
    <row r="64514" spans="41:41" ht="12.75" x14ac:dyDescent="0.2">
      <c r="AO64514" s="7"/>
    </row>
    <row r="64515" spans="41:41" ht="12.75" x14ac:dyDescent="0.2">
      <c r="AO64515" s="7"/>
    </row>
    <row r="64516" spans="41:41" ht="12.75" x14ac:dyDescent="0.2">
      <c r="AO64516" s="7"/>
    </row>
    <row r="64517" spans="41:41" ht="12.75" x14ac:dyDescent="0.2">
      <c r="AO64517" s="7"/>
    </row>
    <row r="64518" spans="41:41" ht="12.75" x14ac:dyDescent="0.2">
      <c r="AO64518" s="7"/>
    </row>
    <row r="64519" spans="41:41" ht="12.75" x14ac:dyDescent="0.2">
      <c r="AO64519" s="7"/>
    </row>
    <row r="64520" spans="41:41" ht="12.75" x14ac:dyDescent="0.2">
      <c r="AO64520" s="7"/>
    </row>
    <row r="64521" spans="41:41" ht="12.75" x14ac:dyDescent="0.2">
      <c r="AO64521" s="7"/>
    </row>
    <row r="64522" spans="41:41" ht="12.75" x14ac:dyDescent="0.2">
      <c r="AO64522" s="7"/>
    </row>
    <row r="64523" spans="41:41" ht="12.75" x14ac:dyDescent="0.2">
      <c r="AO64523" s="7"/>
    </row>
    <row r="64524" spans="41:41" ht="12.75" x14ac:dyDescent="0.2">
      <c r="AO64524" s="7"/>
    </row>
    <row r="64525" spans="41:41" ht="12.75" x14ac:dyDescent="0.2">
      <c r="AO64525" s="7"/>
    </row>
    <row r="64526" spans="41:41" ht="12.75" x14ac:dyDescent="0.2">
      <c r="AO64526" s="7"/>
    </row>
    <row r="64527" spans="41:41" ht="12.75" x14ac:dyDescent="0.2">
      <c r="AO64527" s="7"/>
    </row>
    <row r="64528" spans="41:41" ht="12.75" x14ac:dyDescent="0.2">
      <c r="AO64528" s="7"/>
    </row>
    <row r="64529" spans="41:41" ht="12.75" x14ac:dyDescent="0.2">
      <c r="AO64529" s="7"/>
    </row>
    <row r="64530" spans="41:41" ht="12.75" x14ac:dyDescent="0.2">
      <c r="AO64530" s="7"/>
    </row>
    <row r="64531" spans="41:41" ht="12.75" x14ac:dyDescent="0.2">
      <c r="AO64531" s="7"/>
    </row>
    <row r="64532" spans="41:41" ht="12.75" x14ac:dyDescent="0.2">
      <c r="AO64532" s="7"/>
    </row>
    <row r="64533" spans="41:41" ht="12.75" x14ac:dyDescent="0.2">
      <c r="AO64533" s="7"/>
    </row>
    <row r="64534" spans="41:41" ht="12.75" x14ac:dyDescent="0.2">
      <c r="AO64534" s="7"/>
    </row>
    <row r="64535" spans="41:41" ht="12.75" x14ac:dyDescent="0.2">
      <c r="AO64535" s="7"/>
    </row>
    <row r="64536" spans="41:41" ht="12.75" x14ac:dyDescent="0.2">
      <c r="AO64536" s="7"/>
    </row>
    <row r="64537" spans="41:41" ht="12.75" x14ac:dyDescent="0.2">
      <c r="AO64537" s="7"/>
    </row>
    <row r="64538" spans="41:41" ht="12.75" x14ac:dyDescent="0.2">
      <c r="AO64538" s="7"/>
    </row>
    <row r="64539" spans="41:41" ht="12.75" x14ac:dyDescent="0.2">
      <c r="AO64539" s="7"/>
    </row>
    <row r="64540" spans="41:41" ht="12.75" x14ac:dyDescent="0.2">
      <c r="AO64540" s="7"/>
    </row>
    <row r="64541" spans="41:41" ht="12.75" x14ac:dyDescent="0.2">
      <c r="AO64541" s="7"/>
    </row>
    <row r="64542" spans="41:41" ht="12.75" x14ac:dyDescent="0.2">
      <c r="AO64542" s="7"/>
    </row>
    <row r="64543" spans="41:41" ht="12.75" x14ac:dyDescent="0.2">
      <c r="AO64543" s="7"/>
    </row>
    <row r="64544" spans="41:41" ht="12.75" x14ac:dyDescent="0.2">
      <c r="AO64544" s="7"/>
    </row>
    <row r="64545" spans="41:41" ht="12.75" x14ac:dyDescent="0.2">
      <c r="AO64545" s="7"/>
    </row>
    <row r="64546" spans="41:41" ht="12.75" x14ac:dyDescent="0.2">
      <c r="AO64546" s="7"/>
    </row>
    <row r="64547" spans="41:41" ht="12.75" x14ac:dyDescent="0.2">
      <c r="AO64547" s="7"/>
    </row>
    <row r="64548" spans="41:41" ht="12.75" x14ac:dyDescent="0.2">
      <c r="AO64548" s="7"/>
    </row>
    <row r="64549" spans="41:41" ht="12.75" x14ac:dyDescent="0.2">
      <c r="AO64549" s="7"/>
    </row>
    <row r="64550" spans="41:41" ht="12.75" x14ac:dyDescent="0.2">
      <c r="AO64550" s="7"/>
    </row>
    <row r="64551" spans="41:41" ht="12.75" x14ac:dyDescent="0.2">
      <c r="AO64551" s="7"/>
    </row>
    <row r="64552" spans="41:41" ht="12.75" x14ac:dyDescent="0.2">
      <c r="AO64552" s="7"/>
    </row>
    <row r="64553" spans="41:41" ht="12.75" x14ac:dyDescent="0.2">
      <c r="AO64553" s="7"/>
    </row>
    <row r="64554" spans="41:41" ht="12.75" x14ac:dyDescent="0.2">
      <c r="AO64554" s="7"/>
    </row>
    <row r="64555" spans="41:41" ht="12.75" x14ac:dyDescent="0.2">
      <c r="AO64555" s="7"/>
    </row>
    <row r="64556" spans="41:41" ht="12.75" x14ac:dyDescent="0.2">
      <c r="AO64556" s="7"/>
    </row>
    <row r="64557" spans="41:41" ht="12.75" x14ac:dyDescent="0.2">
      <c r="AO64557" s="7"/>
    </row>
    <row r="64558" spans="41:41" ht="12.75" x14ac:dyDescent="0.2">
      <c r="AO64558" s="7"/>
    </row>
    <row r="64559" spans="41:41" ht="12.75" x14ac:dyDescent="0.2">
      <c r="AO64559" s="7"/>
    </row>
    <row r="64560" spans="41:41" ht="12.75" x14ac:dyDescent="0.2">
      <c r="AO64560" s="7"/>
    </row>
    <row r="64561" spans="41:41" ht="12.75" x14ac:dyDescent="0.2">
      <c r="AO64561" s="7"/>
    </row>
    <row r="64562" spans="41:41" ht="12.75" x14ac:dyDescent="0.2">
      <c r="AO64562" s="7"/>
    </row>
    <row r="64563" spans="41:41" ht="12.75" x14ac:dyDescent="0.2">
      <c r="AO64563" s="7"/>
    </row>
    <row r="64564" spans="41:41" ht="12.75" x14ac:dyDescent="0.2">
      <c r="AO64564" s="7"/>
    </row>
    <row r="64565" spans="41:41" ht="12.75" x14ac:dyDescent="0.2">
      <c r="AO64565" s="7"/>
    </row>
    <row r="64566" spans="41:41" ht="12.75" x14ac:dyDescent="0.2">
      <c r="AO64566" s="7"/>
    </row>
    <row r="64567" spans="41:41" ht="12.75" x14ac:dyDescent="0.2">
      <c r="AO64567" s="7"/>
    </row>
    <row r="64568" spans="41:41" ht="12.75" x14ac:dyDescent="0.2">
      <c r="AO64568" s="7"/>
    </row>
    <row r="64569" spans="41:41" ht="12.75" x14ac:dyDescent="0.2">
      <c r="AO64569" s="7"/>
    </row>
    <row r="64570" spans="41:41" ht="12.75" x14ac:dyDescent="0.2">
      <c r="AO64570" s="7"/>
    </row>
    <row r="64571" spans="41:41" ht="12.75" x14ac:dyDescent="0.2">
      <c r="AO64571" s="7"/>
    </row>
    <row r="64572" spans="41:41" ht="12.75" x14ac:dyDescent="0.2">
      <c r="AO64572" s="7"/>
    </row>
    <row r="64573" spans="41:41" ht="12.75" x14ac:dyDescent="0.2">
      <c r="AO64573" s="7"/>
    </row>
    <row r="64574" spans="41:41" ht="12.75" x14ac:dyDescent="0.2">
      <c r="AO64574" s="7"/>
    </row>
    <row r="64575" spans="41:41" ht="12.75" x14ac:dyDescent="0.2">
      <c r="AO64575" s="7"/>
    </row>
    <row r="64576" spans="41:41" ht="12.75" x14ac:dyDescent="0.2">
      <c r="AO64576" s="7"/>
    </row>
    <row r="64577" spans="41:41" ht="12.75" x14ac:dyDescent="0.2">
      <c r="AO64577" s="7"/>
    </row>
    <row r="64578" spans="41:41" ht="12.75" x14ac:dyDescent="0.2">
      <c r="AO64578" s="7"/>
    </row>
    <row r="64579" spans="41:41" ht="12.75" x14ac:dyDescent="0.2">
      <c r="AO64579" s="7"/>
    </row>
    <row r="64580" spans="41:41" ht="12.75" x14ac:dyDescent="0.2">
      <c r="AO64580" s="7"/>
    </row>
    <row r="64581" spans="41:41" ht="12.75" x14ac:dyDescent="0.2">
      <c r="AO64581" s="7"/>
    </row>
    <row r="64582" spans="41:41" ht="12.75" x14ac:dyDescent="0.2">
      <c r="AO64582" s="7"/>
    </row>
    <row r="64583" spans="41:41" ht="12.75" x14ac:dyDescent="0.2">
      <c r="AO64583" s="7"/>
    </row>
    <row r="64584" spans="41:41" ht="12.75" x14ac:dyDescent="0.2">
      <c r="AO64584" s="7"/>
    </row>
    <row r="64585" spans="41:41" ht="12.75" x14ac:dyDescent="0.2">
      <c r="AO64585" s="7"/>
    </row>
    <row r="64586" spans="41:41" ht="12.75" x14ac:dyDescent="0.2">
      <c r="AO64586" s="7"/>
    </row>
    <row r="64587" spans="41:41" ht="12.75" x14ac:dyDescent="0.2">
      <c r="AO64587" s="7"/>
    </row>
    <row r="64588" spans="41:41" ht="12.75" x14ac:dyDescent="0.2">
      <c r="AO64588" s="7"/>
    </row>
    <row r="64589" spans="41:41" ht="12.75" x14ac:dyDescent="0.2">
      <c r="AO64589" s="7"/>
    </row>
    <row r="64590" spans="41:41" ht="12.75" x14ac:dyDescent="0.2">
      <c r="AO64590" s="7"/>
    </row>
    <row r="64591" spans="41:41" ht="12.75" x14ac:dyDescent="0.2">
      <c r="AO64591" s="7"/>
    </row>
    <row r="64592" spans="41:41" ht="12.75" x14ac:dyDescent="0.2">
      <c r="AO64592" s="7"/>
    </row>
    <row r="64593" spans="41:41" ht="12.75" x14ac:dyDescent="0.2">
      <c r="AO64593" s="7"/>
    </row>
    <row r="64594" spans="41:41" ht="12.75" x14ac:dyDescent="0.2">
      <c r="AO64594" s="7"/>
    </row>
    <row r="64595" spans="41:41" ht="12.75" x14ac:dyDescent="0.2">
      <c r="AO64595" s="7"/>
    </row>
    <row r="64596" spans="41:41" ht="12.75" x14ac:dyDescent="0.2">
      <c r="AO64596" s="7"/>
    </row>
    <row r="64597" spans="41:41" ht="12.75" x14ac:dyDescent="0.2">
      <c r="AO64597" s="7"/>
    </row>
    <row r="64598" spans="41:41" ht="12.75" x14ac:dyDescent="0.2">
      <c r="AO64598" s="7"/>
    </row>
    <row r="64599" spans="41:41" ht="12.75" x14ac:dyDescent="0.2">
      <c r="AO64599" s="7"/>
    </row>
    <row r="64600" spans="41:41" ht="12.75" x14ac:dyDescent="0.2">
      <c r="AO64600" s="7"/>
    </row>
    <row r="64601" spans="41:41" ht="12.75" x14ac:dyDescent="0.2">
      <c r="AO64601" s="7"/>
    </row>
    <row r="64602" spans="41:41" ht="12.75" x14ac:dyDescent="0.2">
      <c r="AO64602" s="7"/>
    </row>
    <row r="64603" spans="41:41" ht="12.75" x14ac:dyDescent="0.2">
      <c r="AO64603" s="7"/>
    </row>
    <row r="64604" spans="41:41" ht="12.75" x14ac:dyDescent="0.2">
      <c r="AO64604" s="7"/>
    </row>
    <row r="64605" spans="41:41" ht="12.75" x14ac:dyDescent="0.2">
      <c r="AO64605" s="7"/>
    </row>
    <row r="64606" spans="41:41" ht="12.75" x14ac:dyDescent="0.2">
      <c r="AO64606" s="7"/>
    </row>
    <row r="64607" spans="41:41" ht="12.75" x14ac:dyDescent="0.2">
      <c r="AO64607" s="7"/>
    </row>
    <row r="64608" spans="41:41" ht="12.75" x14ac:dyDescent="0.2">
      <c r="AO64608" s="7"/>
    </row>
    <row r="64609" spans="41:41" ht="12.75" x14ac:dyDescent="0.2">
      <c r="AO64609" s="7"/>
    </row>
    <row r="64610" spans="41:41" ht="12.75" x14ac:dyDescent="0.2">
      <c r="AO64610" s="7"/>
    </row>
    <row r="64611" spans="41:41" ht="12.75" x14ac:dyDescent="0.2">
      <c r="AO64611" s="7"/>
    </row>
    <row r="64612" spans="41:41" ht="12.75" x14ac:dyDescent="0.2">
      <c r="AO64612" s="7"/>
    </row>
    <row r="64613" spans="41:41" ht="12.75" x14ac:dyDescent="0.2">
      <c r="AO64613" s="7"/>
    </row>
    <row r="64614" spans="41:41" ht="12.75" x14ac:dyDescent="0.2">
      <c r="AO64614" s="7"/>
    </row>
    <row r="64615" spans="41:41" ht="12.75" x14ac:dyDescent="0.2">
      <c r="AO64615" s="7"/>
    </row>
    <row r="64616" spans="41:41" ht="12.75" x14ac:dyDescent="0.2">
      <c r="AO64616" s="7"/>
    </row>
    <row r="64617" spans="41:41" ht="12.75" x14ac:dyDescent="0.2">
      <c r="AO64617" s="7"/>
    </row>
    <row r="64618" spans="41:41" ht="12.75" x14ac:dyDescent="0.2">
      <c r="AO64618" s="7"/>
    </row>
    <row r="64619" spans="41:41" ht="12.75" x14ac:dyDescent="0.2">
      <c r="AO64619" s="7"/>
    </row>
    <row r="64620" spans="41:41" ht="12.75" x14ac:dyDescent="0.2">
      <c r="AO64620" s="7"/>
    </row>
    <row r="64621" spans="41:41" ht="12.75" x14ac:dyDescent="0.2">
      <c r="AO64621" s="7"/>
    </row>
    <row r="64622" spans="41:41" ht="12.75" x14ac:dyDescent="0.2">
      <c r="AO64622" s="7"/>
    </row>
    <row r="64623" spans="41:41" ht="12.75" x14ac:dyDescent="0.2">
      <c r="AO64623" s="7"/>
    </row>
    <row r="64624" spans="41:41" ht="12.75" x14ac:dyDescent="0.2">
      <c r="AO64624" s="7"/>
    </row>
    <row r="64625" spans="41:41" ht="12.75" x14ac:dyDescent="0.2">
      <c r="AO64625" s="7"/>
    </row>
    <row r="64626" spans="41:41" ht="12.75" x14ac:dyDescent="0.2">
      <c r="AO64626" s="7"/>
    </row>
    <row r="64627" spans="41:41" ht="12.75" x14ac:dyDescent="0.2">
      <c r="AO64627" s="7"/>
    </row>
    <row r="64628" spans="41:41" ht="12.75" x14ac:dyDescent="0.2">
      <c r="AO64628" s="7"/>
    </row>
    <row r="64629" spans="41:41" ht="12.75" x14ac:dyDescent="0.2">
      <c r="AO64629" s="7"/>
    </row>
    <row r="64630" spans="41:41" ht="12.75" x14ac:dyDescent="0.2">
      <c r="AO64630" s="7"/>
    </row>
    <row r="64631" spans="41:41" ht="12.75" x14ac:dyDescent="0.2">
      <c r="AO64631" s="7"/>
    </row>
    <row r="64632" spans="41:41" ht="12.75" x14ac:dyDescent="0.2">
      <c r="AO64632" s="7"/>
    </row>
    <row r="64633" spans="41:41" ht="12.75" x14ac:dyDescent="0.2">
      <c r="AO64633" s="7"/>
    </row>
    <row r="64634" spans="41:41" ht="12.75" x14ac:dyDescent="0.2">
      <c r="AO64634" s="7"/>
    </row>
    <row r="64635" spans="41:41" ht="12.75" x14ac:dyDescent="0.2">
      <c r="AO64635" s="7"/>
    </row>
    <row r="64636" spans="41:41" ht="12.75" x14ac:dyDescent="0.2">
      <c r="AO64636" s="7"/>
    </row>
    <row r="64637" spans="41:41" ht="12.75" x14ac:dyDescent="0.2">
      <c r="AO64637" s="7"/>
    </row>
    <row r="64638" spans="41:41" ht="12.75" x14ac:dyDescent="0.2">
      <c r="AO64638" s="7"/>
    </row>
    <row r="64639" spans="41:41" ht="12.75" x14ac:dyDescent="0.2">
      <c r="AO64639" s="7"/>
    </row>
    <row r="64640" spans="41:41" ht="12.75" x14ac:dyDescent="0.2">
      <c r="AO64640" s="7"/>
    </row>
    <row r="64641" spans="41:41" ht="12.75" x14ac:dyDescent="0.2">
      <c r="AO64641" s="7"/>
    </row>
    <row r="64642" spans="41:41" ht="12.75" x14ac:dyDescent="0.2">
      <c r="AO64642" s="7"/>
    </row>
    <row r="64643" spans="41:41" ht="12.75" x14ac:dyDescent="0.2">
      <c r="AO64643" s="7"/>
    </row>
    <row r="64644" spans="41:41" ht="12.75" x14ac:dyDescent="0.2">
      <c r="AO64644" s="7"/>
    </row>
    <row r="64645" spans="41:41" ht="12.75" x14ac:dyDescent="0.2">
      <c r="AO64645" s="7"/>
    </row>
    <row r="64646" spans="41:41" ht="12.75" x14ac:dyDescent="0.2">
      <c r="AO64646" s="7"/>
    </row>
    <row r="64647" spans="41:41" ht="12.75" x14ac:dyDescent="0.2">
      <c r="AO64647" s="7"/>
    </row>
    <row r="64648" spans="41:41" ht="12.75" x14ac:dyDescent="0.2">
      <c r="AO64648" s="7"/>
    </row>
    <row r="64649" spans="41:41" ht="12.75" x14ac:dyDescent="0.2">
      <c r="AO64649" s="7"/>
    </row>
    <row r="64650" spans="41:41" ht="12.75" x14ac:dyDescent="0.2">
      <c r="AO64650" s="7"/>
    </row>
    <row r="64651" spans="41:41" ht="12.75" x14ac:dyDescent="0.2">
      <c r="AO64651" s="7"/>
    </row>
    <row r="64652" spans="41:41" ht="12.75" x14ac:dyDescent="0.2">
      <c r="AO64652" s="7"/>
    </row>
    <row r="64653" spans="41:41" ht="12.75" x14ac:dyDescent="0.2">
      <c r="AO64653" s="7"/>
    </row>
    <row r="64654" spans="41:41" ht="12.75" x14ac:dyDescent="0.2">
      <c r="AO64654" s="7"/>
    </row>
    <row r="64655" spans="41:41" ht="12.75" x14ac:dyDescent="0.2">
      <c r="AO64655" s="7"/>
    </row>
    <row r="64656" spans="41:41" ht="12.75" x14ac:dyDescent="0.2">
      <c r="AO64656" s="7"/>
    </row>
    <row r="64657" spans="41:41" ht="12.75" x14ac:dyDescent="0.2">
      <c r="AO64657" s="7"/>
    </row>
    <row r="64658" spans="41:41" ht="12.75" x14ac:dyDescent="0.2">
      <c r="AO64658" s="7"/>
    </row>
    <row r="64659" spans="41:41" ht="12.75" x14ac:dyDescent="0.2">
      <c r="AO64659" s="7"/>
    </row>
    <row r="64660" spans="41:41" ht="12.75" x14ac:dyDescent="0.2">
      <c r="AO64660" s="7"/>
    </row>
    <row r="64661" spans="41:41" ht="12.75" x14ac:dyDescent="0.2">
      <c r="AO64661" s="7"/>
    </row>
    <row r="64662" spans="41:41" ht="12.75" x14ac:dyDescent="0.2">
      <c r="AO64662" s="7"/>
    </row>
    <row r="64663" spans="41:41" ht="12.75" x14ac:dyDescent="0.2">
      <c r="AO64663" s="7"/>
    </row>
    <row r="64664" spans="41:41" ht="12.75" x14ac:dyDescent="0.2">
      <c r="AO64664" s="7"/>
    </row>
    <row r="64665" spans="41:41" ht="12.75" x14ac:dyDescent="0.2">
      <c r="AO64665" s="7"/>
    </row>
    <row r="64666" spans="41:41" ht="12.75" x14ac:dyDescent="0.2">
      <c r="AO64666" s="7"/>
    </row>
    <row r="64667" spans="41:41" ht="12.75" x14ac:dyDescent="0.2">
      <c r="AO64667" s="7"/>
    </row>
    <row r="64668" spans="41:41" ht="12.75" x14ac:dyDescent="0.2">
      <c r="AO64668" s="7"/>
    </row>
    <row r="64669" spans="41:41" ht="12.75" x14ac:dyDescent="0.2">
      <c r="AO64669" s="7"/>
    </row>
    <row r="64670" spans="41:41" ht="12.75" x14ac:dyDescent="0.2">
      <c r="AO64670" s="7"/>
    </row>
    <row r="64671" spans="41:41" ht="12.75" x14ac:dyDescent="0.2">
      <c r="AO64671" s="7"/>
    </row>
    <row r="64672" spans="41:41" ht="12.75" x14ac:dyDescent="0.2">
      <c r="AO64672" s="7"/>
    </row>
    <row r="64673" spans="41:41" ht="12.75" x14ac:dyDescent="0.2">
      <c r="AO64673" s="7"/>
    </row>
    <row r="64674" spans="41:41" ht="12.75" x14ac:dyDescent="0.2">
      <c r="AO64674" s="7"/>
    </row>
    <row r="64675" spans="41:41" ht="12.75" x14ac:dyDescent="0.2">
      <c r="AO64675" s="7"/>
    </row>
    <row r="64676" spans="41:41" ht="12.75" x14ac:dyDescent="0.2">
      <c r="AO64676" s="7"/>
    </row>
    <row r="64677" spans="41:41" ht="12.75" x14ac:dyDescent="0.2">
      <c r="AO64677" s="7"/>
    </row>
    <row r="64678" spans="41:41" ht="12.75" x14ac:dyDescent="0.2">
      <c r="AO64678" s="7"/>
    </row>
    <row r="64679" spans="41:41" ht="12.75" x14ac:dyDescent="0.2">
      <c r="AO64679" s="7"/>
    </row>
    <row r="64680" spans="41:41" ht="12.75" x14ac:dyDescent="0.2">
      <c r="AO64680" s="7"/>
    </row>
    <row r="64681" spans="41:41" ht="12.75" x14ac:dyDescent="0.2">
      <c r="AO64681" s="7"/>
    </row>
    <row r="64682" spans="41:41" ht="12.75" x14ac:dyDescent="0.2">
      <c r="AO64682" s="7"/>
    </row>
    <row r="64683" spans="41:41" ht="12.75" x14ac:dyDescent="0.2">
      <c r="AO64683" s="7"/>
    </row>
    <row r="64684" spans="41:41" ht="12.75" x14ac:dyDescent="0.2">
      <c r="AO64684" s="7"/>
    </row>
    <row r="64685" spans="41:41" ht="12.75" x14ac:dyDescent="0.2">
      <c r="AO64685" s="7"/>
    </row>
    <row r="64686" spans="41:41" ht="12.75" x14ac:dyDescent="0.2">
      <c r="AO64686" s="7"/>
    </row>
    <row r="64687" spans="41:41" ht="12.75" x14ac:dyDescent="0.2">
      <c r="AO64687" s="7"/>
    </row>
    <row r="64688" spans="41:41" ht="12.75" x14ac:dyDescent="0.2">
      <c r="AO64688" s="7"/>
    </row>
    <row r="64689" spans="41:41" ht="12.75" x14ac:dyDescent="0.2">
      <c r="AO64689" s="7"/>
    </row>
    <row r="64690" spans="41:41" ht="12.75" x14ac:dyDescent="0.2">
      <c r="AO64690" s="7"/>
    </row>
    <row r="64691" spans="41:41" ht="12.75" x14ac:dyDescent="0.2">
      <c r="AO64691" s="7"/>
    </row>
    <row r="64692" spans="41:41" ht="12.75" x14ac:dyDescent="0.2">
      <c r="AO64692" s="7"/>
    </row>
    <row r="64693" spans="41:41" ht="12.75" x14ac:dyDescent="0.2">
      <c r="AO64693" s="7"/>
    </row>
    <row r="64694" spans="41:41" ht="12.75" x14ac:dyDescent="0.2">
      <c r="AO64694" s="7"/>
    </row>
    <row r="64695" spans="41:41" ht="12.75" x14ac:dyDescent="0.2">
      <c r="AO64695" s="7"/>
    </row>
    <row r="64696" spans="41:41" ht="12.75" x14ac:dyDescent="0.2">
      <c r="AO64696" s="7"/>
    </row>
    <row r="64697" spans="41:41" ht="12.75" x14ac:dyDescent="0.2">
      <c r="AO64697" s="7"/>
    </row>
    <row r="64698" spans="41:41" ht="12.75" x14ac:dyDescent="0.2">
      <c r="AO64698" s="7"/>
    </row>
    <row r="64699" spans="41:41" ht="12.75" x14ac:dyDescent="0.2">
      <c r="AO64699" s="7"/>
    </row>
    <row r="64700" spans="41:41" ht="12.75" x14ac:dyDescent="0.2">
      <c r="AO64700" s="7"/>
    </row>
    <row r="64701" spans="41:41" ht="12.75" x14ac:dyDescent="0.2">
      <c r="AO64701" s="7"/>
    </row>
    <row r="64702" spans="41:41" ht="12.75" x14ac:dyDescent="0.2">
      <c r="AO64702" s="7"/>
    </row>
    <row r="64703" spans="41:41" ht="12.75" x14ac:dyDescent="0.2">
      <c r="AO64703" s="7"/>
    </row>
    <row r="64704" spans="41:41" ht="12.75" x14ac:dyDescent="0.2">
      <c r="AO64704" s="7"/>
    </row>
    <row r="64705" spans="41:41" ht="12.75" x14ac:dyDescent="0.2">
      <c r="AO64705" s="7"/>
    </row>
    <row r="64706" spans="41:41" ht="12.75" x14ac:dyDescent="0.2">
      <c r="AO64706" s="7"/>
    </row>
    <row r="64707" spans="41:41" ht="12.75" x14ac:dyDescent="0.2">
      <c r="AO64707" s="7"/>
    </row>
    <row r="64708" spans="41:41" ht="12.75" x14ac:dyDescent="0.2">
      <c r="AO64708" s="7"/>
    </row>
    <row r="64709" spans="41:41" ht="12.75" x14ac:dyDescent="0.2">
      <c r="AO64709" s="7"/>
    </row>
    <row r="64710" spans="41:41" ht="12.75" x14ac:dyDescent="0.2">
      <c r="AO64710" s="7"/>
    </row>
    <row r="64711" spans="41:41" ht="12.75" x14ac:dyDescent="0.2">
      <c r="AO64711" s="7"/>
    </row>
    <row r="64712" spans="41:41" ht="12.75" x14ac:dyDescent="0.2">
      <c r="AO64712" s="7"/>
    </row>
    <row r="64713" spans="41:41" ht="12.75" x14ac:dyDescent="0.2">
      <c r="AO64713" s="7"/>
    </row>
    <row r="64714" spans="41:41" ht="12.75" x14ac:dyDescent="0.2">
      <c r="AO64714" s="7"/>
    </row>
    <row r="64715" spans="41:41" ht="12.75" x14ac:dyDescent="0.2">
      <c r="AO64715" s="7"/>
    </row>
    <row r="64716" spans="41:41" ht="12.75" x14ac:dyDescent="0.2">
      <c r="AO64716" s="7"/>
    </row>
    <row r="64717" spans="41:41" ht="12.75" x14ac:dyDescent="0.2">
      <c r="AO64717" s="7"/>
    </row>
    <row r="64718" spans="41:41" ht="12.75" x14ac:dyDescent="0.2">
      <c r="AO64718" s="7"/>
    </row>
    <row r="64719" spans="41:41" ht="12.75" x14ac:dyDescent="0.2">
      <c r="AO64719" s="7"/>
    </row>
    <row r="64720" spans="41:41" ht="12.75" x14ac:dyDescent="0.2">
      <c r="AO64720" s="7"/>
    </row>
    <row r="64721" spans="41:41" ht="12.75" x14ac:dyDescent="0.2">
      <c r="AO64721" s="7"/>
    </row>
    <row r="64722" spans="41:41" ht="12.75" x14ac:dyDescent="0.2">
      <c r="AO64722" s="7"/>
    </row>
    <row r="64723" spans="41:41" ht="12.75" x14ac:dyDescent="0.2">
      <c r="AO64723" s="7"/>
    </row>
    <row r="64724" spans="41:41" ht="12.75" x14ac:dyDescent="0.2">
      <c r="AO64724" s="7"/>
    </row>
    <row r="64725" spans="41:41" ht="12.75" x14ac:dyDescent="0.2">
      <c r="AO64725" s="7"/>
    </row>
    <row r="64726" spans="41:41" ht="12.75" x14ac:dyDescent="0.2">
      <c r="AO64726" s="7"/>
    </row>
    <row r="64727" spans="41:41" ht="12.75" x14ac:dyDescent="0.2">
      <c r="AO64727" s="7"/>
    </row>
    <row r="64728" spans="41:41" ht="12.75" x14ac:dyDescent="0.2">
      <c r="AO64728" s="7"/>
    </row>
    <row r="64729" spans="41:41" ht="12.75" x14ac:dyDescent="0.2">
      <c r="AO64729" s="7"/>
    </row>
    <row r="64730" spans="41:41" ht="12.75" x14ac:dyDescent="0.2">
      <c r="AO64730" s="7"/>
    </row>
    <row r="64731" spans="41:41" ht="12.75" x14ac:dyDescent="0.2">
      <c r="AO64731" s="7"/>
    </row>
    <row r="64732" spans="41:41" ht="12.75" x14ac:dyDescent="0.2">
      <c r="AO64732" s="7"/>
    </row>
    <row r="64733" spans="41:41" ht="12.75" x14ac:dyDescent="0.2">
      <c r="AO64733" s="7"/>
    </row>
    <row r="64734" spans="41:41" ht="12.75" x14ac:dyDescent="0.2">
      <c r="AO64734" s="7"/>
    </row>
    <row r="64735" spans="41:41" ht="12.75" x14ac:dyDescent="0.2">
      <c r="AO64735" s="7"/>
    </row>
    <row r="64736" spans="41:41" ht="12.75" x14ac:dyDescent="0.2">
      <c r="AO64736" s="7"/>
    </row>
    <row r="64737" spans="41:41" ht="12.75" x14ac:dyDescent="0.2">
      <c r="AO64737" s="7"/>
    </row>
    <row r="64738" spans="41:41" ht="12.75" x14ac:dyDescent="0.2">
      <c r="AO64738" s="7"/>
    </row>
    <row r="64739" spans="41:41" ht="12.75" x14ac:dyDescent="0.2">
      <c r="AO64739" s="7"/>
    </row>
    <row r="64740" spans="41:41" ht="12.75" x14ac:dyDescent="0.2">
      <c r="AO64740" s="7"/>
    </row>
    <row r="64741" spans="41:41" ht="12.75" x14ac:dyDescent="0.2">
      <c r="AO64741" s="7"/>
    </row>
    <row r="64742" spans="41:41" ht="12.75" x14ac:dyDescent="0.2">
      <c r="AO64742" s="7"/>
    </row>
    <row r="64743" spans="41:41" ht="12.75" x14ac:dyDescent="0.2">
      <c r="AO64743" s="7"/>
    </row>
    <row r="64744" spans="41:41" ht="12.75" x14ac:dyDescent="0.2">
      <c r="AO64744" s="7"/>
    </row>
    <row r="64745" spans="41:41" ht="12.75" x14ac:dyDescent="0.2">
      <c r="AO64745" s="7"/>
    </row>
    <row r="64746" spans="41:41" ht="12.75" x14ac:dyDescent="0.2">
      <c r="AO64746" s="7"/>
    </row>
    <row r="64747" spans="41:41" ht="12.75" x14ac:dyDescent="0.2">
      <c r="AO64747" s="7"/>
    </row>
    <row r="64748" spans="41:41" ht="12.75" x14ac:dyDescent="0.2">
      <c r="AO64748" s="7"/>
    </row>
    <row r="64749" spans="41:41" ht="12.75" x14ac:dyDescent="0.2">
      <c r="AO64749" s="7"/>
    </row>
    <row r="64750" spans="41:41" ht="12.75" x14ac:dyDescent="0.2">
      <c r="AO64750" s="7"/>
    </row>
    <row r="64751" spans="41:41" ht="12.75" x14ac:dyDescent="0.2">
      <c r="AO64751" s="7"/>
    </row>
    <row r="64752" spans="41:41" ht="12.75" x14ac:dyDescent="0.2">
      <c r="AO64752" s="7"/>
    </row>
    <row r="64753" spans="41:41" ht="12.75" x14ac:dyDescent="0.2">
      <c r="AO64753" s="7"/>
    </row>
    <row r="64754" spans="41:41" ht="12.75" x14ac:dyDescent="0.2">
      <c r="AO64754" s="7"/>
    </row>
    <row r="64755" spans="41:41" ht="12.75" x14ac:dyDescent="0.2">
      <c r="AO64755" s="7"/>
    </row>
    <row r="64756" spans="41:41" ht="12.75" x14ac:dyDescent="0.2">
      <c r="AO64756" s="7"/>
    </row>
    <row r="64757" spans="41:41" ht="12.75" x14ac:dyDescent="0.2">
      <c r="AO64757" s="7"/>
    </row>
    <row r="64758" spans="41:41" ht="12.75" x14ac:dyDescent="0.2">
      <c r="AO64758" s="7"/>
    </row>
    <row r="64759" spans="41:41" ht="12.75" x14ac:dyDescent="0.2">
      <c r="AO64759" s="7"/>
    </row>
    <row r="64760" spans="41:41" ht="12.75" x14ac:dyDescent="0.2">
      <c r="AO64760" s="7"/>
    </row>
    <row r="64761" spans="41:41" ht="12.75" x14ac:dyDescent="0.2">
      <c r="AO64761" s="7"/>
    </row>
    <row r="64762" spans="41:41" ht="12.75" x14ac:dyDescent="0.2">
      <c r="AO64762" s="7"/>
    </row>
    <row r="64763" spans="41:41" ht="12.75" x14ac:dyDescent="0.2">
      <c r="AO64763" s="7"/>
    </row>
    <row r="64764" spans="41:41" ht="12.75" x14ac:dyDescent="0.2">
      <c r="AO64764" s="7"/>
    </row>
    <row r="64765" spans="41:41" ht="12.75" x14ac:dyDescent="0.2">
      <c r="AO64765" s="7"/>
    </row>
    <row r="64766" spans="41:41" ht="12.75" x14ac:dyDescent="0.2">
      <c r="AO64766" s="7"/>
    </row>
    <row r="64767" spans="41:41" ht="12.75" x14ac:dyDescent="0.2">
      <c r="AO64767" s="7"/>
    </row>
    <row r="64768" spans="41:41" ht="12.75" x14ac:dyDescent="0.2">
      <c r="AO64768" s="7"/>
    </row>
    <row r="64769" spans="41:41" ht="12.75" x14ac:dyDescent="0.2">
      <c r="AO64769" s="7"/>
    </row>
    <row r="64770" spans="41:41" ht="12.75" x14ac:dyDescent="0.2">
      <c r="AO64770" s="7"/>
    </row>
    <row r="64771" spans="41:41" ht="12.75" x14ac:dyDescent="0.2">
      <c r="AO64771" s="7"/>
    </row>
    <row r="64772" spans="41:41" ht="12.75" x14ac:dyDescent="0.2">
      <c r="AO64772" s="7"/>
    </row>
    <row r="64773" spans="41:41" ht="12.75" x14ac:dyDescent="0.2">
      <c r="AO64773" s="7"/>
    </row>
    <row r="64774" spans="41:41" ht="12.75" x14ac:dyDescent="0.2">
      <c r="AO64774" s="7"/>
    </row>
    <row r="64775" spans="41:41" ht="12.75" x14ac:dyDescent="0.2">
      <c r="AO64775" s="7"/>
    </row>
    <row r="64776" spans="41:41" ht="12.75" x14ac:dyDescent="0.2">
      <c r="AO64776" s="7"/>
    </row>
    <row r="64777" spans="41:41" ht="12.75" x14ac:dyDescent="0.2">
      <c r="AO64777" s="7"/>
    </row>
    <row r="64778" spans="41:41" ht="12.75" x14ac:dyDescent="0.2">
      <c r="AO64778" s="7"/>
    </row>
    <row r="64779" spans="41:41" ht="12.75" x14ac:dyDescent="0.2">
      <c r="AO64779" s="7"/>
    </row>
    <row r="64780" spans="41:41" ht="12.75" x14ac:dyDescent="0.2">
      <c r="AO64780" s="7"/>
    </row>
    <row r="64781" spans="41:41" ht="12.75" x14ac:dyDescent="0.2">
      <c r="AO64781" s="7"/>
    </row>
    <row r="64782" spans="41:41" ht="12.75" x14ac:dyDescent="0.2">
      <c r="AO64782" s="7"/>
    </row>
    <row r="64783" spans="41:41" ht="12.75" x14ac:dyDescent="0.2">
      <c r="AO64783" s="7"/>
    </row>
    <row r="64784" spans="41:41" ht="12.75" x14ac:dyDescent="0.2">
      <c r="AO64784" s="7"/>
    </row>
    <row r="64785" spans="41:41" ht="12.75" x14ac:dyDescent="0.2">
      <c r="AO64785" s="7"/>
    </row>
    <row r="64786" spans="41:41" ht="12.75" x14ac:dyDescent="0.2">
      <c r="AO64786" s="7"/>
    </row>
    <row r="64787" spans="41:41" ht="12.75" x14ac:dyDescent="0.2">
      <c r="AO64787" s="7"/>
    </row>
    <row r="64788" spans="41:41" ht="12.75" x14ac:dyDescent="0.2">
      <c r="AO64788" s="7"/>
    </row>
    <row r="64789" spans="41:41" ht="12.75" x14ac:dyDescent="0.2">
      <c r="AO64789" s="7"/>
    </row>
    <row r="64790" spans="41:41" ht="12.75" x14ac:dyDescent="0.2">
      <c r="AO64790" s="7"/>
    </row>
    <row r="64791" spans="41:41" ht="12.75" x14ac:dyDescent="0.2">
      <c r="AO64791" s="7"/>
    </row>
    <row r="64792" spans="41:41" ht="12.75" x14ac:dyDescent="0.2">
      <c r="AO64792" s="7"/>
    </row>
    <row r="64793" spans="41:41" ht="12.75" x14ac:dyDescent="0.2">
      <c r="AO64793" s="7"/>
    </row>
    <row r="64794" spans="41:41" ht="12.75" x14ac:dyDescent="0.2">
      <c r="AO64794" s="7"/>
    </row>
    <row r="64795" spans="41:41" ht="12.75" x14ac:dyDescent="0.2">
      <c r="AO64795" s="7"/>
    </row>
    <row r="64796" spans="41:41" ht="12.75" x14ac:dyDescent="0.2">
      <c r="AO64796" s="7"/>
    </row>
    <row r="64797" spans="41:41" ht="12.75" x14ac:dyDescent="0.2">
      <c r="AO64797" s="7"/>
    </row>
    <row r="64798" spans="41:41" ht="12.75" x14ac:dyDescent="0.2">
      <c r="AO64798" s="7"/>
    </row>
    <row r="64799" spans="41:41" ht="12.75" x14ac:dyDescent="0.2">
      <c r="AO64799" s="7"/>
    </row>
    <row r="64800" spans="41:41" ht="12.75" x14ac:dyDescent="0.2">
      <c r="AO64800" s="7"/>
    </row>
    <row r="64801" spans="41:41" ht="12.75" x14ac:dyDescent="0.2">
      <c r="AO64801" s="7"/>
    </row>
    <row r="64802" spans="41:41" ht="12.75" x14ac:dyDescent="0.2">
      <c r="AO64802" s="7"/>
    </row>
    <row r="64803" spans="41:41" ht="12.75" x14ac:dyDescent="0.2">
      <c r="AO64803" s="7"/>
    </row>
    <row r="64804" spans="41:41" ht="12.75" x14ac:dyDescent="0.2">
      <c r="AO64804" s="7"/>
    </row>
    <row r="64805" spans="41:41" ht="12.75" x14ac:dyDescent="0.2">
      <c r="AO64805" s="7"/>
    </row>
    <row r="64806" spans="41:41" ht="12.75" x14ac:dyDescent="0.2">
      <c r="AO64806" s="7"/>
    </row>
    <row r="64807" spans="41:41" ht="12.75" x14ac:dyDescent="0.2">
      <c r="AO64807" s="7"/>
    </row>
    <row r="64808" spans="41:41" ht="12.75" x14ac:dyDescent="0.2">
      <c r="AO64808" s="7"/>
    </row>
    <row r="64809" spans="41:41" ht="12.75" x14ac:dyDescent="0.2">
      <c r="AO64809" s="7"/>
    </row>
    <row r="64810" spans="41:41" ht="12.75" x14ac:dyDescent="0.2">
      <c r="AO64810" s="7"/>
    </row>
    <row r="64811" spans="41:41" ht="12.75" x14ac:dyDescent="0.2">
      <c r="AO64811" s="7"/>
    </row>
    <row r="64812" spans="41:41" ht="12.75" x14ac:dyDescent="0.2">
      <c r="AO64812" s="7"/>
    </row>
    <row r="64813" spans="41:41" ht="12.75" x14ac:dyDescent="0.2">
      <c r="AO64813" s="7"/>
    </row>
    <row r="64814" spans="41:41" ht="12.75" x14ac:dyDescent="0.2">
      <c r="AO64814" s="7"/>
    </row>
    <row r="64815" spans="41:41" ht="12.75" x14ac:dyDescent="0.2">
      <c r="AO64815" s="7"/>
    </row>
    <row r="64816" spans="41:41" ht="12.75" x14ac:dyDescent="0.2">
      <c r="AO64816" s="7"/>
    </row>
    <row r="64817" spans="41:41" ht="12.75" x14ac:dyDescent="0.2">
      <c r="AO64817" s="7"/>
    </row>
    <row r="64818" spans="41:41" ht="12.75" x14ac:dyDescent="0.2">
      <c r="AO64818" s="7"/>
    </row>
    <row r="64819" spans="41:41" ht="12.75" x14ac:dyDescent="0.2">
      <c r="AO64819" s="7"/>
    </row>
    <row r="64820" spans="41:41" ht="12.75" x14ac:dyDescent="0.2">
      <c r="AO64820" s="7"/>
    </row>
    <row r="64821" spans="41:41" ht="12.75" x14ac:dyDescent="0.2">
      <c r="AO64821" s="7"/>
    </row>
    <row r="64822" spans="41:41" ht="12.75" x14ac:dyDescent="0.2">
      <c r="AO64822" s="7"/>
    </row>
    <row r="64823" spans="41:41" ht="12.75" x14ac:dyDescent="0.2">
      <c r="AO64823" s="7"/>
    </row>
    <row r="64824" spans="41:41" ht="12.75" x14ac:dyDescent="0.2">
      <c r="AO64824" s="7"/>
    </row>
    <row r="64825" spans="41:41" ht="12.75" x14ac:dyDescent="0.2">
      <c r="AO64825" s="7"/>
    </row>
    <row r="64826" spans="41:41" ht="12.75" x14ac:dyDescent="0.2">
      <c r="AO64826" s="7"/>
    </row>
    <row r="64827" spans="41:41" ht="12.75" x14ac:dyDescent="0.2">
      <c r="AO64827" s="7"/>
    </row>
    <row r="64828" spans="41:41" ht="12.75" x14ac:dyDescent="0.2">
      <c r="AO64828" s="7"/>
    </row>
    <row r="64829" spans="41:41" ht="12.75" x14ac:dyDescent="0.2">
      <c r="AO64829" s="7"/>
    </row>
    <row r="64830" spans="41:41" ht="12.75" x14ac:dyDescent="0.2">
      <c r="AO64830" s="7"/>
    </row>
    <row r="64831" spans="41:41" ht="12.75" x14ac:dyDescent="0.2">
      <c r="AO64831" s="7"/>
    </row>
    <row r="64832" spans="41:41" ht="12.75" x14ac:dyDescent="0.2">
      <c r="AO64832" s="7"/>
    </row>
    <row r="64833" spans="41:41" ht="12.75" x14ac:dyDescent="0.2">
      <c r="AO64833" s="7"/>
    </row>
    <row r="64834" spans="41:41" ht="12.75" x14ac:dyDescent="0.2">
      <c r="AO64834" s="7"/>
    </row>
    <row r="64835" spans="41:41" ht="12.75" x14ac:dyDescent="0.2">
      <c r="AO64835" s="7"/>
    </row>
    <row r="64836" spans="41:41" ht="12.75" x14ac:dyDescent="0.2">
      <c r="AO64836" s="7"/>
    </row>
    <row r="64837" spans="41:41" ht="12.75" x14ac:dyDescent="0.2">
      <c r="AO64837" s="7"/>
    </row>
    <row r="64838" spans="41:41" ht="12.75" x14ac:dyDescent="0.2">
      <c r="AO64838" s="7"/>
    </row>
    <row r="64839" spans="41:41" ht="12.75" x14ac:dyDescent="0.2">
      <c r="AO64839" s="7"/>
    </row>
    <row r="64840" spans="41:41" ht="12.75" x14ac:dyDescent="0.2">
      <c r="AO64840" s="7"/>
    </row>
    <row r="64841" spans="41:41" ht="12.75" x14ac:dyDescent="0.2">
      <c r="AO64841" s="7"/>
    </row>
    <row r="64842" spans="41:41" ht="12.75" x14ac:dyDescent="0.2">
      <c r="AO64842" s="7"/>
    </row>
    <row r="64843" spans="41:41" ht="12.75" x14ac:dyDescent="0.2">
      <c r="AO64843" s="7"/>
    </row>
    <row r="64844" spans="41:41" ht="12.75" x14ac:dyDescent="0.2">
      <c r="AO64844" s="7"/>
    </row>
    <row r="64845" spans="41:41" ht="12.75" x14ac:dyDescent="0.2">
      <c r="AO64845" s="7"/>
    </row>
    <row r="64846" spans="41:41" ht="12.75" x14ac:dyDescent="0.2">
      <c r="AO64846" s="7"/>
    </row>
    <row r="64847" spans="41:41" ht="12.75" x14ac:dyDescent="0.2">
      <c r="AO64847" s="7"/>
    </row>
    <row r="64848" spans="41:41" ht="12.75" x14ac:dyDescent="0.2">
      <c r="AO64848" s="7"/>
    </row>
    <row r="64849" spans="41:41" ht="12.75" x14ac:dyDescent="0.2">
      <c r="AO64849" s="7"/>
    </row>
    <row r="64850" spans="41:41" ht="12.75" x14ac:dyDescent="0.2">
      <c r="AO64850" s="7"/>
    </row>
    <row r="64851" spans="41:41" ht="12.75" x14ac:dyDescent="0.2">
      <c r="AO64851" s="7"/>
    </row>
    <row r="64852" spans="41:41" ht="12.75" x14ac:dyDescent="0.2">
      <c r="AO64852" s="7"/>
    </row>
    <row r="64853" spans="41:41" ht="12.75" x14ac:dyDescent="0.2">
      <c r="AO64853" s="7"/>
    </row>
    <row r="64854" spans="41:41" ht="12.75" x14ac:dyDescent="0.2">
      <c r="AO64854" s="7"/>
    </row>
    <row r="64855" spans="41:41" ht="12.75" x14ac:dyDescent="0.2">
      <c r="AO64855" s="7"/>
    </row>
    <row r="64856" spans="41:41" ht="12.75" x14ac:dyDescent="0.2">
      <c r="AO64856" s="7"/>
    </row>
    <row r="64857" spans="41:41" ht="12.75" x14ac:dyDescent="0.2">
      <c r="AO64857" s="7"/>
    </row>
    <row r="64858" spans="41:41" ht="12.75" x14ac:dyDescent="0.2">
      <c r="AO64858" s="7"/>
    </row>
    <row r="64859" spans="41:41" ht="12.75" x14ac:dyDescent="0.2">
      <c r="AO64859" s="7"/>
    </row>
    <row r="64860" spans="41:41" ht="12.75" x14ac:dyDescent="0.2">
      <c r="AO64860" s="7"/>
    </row>
    <row r="64861" spans="41:41" ht="12.75" x14ac:dyDescent="0.2">
      <c r="AO64861" s="7"/>
    </row>
    <row r="64862" spans="41:41" ht="12.75" x14ac:dyDescent="0.2">
      <c r="AO64862" s="7"/>
    </row>
    <row r="64863" spans="41:41" ht="12.75" x14ac:dyDescent="0.2">
      <c r="AO64863" s="7"/>
    </row>
    <row r="64864" spans="41:41" ht="12.75" x14ac:dyDescent="0.2">
      <c r="AO64864" s="7"/>
    </row>
    <row r="64865" spans="41:41" ht="12.75" x14ac:dyDescent="0.2">
      <c r="AO64865" s="7"/>
    </row>
    <row r="64866" spans="41:41" ht="12.75" x14ac:dyDescent="0.2">
      <c r="AO64866" s="7"/>
    </row>
    <row r="64867" spans="41:41" ht="12.75" x14ac:dyDescent="0.2">
      <c r="AO64867" s="7"/>
    </row>
    <row r="64868" spans="41:41" ht="12.75" x14ac:dyDescent="0.2">
      <c r="AO64868" s="7"/>
    </row>
    <row r="64869" spans="41:41" ht="12.75" x14ac:dyDescent="0.2">
      <c r="AO64869" s="7"/>
    </row>
    <row r="64870" spans="41:41" ht="12.75" x14ac:dyDescent="0.2">
      <c r="AO64870" s="7"/>
    </row>
    <row r="64871" spans="41:41" ht="12.75" x14ac:dyDescent="0.2">
      <c r="AO64871" s="7"/>
    </row>
    <row r="64872" spans="41:41" ht="12.75" x14ac:dyDescent="0.2">
      <c r="AO64872" s="7"/>
    </row>
    <row r="64873" spans="41:41" ht="12.75" x14ac:dyDescent="0.2">
      <c r="AO64873" s="7"/>
    </row>
    <row r="64874" spans="41:41" ht="12.75" x14ac:dyDescent="0.2">
      <c r="AO64874" s="7"/>
    </row>
    <row r="64875" spans="41:41" ht="12.75" x14ac:dyDescent="0.2">
      <c r="AO64875" s="7"/>
    </row>
    <row r="64876" spans="41:41" ht="12.75" x14ac:dyDescent="0.2">
      <c r="AO64876" s="7"/>
    </row>
    <row r="64877" spans="41:41" ht="12.75" x14ac:dyDescent="0.2">
      <c r="AO64877" s="7"/>
    </row>
    <row r="64878" spans="41:41" ht="12.75" x14ac:dyDescent="0.2">
      <c r="AO64878" s="7"/>
    </row>
    <row r="64879" spans="41:41" ht="12.75" x14ac:dyDescent="0.2">
      <c r="AO64879" s="7"/>
    </row>
    <row r="64880" spans="41:41" ht="12.75" x14ac:dyDescent="0.2">
      <c r="AO64880" s="7"/>
    </row>
    <row r="64881" spans="41:41" ht="12.75" x14ac:dyDescent="0.2">
      <c r="AO64881" s="7"/>
    </row>
    <row r="64882" spans="41:41" ht="12.75" x14ac:dyDescent="0.2">
      <c r="AO64882" s="7"/>
    </row>
    <row r="64883" spans="41:41" ht="12.75" x14ac:dyDescent="0.2">
      <c r="AO64883" s="7"/>
    </row>
    <row r="64884" spans="41:41" ht="12.75" x14ac:dyDescent="0.2">
      <c r="AO64884" s="7"/>
    </row>
    <row r="64885" spans="41:41" ht="12.75" x14ac:dyDescent="0.2">
      <c r="AO64885" s="7"/>
    </row>
    <row r="64886" spans="41:41" ht="12.75" x14ac:dyDescent="0.2">
      <c r="AO64886" s="7"/>
    </row>
    <row r="64887" spans="41:41" ht="12.75" x14ac:dyDescent="0.2">
      <c r="AO64887" s="7"/>
    </row>
    <row r="64888" spans="41:41" ht="12.75" x14ac:dyDescent="0.2">
      <c r="AO64888" s="7"/>
    </row>
    <row r="64889" spans="41:41" ht="12.75" x14ac:dyDescent="0.2">
      <c r="AO64889" s="7"/>
    </row>
    <row r="64890" spans="41:41" ht="12.75" x14ac:dyDescent="0.2">
      <c r="AO64890" s="7"/>
    </row>
    <row r="64891" spans="41:41" ht="12.75" x14ac:dyDescent="0.2">
      <c r="AO64891" s="7"/>
    </row>
    <row r="64892" spans="41:41" ht="12.75" x14ac:dyDescent="0.2">
      <c r="AO64892" s="7"/>
    </row>
    <row r="64893" spans="41:41" ht="12.75" x14ac:dyDescent="0.2">
      <c r="AO64893" s="7"/>
    </row>
    <row r="64894" spans="41:41" ht="12.75" x14ac:dyDescent="0.2">
      <c r="AO64894" s="7"/>
    </row>
    <row r="64895" spans="41:41" ht="12.75" x14ac:dyDescent="0.2">
      <c r="AO64895" s="7"/>
    </row>
    <row r="64896" spans="41:41" ht="12.75" x14ac:dyDescent="0.2">
      <c r="AO64896" s="7"/>
    </row>
    <row r="64897" spans="41:41" ht="12.75" x14ac:dyDescent="0.2">
      <c r="AO64897" s="7"/>
    </row>
    <row r="64898" spans="41:41" ht="12.75" x14ac:dyDescent="0.2">
      <c r="AO64898" s="7"/>
    </row>
    <row r="64899" spans="41:41" ht="12.75" x14ac:dyDescent="0.2">
      <c r="AO64899" s="7"/>
    </row>
    <row r="64900" spans="41:41" ht="12.75" x14ac:dyDescent="0.2">
      <c r="AO64900" s="7"/>
    </row>
    <row r="64901" spans="41:41" ht="12.75" x14ac:dyDescent="0.2">
      <c r="AO64901" s="7"/>
    </row>
    <row r="64902" spans="41:41" ht="12.75" x14ac:dyDescent="0.2">
      <c r="AO64902" s="7"/>
    </row>
    <row r="64903" spans="41:41" ht="12.75" x14ac:dyDescent="0.2">
      <c r="AO64903" s="7"/>
    </row>
    <row r="64904" spans="41:41" ht="12.75" x14ac:dyDescent="0.2">
      <c r="AO64904" s="7"/>
    </row>
    <row r="64905" spans="41:41" ht="12.75" x14ac:dyDescent="0.2">
      <c r="AO64905" s="7"/>
    </row>
    <row r="64906" spans="41:41" ht="12.75" x14ac:dyDescent="0.2">
      <c r="AO64906" s="7"/>
    </row>
    <row r="64907" spans="41:41" ht="12.75" x14ac:dyDescent="0.2">
      <c r="AO64907" s="7"/>
    </row>
    <row r="64908" spans="41:41" ht="12.75" x14ac:dyDescent="0.2">
      <c r="AO64908" s="7"/>
    </row>
    <row r="64909" spans="41:41" ht="12.75" x14ac:dyDescent="0.2">
      <c r="AO64909" s="7"/>
    </row>
    <row r="64910" spans="41:41" ht="12.75" x14ac:dyDescent="0.2">
      <c r="AO64910" s="7"/>
    </row>
    <row r="64911" spans="41:41" ht="12.75" x14ac:dyDescent="0.2">
      <c r="AO64911" s="7"/>
    </row>
    <row r="64912" spans="41:41" ht="12.75" x14ac:dyDescent="0.2">
      <c r="AO64912" s="7"/>
    </row>
    <row r="64913" spans="41:41" ht="12.75" x14ac:dyDescent="0.2">
      <c r="AO64913" s="7"/>
    </row>
    <row r="64914" spans="41:41" ht="12.75" x14ac:dyDescent="0.2">
      <c r="AO64914" s="7"/>
    </row>
    <row r="64915" spans="41:41" ht="12.75" x14ac:dyDescent="0.2">
      <c r="AO64915" s="7"/>
    </row>
    <row r="64916" spans="41:41" ht="12.75" x14ac:dyDescent="0.2">
      <c r="AO64916" s="7"/>
    </row>
    <row r="64917" spans="41:41" ht="12.75" x14ac:dyDescent="0.2">
      <c r="AO64917" s="7"/>
    </row>
    <row r="64918" spans="41:41" ht="12.75" x14ac:dyDescent="0.2">
      <c r="AO64918" s="7"/>
    </row>
    <row r="64919" spans="41:41" ht="12.75" x14ac:dyDescent="0.2">
      <c r="AO64919" s="7"/>
    </row>
    <row r="64920" spans="41:41" ht="12.75" x14ac:dyDescent="0.2">
      <c r="AO64920" s="7"/>
    </row>
    <row r="64921" spans="41:41" ht="12.75" x14ac:dyDescent="0.2">
      <c r="AO64921" s="7"/>
    </row>
    <row r="64922" spans="41:41" ht="12.75" x14ac:dyDescent="0.2">
      <c r="AO64922" s="7"/>
    </row>
    <row r="64923" spans="41:41" ht="12.75" x14ac:dyDescent="0.2">
      <c r="AO64923" s="7"/>
    </row>
    <row r="64924" spans="41:41" ht="12.75" x14ac:dyDescent="0.2">
      <c r="AO64924" s="7"/>
    </row>
    <row r="64925" spans="41:41" ht="12.75" x14ac:dyDescent="0.2">
      <c r="AO64925" s="7"/>
    </row>
    <row r="64926" spans="41:41" ht="12.75" x14ac:dyDescent="0.2">
      <c r="AO64926" s="7"/>
    </row>
    <row r="64927" spans="41:41" ht="12.75" x14ac:dyDescent="0.2">
      <c r="AO64927" s="7"/>
    </row>
    <row r="64928" spans="41:41" ht="12.75" x14ac:dyDescent="0.2">
      <c r="AO64928" s="7"/>
    </row>
    <row r="64929" spans="41:41" ht="12.75" x14ac:dyDescent="0.2">
      <c r="AO64929" s="7"/>
    </row>
    <row r="64930" spans="41:41" ht="12.75" x14ac:dyDescent="0.2">
      <c r="AO64930" s="7"/>
    </row>
    <row r="64931" spans="41:41" ht="12.75" x14ac:dyDescent="0.2">
      <c r="AO64931" s="7"/>
    </row>
    <row r="64932" spans="41:41" ht="12.75" x14ac:dyDescent="0.2">
      <c r="AO64932" s="7"/>
    </row>
    <row r="64933" spans="41:41" ht="12.75" x14ac:dyDescent="0.2">
      <c r="AO64933" s="7"/>
    </row>
    <row r="64934" spans="41:41" ht="12.75" x14ac:dyDescent="0.2">
      <c r="AO64934" s="7"/>
    </row>
    <row r="64935" spans="41:41" ht="12.75" x14ac:dyDescent="0.2">
      <c r="AO64935" s="7"/>
    </row>
    <row r="64936" spans="41:41" ht="12.75" x14ac:dyDescent="0.2">
      <c r="AO64936" s="7"/>
    </row>
    <row r="64937" spans="41:41" ht="12.75" x14ac:dyDescent="0.2">
      <c r="AO64937" s="7"/>
    </row>
    <row r="64938" spans="41:41" ht="12.75" x14ac:dyDescent="0.2">
      <c r="AO64938" s="7"/>
    </row>
    <row r="64939" spans="41:41" ht="12.75" x14ac:dyDescent="0.2">
      <c r="AO64939" s="7"/>
    </row>
    <row r="64940" spans="41:41" ht="12.75" x14ac:dyDescent="0.2">
      <c r="AO64940" s="7"/>
    </row>
    <row r="64941" spans="41:41" ht="12.75" x14ac:dyDescent="0.2">
      <c r="AO64941" s="7"/>
    </row>
    <row r="64942" spans="41:41" ht="12.75" x14ac:dyDescent="0.2">
      <c r="AO64942" s="7"/>
    </row>
    <row r="64943" spans="41:41" ht="12.75" x14ac:dyDescent="0.2">
      <c r="AO64943" s="7"/>
    </row>
    <row r="64944" spans="41:41" ht="12.75" x14ac:dyDescent="0.2">
      <c r="AO64944" s="7"/>
    </row>
    <row r="64945" spans="41:41" ht="12.75" x14ac:dyDescent="0.2">
      <c r="AO64945" s="7"/>
    </row>
    <row r="64946" spans="41:41" ht="12.75" x14ac:dyDescent="0.2">
      <c r="AO64946" s="7"/>
    </row>
    <row r="64947" spans="41:41" ht="12.75" x14ac:dyDescent="0.2">
      <c r="AO64947" s="7"/>
    </row>
    <row r="64948" spans="41:41" ht="12.75" x14ac:dyDescent="0.2">
      <c r="AO64948" s="7"/>
    </row>
    <row r="64949" spans="41:41" ht="12.75" x14ac:dyDescent="0.2">
      <c r="AO64949" s="7"/>
    </row>
    <row r="64950" spans="41:41" ht="12.75" x14ac:dyDescent="0.2">
      <c r="AO64950" s="7"/>
    </row>
    <row r="64951" spans="41:41" ht="12.75" x14ac:dyDescent="0.2">
      <c r="AO64951" s="7"/>
    </row>
    <row r="64952" spans="41:41" ht="12.75" x14ac:dyDescent="0.2">
      <c r="AO64952" s="7"/>
    </row>
    <row r="64953" spans="41:41" ht="12.75" x14ac:dyDescent="0.2">
      <c r="AO64953" s="7"/>
    </row>
    <row r="64954" spans="41:41" ht="12.75" x14ac:dyDescent="0.2">
      <c r="AO64954" s="7"/>
    </row>
    <row r="64955" spans="41:41" ht="12.75" x14ac:dyDescent="0.2">
      <c r="AO64955" s="7"/>
    </row>
    <row r="64956" spans="41:41" ht="12.75" x14ac:dyDescent="0.2">
      <c r="AO64956" s="7"/>
    </row>
    <row r="64957" spans="41:41" ht="12.75" x14ac:dyDescent="0.2">
      <c r="AO64957" s="7"/>
    </row>
    <row r="64958" spans="41:41" ht="12.75" x14ac:dyDescent="0.2">
      <c r="AO64958" s="7"/>
    </row>
    <row r="64959" spans="41:41" ht="12.75" x14ac:dyDescent="0.2">
      <c r="AO64959" s="7"/>
    </row>
    <row r="64960" spans="41:41" ht="12.75" x14ac:dyDescent="0.2">
      <c r="AO64960" s="7"/>
    </row>
    <row r="64961" spans="41:41" ht="12.75" x14ac:dyDescent="0.2">
      <c r="AO64961" s="7"/>
    </row>
    <row r="64962" spans="41:41" ht="12.75" x14ac:dyDescent="0.2">
      <c r="AO64962" s="7"/>
    </row>
    <row r="64963" spans="41:41" ht="12.75" x14ac:dyDescent="0.2">
      <c r="AO64963" s="7"/>
    </row>
    <row r="64964" spans="41:41" ht="12.75" x14ac:dyDescent="0.2">
      <c r="AO64964" s="7"/>
    </row>
    <row r="64965" spans="41:41" ht="12.75" x14ac:dyDescent="0.2">
      <c r="AO64965" s="7"/>
    </row>
    <row r="64966" spans="41:41" ht="12.75" x14ac:dyDescent="0.2">
      <c r="AO64966" s="7"/>
    </row>
    <row r="64967" spans="41:41" ht="12.75" x14ac:dyDescent="0.2">
      <c r="AO64967" s="7"/>
    </row>
    <row r="64968" spans="41:41" ht="12.75" x14ac:dyDescent="0.2">
      <c r="AO64968" s="7"/>
    </row>
    <row r="64969" spans="41:41" ht="12.75" x14ac:dyDescent="0.2">
      <c r="AO64969" s="7"/>
    </row>
    <row r="64970" spans="41:41" ht="12.75" x14ac:dyDescent="0.2">
      <c r="AO64970" s="7"/>
    </row>
    <row r="64971" spans="41:41" ht="12.75" x14ac:dyDescent="0.2">
      <c r="AO64971" s="7"/>
    </row>
    <row r="64972" spans="41:41" ht="12.75" x14ac:dyDescent="0.2">
      <c r="AO64972" s="7"/>
    </row>
    <row r="64973" spans="41:41" ht="12.75" x14ac:dyDescent="0.2">
      <c r="AO64973" s="7"/>
    </row>
    <row r="64974" spans="41:41" ht="12.75" x14ac:dyDescent="0.2">
      <c r="AO64974" s="7"/>
    </row>
    <row r="64975" spans="41:41" ht="12.75" x14ac:dyDescent="0.2">
      <c r="AO64975" s="7"/>
    </row>
    <row r="64976" spans="41:41" ht="12.75" x14ac:dyDescent="0.2">
      <c r="AO64976" s="7"/>
    </row>
    <row r="64977" spans="41:41" ht="12.75" x14ac:dyDescent="0.2">
      <c r="AO64977" s="7"/>
    </row>
    <row r="64978" spans="41:41" ht="12.75" x14ac:dyDescent="0.2">
      <c r="AO64978" s="7"/>
    </row>
    <row r="64979" spans="41:41" ht="12.75" x14ac:dyDescent="0.2">
      <c r="AO64979" s="7"/>
    </row>
    <row r="64980" spans="41:41" ht="12.75" x14ac:dyDescent="0.2">
      <c r="AO64980" s="7"/>
    </row>
    <row r="64981" spans="41:41" ht="12.75" x14ac:dyDescent="0.2">
      <c r="AO64981" s="7"/>
    </row>
    <row r="64982" spans="41:41" ht="12.75" x14ac:dyDescent="0.2">
      <c r="AO64982" s="7"/>
    </row>
    <row r="64983" spans="41:41" ht="12.75" x14ac:dyDescent="0.2">
      <c r="AO64983" s="7"/>
    </row>
    <row r="64984" spans="41:41" ht="12.75" x14ac:dyDescent="0.2">
      <c r="AO64984" s="7"/>
    </row>
    <row r="64985" spans="41:41" ht="12.75" x14ac:dyDescent="0.2">
      <c r="AO64985" s="7"/>
    </row>
    <row r="64986" spans="41:41" ht="12.75" x14ac:dyDescent="0.2">
      <c r="AO64986" s="7"/>
    </row>
    <row r="64987" spans="41:41" ht="12.75" x14ac:dyDescent="0.2">
      <c r="AO64987" s="7"/>
    </row>
    <row r="64988" spans="41:41" ht="12.75" x14ac:dyDescent="0.2">
      <c r="AO64988" s="7"/>
    </row>
    <row r="64989" spans="41:41" ht="12.75" x14ac:dyDescent="0.2">
      <c r="AO64989" s="7"/>
    </row>
    <row r="64990" spans="41:41" ht="12.75" x14ac:dyDescent="0.2">
      <c r="AO64990" s="7"/>
    </row>
    <row r="64991" spans="41:41" ht="12.75" x14ac:dyDescent="0.2">
      <c r="AO64991" s="7"/>
    </row>
    <row r="64992" spans="41:41" ht="12.75" x14ac:dyDescent="0.2">
      <c r="AO64992" s="7"/>
    </row>
    <row r="64993" spans="41:41" ht="12.75" x14ac:dyDescent="0.2">
      <c r="AO64993" s="7"/>
    </row>
    <row r="64994" spans="41:41" ht="12.75" x14ac:dyDescent="0.2">
      <c r="AO64994" s="7"/>
    </row>
    <row r="64995" spans="41:41" ht="12.75" x14ac:dyDescent="0.2">
      <c r="AO64995" s="7"/>
    </row>
    <row r="64996" spans="41:41" ht="12.75" x14ac:dyDescent="0.2">
      <c r="AO64996" s="7"/>
    </row>
    <row r="64997" spans="41:41" ht="12.75" x14ac:dyDescent="0.2">
      <c r="AO64997" s="7"/>
    </row>
    <row r="64998" spans="41:41" ht="12.75" x14ac:dyDescent="0.2">
      <c r="AO64998" s="7"/>
    </row>
    <row r="64999" spans="41:41" ht="12.75" x14ac:dyDescent="0.2">
      <c r="AO64999" s="7"/>
    </row>
    <row r="65000" spans="41:41" ht="12.75" x14ac:dyDescent="0.2">
      <c r="AO65000" s="7"/>
    </row>
    <row r="65001" spans="41:41" ht="12.75" x14ac:dyDescent="0.2">
      <c r="AO65001" s="7"/>
    </row>
    <row r="65002" spans="41:41" ht="12.75" x14ac:dyDescent="0.2">
      <c r="AO65002" s="7"/>
    </row>
    <row r="65003" spans="41:41" ht="12.75" x14ac:dyDescent="0.2">
      <c r="AO65003" s="7"/>
    </row>
    <row r="65004" spans="41:41" ht="12.75" x14ac:dyDescent="0.2">
      <c r="AO65004" s="7"/>
    </row>
    <row r="65005" spans="41:41" ht="12.75" x14ac:dyDescent="0.2">
      <c r="AO65005" s="7"/>
    </row>
    <row r="65006" spans="41:41" ht="12.75" x14ac:dyDescent="0.2">
      <c r="AO65006" s="7"/>
    </row>
    <row r="65007" spans="41:41" ht="12.75" x14ac:dyDescent="0.2">
      <c r="AO65007" s="7"/>
    </row>
    <row r="65008" spans="41:41" ht="12.75" x14ac:dyDescent="0.2">
      <c r="AO65008" s="7"/>
    </row>
    <row r="65009" spans="41:41" ht="12.75" x14ac:dyDescent="0.2">
      <c r="AO65009" s="7"/>
    </row>
    <row r="65010" spans="41:41" ht="12.75" x14ac:dyDescent="0.2">
      <c r="AO65010" s="7"/>
    </row>
    <row r="65011" spans="41:41" ht="12.75" x14ac:dyDescent="0.2">
      <c r="AO65011" s="7"/>
    </row>
    <row r="65012" spans="41:41" ht="12.75" x14ac:dyDescent="0.2">
      <c r="AO65012" s="7"/>
    </row>
    <row r="65013" spans="41:41" ht="12.75" x14ac:dyDescent="0.2">
      <c r="AO65013" s="7"/>
    </row>
    <row r="65014" spans="41:41" ht="12.75" x14ac:dyDescent="0.2">
      <c r="AO65014" s="7"/>
    </row>
    <row r="65015" spans="41:41" ht="12.75" x14ac:dyDescent="0.2">
      <c r="AO65015" s="7"/>
    </row>
    <row r="65016" spans="41:41" ht="12.75" x14ac:dyDescent="0.2">
      <c r="AO65016" s="7"/>
    </row>
    <row r="65017" spans="41:41" ht="12.75" x14ac:dyDescent="0.2">
      <c r="AO65017" s="7"/>
    </row>
    <row r="65018" spans="41:41" ht="12.75" x14ac:dyDescent="0.2">
      <c r="AO65018" s="7"/>
    </row>
    <row r="65019" spans="41:41" ht="12.75" x14ac:dyDescent="0.2">
      <c r="AO65019" s="7"/>
    </row>
    <row r="65020" spans="41:41" ht="12.75" x14ac:dyDescent="0.2">
      <c r="AO65020" s="7"/>
    </row>
    <row r="65021" spans="41:41" ht="12.75" x14ac:dyDescent="0.2">
      <c r="AO65021" s="7"/>
    </row>
    <row r="65022" spans="41:41" ht="12.75" x14ac:dyDescent="0.2">
      <c r="AO65022" s="7"/>
    </row>
    <row r="65023" spans="41:41" ht="12.75" x14ac:dyDescent="0.2">
      <c r="AO65023" s="7"/>
    </row>
    <row r="65024" spans="41:41" ht="12.75" x14ac:dyDescent="0.2">
      <c r="AO65024" s="7"/>
    </row>
    <row r="65025" spans="41:41" ht="12.75" x14ac:dyDescent="0.2">
      <c r="AO65025" s="7"/>
    </row>
    <row r="65026" spans="41:41" ht="12.75" x14ac:dyDescent="0.2">
      <c r="AO65026" s="7"/>
    </row>
    <row r="65027" spans="41:41" ht="12.75" x14ac:dyDescent="0.2">
      <c r="AO65027" s="7"/>
    </row>
    <row r="65028" spans="41:41" ht="12.75" x14ac:dyDescent="0.2">
      <c r="AO65028" s="7"/>
    </row>
    <row r="65029" spans="41:41" ht="12.75" x14ac:dyDescent="0.2">
      <c r="AO65029" s="7"/>
    </row>
    <row r="65030" spans="41:41" ht="12.75" x14ac:dyDescent="0.2">
      <c r="AO65030" s="7"/>
    </row>
    <row r="65031" spans="41:41" ht="12.75" x14ac:dyDescent="0.2">
      <c r="AO65031" s="7"/>
    </row>
    <row r="65032" spans="41:41" ht="12.75" x14ac:dyDescent="0.2">
      <c r="AO65032" s="7"/>
    </row>
    <row r="65033" spans="41:41" ht="12.75" x14ac:dyDescent="0.2">
      <c r="AO65033" s="7"/>
    </row>
    <row r="65034" spans="41:41" ht="12.75" x14ac:dyDescent="0.2">
      <c r="AO65034" s="7"/>
    </row>
    <row r="65035" spans="41:41" ht="12.75" x14ac:dyDescent="0.2">
      <c r="AO65035" s="7"/>
    </row>
    <row r="65036" spans="41:41" ht="12.75" x14ac:dyDescent="0.2">
      <c r="AO65036" s="7"/>
    </row>
    <row r="65037" spans="41:41" ht="12.75" x14ac:dyDescent="0.2">
      <c r="AO65037" s="7"/>
    </row>
    <row r="65038" spans="41:41" ht="12.75" x14ac:dyDescent="0.2">
      <c r="AO65038" s="7"/>
    </row>
    <row r="65039" spans="41:41" ht="12.75" x14ac:dyDescent="0.2">
      <c r="AO65039" s="7"/>
    </row>
    <row r="65040" spans="41:41" ht="12.75" x14ac:dyDescent="0.2">
      <c r="AO65040" s="7"/>
    </row>
    <row r="65041" spans="41:41" ht="12.75" x14ac:dyDescent="0.2">
      <c r="AO65041" s="7"/>
    </row>
    <row r="65042" spans="41:41" ht="12.75" x14ac:dyDescent="0.2">
      <c r="AO65042" s="7"/>
    </row>
    <row r="65043" spans="41:41" ht="12.75" x14ac:dyDescent="0.2">
      <c r="AO65043" s="7"/>
    </row>
    <row r="65044" spans="41:41" ht="12.75" x14ac:dyDescent="0.2">
      <c r="AO65044" s="7"/>
    </row>
    <row r="65045" spans="41:41" ht="12.75" x14ac:dyDescent="0.2">
      <c r="AO65045" s="7"/>
    </row>
    <row r="65046" spans="41:41" ht="12.75" x14ac:dyDescent="0.2">
      <c r="AO65046" s="7"/>
    </row>
    <row r="65047" spans="41:41" ht="12.75" x14ac:dyDescent="0.2">
      <c r="AO65047" s="7"/>
    </row>
    <row r="65048" spans="41:41" ht="12.75" x14ac:dyDescent="0.2">
      <c r="AO65048" s="7"/>
    </row>
    <row r="65049" spans="41:41" ht="12.75" x14ac:dyDescent="0.2">
      <c r="AO65049" s="7"/>
    </row>
    <row r="65050" spans="41:41" ht="12.75" x14ac:dyDescent="0.2">
      <c r="AO65050" s="7"/>
    </row>
    <row r="65051" spans="41:41" ht="12.75" x14ac:dyDescent="0.2">
      <c r="AO65051" s="7"/>
    </row>
    <row r="65052" spans="41:41" ht="12.75" x14ac:dyDescent="0.2">
      <c r="AO65052" s="7"/>
    </row>
    <row r="65053" spans="41:41" ht="12.75" x14ac:dyDescent="0.2">
      <c r="AO65053" s="7"/>
    </row>
    <row r="65054" spans="41:41" ht="12.75" x14ac:dyDescent="0.2">
      <c r="AO65054" s="7"/>
    </row>
    <row r="65055" spans="41:41" ht="12.75" x14ac:dyDescent="0.2">
      <c r="AO65055" s="7"/>
    </row>
    <row r="65056" spans="41:41" ht="12.75" x14ac:dyDescent="0.2">
      <c r="AO65056" s="7"/>
    </row>
    <row r="65057" spans="41:41" ht="12.75" x14ac:dyDescent="0.2">
      <c r="AO65057" s="7"/>
    </row>
    <row r="65058" spans="41:41" ht="12.75" x14ac:dyDescent="0.2">
      <c r="AO65058" s="7"/>
    </row>
    <row r="65059" spans="41:41" ht="12.75" x14ac:dyDescent="0.2">
      <c r="AO65059" s="7"/>
    </row>
    <row r="65060" spans="41:41" ht="12.75" x14ac:dyDescent="0.2">
      <c r="AO65060" s="7"/>
    </row>
    <row r="65061" spans="41:41" ht="12.75" x14ac:dyDescent="0.2">
      <c r="AO65061" s="7"/>
    </row>
    <row r="65062" spans="41:41" ht="12.75" x14ac:dyDescent="0.2">
      <c r="AO65062" s="7"/>
    </row>
    <row r="65063" spans="41:41" ht="12.75" x14ac:dyDescent="0.2">
      <c r="AO65063" s="7"/>
    </row>
    <row r="65064" spans="41:41" ht="12.75" x14ac:dyDescent="0.2">
      <c r="AO65064" s="7"/>
    </row>
    <row r="65065" spans="41:41" ht="12.75" x14ac:dyDescent="0.2">
      <c r="AO65065" s="7"/>
    </row>
    <row r="65066" spans="41:41" ht="12.75" x14ac:dyDescent="0.2">
      <c r="AO65066" s="7"/>
    </row>
    <row r="65067" spans="41:41" ht="12.75" x14ac:dyDescent="0.2">
      <c r="AO65067" s="7"/>
    </row>
    <row r="65068" spans="41:41" ht="12.75" x14ac:dyDescent="0.2">
      <c r="AO65068" s="7"/>
    </row>
    <row r="65069" spans="41:41" ht="12.75" x14ac:dyDescent="0.2">
      <c r="AO65069" s="7"/>
    </row>
    <row r="65070" spans="41:41" ht="12.75" x14ac:dyDescent="0.2">
      <c r="AO65070" s="7"/>
    </row>
    <row r="65071" spans="41:41" ht="12.75" x14ac:dyDescent="0.2">
      <c r="AO65071" s="7"/>
    </row>
    <row r="65072" spans="41:41" ht="12.75" x14ac:dyDescent="0.2">
      <c r="AO65072" s="7"/>
    </row>
    <row r="65073" spans="41:41" ht="12.75" x14ac:dyDescent="0.2">
      <c r="AO65073" s="7"/>
    </row>
    <row r="65074" spans="41:41" ht="12.75" x14ac:dyDescent="0.2">
      <c r="AO65074" s="7"/>
    </row>
    <row r="65075" spans="41:41" ht="12.75" x14ac:dyDescent="0.2">
      <c r="AO65075" s="7"/>
    </row>
    <row r="65076" spans="41:41" ht="12.75" x14ac:dyDescent="0.2">
      <c r="AO65076" s="7"/>
    </row>
    <row r="65077" spans="41:41" ht="12.75" x14ac:dyDescent="0.2">
      <c r="AO65077" s="7"/>
    </row>
    <row r="65078" spans="41:41" ht="12.75" x14ac:dyDescent="0.2">
      <c r="AO65078" s="7"/>
    </row>
    <row r="65079" spans="41:41" ht="12.75" x14ac:dyDescent="0.2">
      <c r="AO65079" s="7"/>
    </row>
    <row r="65080" spans="41:41" ht="12.75" x14ac:dyDescent="0.2">
      <c r="AO65080" s="7"/>
    </row>
    <row r="65081" spans="41:41" ht="12.75" x14ac:dyDescent="0.2">
      <c r="AO65081" s="7"/>
    </row>
    <row r="65082" spans="41:41" ht="12.75" x14ac:dyDescent="0.2">
      <c r="AO65082" s="7"/>
    </row>
    <row r="65083" spans="41:41" ht="12.75" x14ac:dyDescent="0.2">
      <c r="AO65083" s="7"/>
    </row>
    <row r="65084" spans="41:41" ht="12.75" x14ac:dyDescent="0.2">
      <c r="AO65084" s="7"/>
    </row>
    <row r="65085" spans="41:41" ht="12.75" x14ac:dyDescent="0.2">
      <c r="AO65085" s="7"/>
    </row>
    <row r="65086" spans="41:41" ht="12.75" x14ac:dyDescent="0.2">
      <c r="AO65086" s="7"/>
    </row>
    <row r="65087" spans="41:41" ht="12.75" x14ac:dyDescent="0.2">
      <c r="AO65087" s="7"/>
    </row>
    <row r="65088" spans="41:41" ht="12.75" x14ac:dyDescent="0.2">
      <c r="AO65088" s="7"/>
    </row>
    <row r="65089" spans="41:41" ht="12.75" x14ac:dyDescent="0.2">
      <c r="AO65089" s="7"/>
    </row>
    <row r="65090" spans="41:41" ht="12.75" x14ac:dyDescent="0.2">
      <c r="AO65090" s="7"/>
    </row>
    <row r="65091" spans="41:41" ht="12.75" x14ac:dyDescent="0.2">
      <c r="AO65091" s="7"/>
    </row>
    <row r="65092" spans="41:41" ht="12.75" x14ac:dyDescent="0.2">
      <c r="AO65092" s="7"/>
    </row>
    <row r="65093" spans="41:41" ht="12.75" x14ac:dyDescent="0.2">
      <c r="AO65093" s="7"/>
    </row>
    <row r="65094" spans="41:41" ht="12.75" x14ac:dyDescent="0.2">
      <c r="AO65094" s="7"/>
    </row>
    <row r="65095" spans="41:41" ht="12.75" x14ac:dyDescent="0.2">
      <c r="AO65095" s="7"/>
    </row>
    <row r="65096" spans="41:41" ht="12.75" x14ac:dyDescent="0.2">
      <c r="AO65096" s="7"/>
    </row>
    <row r="65097" spans="41:41" ht="12.75" x14ac:dyDescent="0.2">
      <c r="AO65097" s="7"/>
    </row>
    <row r="65098" spans="41:41" ht="12.75" x14ac:dyDescent="0.2">
      <c r="AO65098" s="7"/>
    </row>
    <row r="65099" spans="41:41" ht="12.75" x14ac:dyDescent="0.2">
      <c r="AO65099" s="7"/>
    </row>
    <row r="65100" spans="41:41" ht="12.75" x14ac:dyDescent="0.2">
      <c r="AO65100" s="7"/>
    </row>
    <row r="65101" spans="41:41" ht="12.75" x14ac:dyDescent="0.2">
      <c r="AO65101" s="7"/>
    </row>
    <row r="65102" spans="41:41" ht="12.75" x14ac:dyDescent="0.2">
      <c r="AO65102" s="7"/>
    </row>
    <row r="65103" spans="41:41" ht="12.75" x14ac:dyDescent="0.2">
      <c r="AO65103" s="7"/>
    </row>
    <row r="65104" spans="41:41" ht="12.75" x14ac:dyDescent="0.2">
      <c r="AO65104" s="7"/>
    </row>
    <row r="65105" spans="41:41" ht="12.75" x14ac:dyDescent="0.2">
      <c r="AO65105" s="7"/>
    </row>
    <row r="65106" spans="41:41" ht="12.75" x14ac:dyDescent="0.2">
      <c r="AO65106" s="7"/>
    </row>
    <row r="65107" spans="41:41" ht="12.75" x14ac:dyDescent="0.2">
      <c r="AO65107" s="7"/>
    </row>
    <row r="65108" spans="41:41" ht="12.75" x14ac:dyDescent="0.2">
      <c r="AO65108" s="7"/>
    </row>
    <row r="65109" spans="41:41" ht="12.75" x14ac:dyDescent="0.2">
      <c r="AO65109" s="7"/>
    </row>
    <row r="65110" spans="41:41" ht="12.75" x14ac:dyDescent="0.2">
      <c r="AO65110" s="7"/>
    </row>
    <row r="65111" spans="41:41" ht="12.75" x14ac:dyDescent="0.2">
      <c r="AO65111" s="7"/>
    </row>
    <row r="65112" spans="41:41" ht="12.75" x14ac:dyDescent="0.2">
      <c r="AO65112" s="7"/>
    </row>
    <row r="65113" spans="41:41" ht="12.75" x14ac:dyDescent="0.2">
      <c r="AO65113" s="7"/>
    </row>
    <row r="65114" spans="41:41" ht="12.75" x14ac:dyDescent="0.2">
      <c r="AO65114" s="7"/>
    </row>
    <row r="65115" spans="41:41" ht="12.75" x14ac:dyDescent="0.2">
      <c r="AO65115" s="7"/>
    </row>
    <row r="65116" spans="41:41" ht="12.75" x14ac:dyDescent="0.2">
      <c r="AO65116" s="7"/>
    </row>
    <row r="65117" spans="41:41" ht="12.75" x14ac:dyDescent="0.2">
      <c r="AO65117" s="7"/>
    </row>
    <row r="65118" spans="41:41" ht="12.75" x14ac:dyDescent="0.2">
      <c r="AO65118" s="7"/>
    </row>
    <row r="65119" spans="41:41" ht="12.75" x14ac:dyDescent="0.2">
      <c r="AO65119" s="7"/>
    </row>
    <row r="65120" spans="41:41" ht="12.75" x14ac:dyDescent="0.2">
      <c r="AO65120" s="7"/>
    </row>
    <row r="65121" spans="41:41" ht="12.75" x14ac:dyDescent="0.2">
      <c r="AO65121" s="7"/>
    </row>
    <row r="65122" spans="41:41" ht="12.75" x14ac:dyDescent="0.2">
      <c r="AO65122" s="7"/>
    </row>
    <row r="65123" spans="41:41" ht="12.75" x14ac:dyDescent="0.2">
      <c r="AO65123" s="7"/>
    </row>
    <row r="65124" spans="41:41" ht="12.75" x14ac:dyDescent="0.2">
      <c r="AO65124" s="7"/>
    </row>
    <row r="65125" spans="41:41" ht="12.75" x14ac:dyDescent="0.2">
      <c r="AO65125" s="7"/>
    </row>
    <row r="65126" spans="41:41" ht="12.75" x14ac:dyDescent="0.2">
      <c r="AO65126" s="7"/>
    </row>
    <row r="65127" spans="41:41" ht="12.75" x14ac:dyDescent="0.2">
      <c r="AO65127" s="7"/>
    </row>
    <row r="65128" spans="41:41" ht="12.75" x14ac:dyDescent="0.2">
      <c r="AO65128" s="7"/>
    </row>
    <row r="65129" spans="41:41" ht="12.75" x14ac:dyDescent="0.2">
      <c r="AO65129" s="7"/>
    </row>
    <row r="65130" spans="41:41" ht="12.75" x14ac:dyDescent="0.2">
      <c r="AO65130" s="7"/>
    </row>
    <row r="65131" spans="41:41" ht="12.75" x14ac:dyDescent="0.2">
      <c r="AO65131" s="7"/>
    </row>
    <row r="65132" spans="41:41" ht="12.75" x14ac:dyDescent="0.2">
      <c r="AO65132" s="7"/>
    </row>
    <row r="65133" spans="41:41" ht="12.75" x14ac:dyDescent="0.2">
      <c r="AO65133" s="7"/>
    </row>
    <row r="65134" spans="41:41" ht="12.75" x14ac:dyDescent="0.2">
      <c r="AO65134" s="7"/>
    </row>
    <row r="65135" spans="41:41" ht="12.75" x14ac:dyDescent="0.2">
      <c r="AO65135" s="7"/>
    </row>
    <row r="65136" spans="41:41" ht="12.75" x14ac:dyDescent="0.2">
      <c r="AO65136" s="7"/>
    </row>
    <row r="65137" spans="41:41" ht="12.75" x14ac:dyDescent="0.2">
      <c r="AO65137" s="7"/>
    </row>
    <row r="65138" spans="41:41" ht="12.75" x14ac:dyDescent="0.2">
      <c r="AO65138" s="7"/>
    </row>
    <row r="65139" spans="41:41" ht="12.75" x14ac:dyDescent="0.2">
      <c r="AO65139" s="7"/>
    </row>
    <row r="65140" spans="41:41" ht="12.75" x14ac:dyDescent="0.2">
      <c r="AO65140" s="7"/>
    </row>
    <row r="65141" spans="41:41" ht="12.75" x14ac:dyDescent="0.2">
      <c r="AO65141" s="7"/>
    </row>
    <row r="65142" spans="41:41" ht="12.75" x14ac:dyDescent="0.2">
      <c r="AO65142" s="7"/>
    </row>
    <row r="65143" spans="41:41" ht="12.75" x14ac:dyDescent="0.2">
      <c r="AO65143" s="7"/>
    </row>
    <row r="65144" spans="41:41" ht="12.75" x14ac:dyDescent="0.2">
      <c r="AO65144" s="7"/>
    </row>
    <row r="65145" spans="41:41" ht="12.75" x14ac:dyDescent="0.2">
      <c r="AO65145" s="7"/>
    </row>
    <row r="65146" spans="41:41" ht="12.75" x14ac:dyDescent="0.2">
      <c r="AO65146" s="7"/>
    </row>
    <row r="65147" spans="41:41" ht="12.75" x14ac:dyDescent="0.2">
      <c r="AO65147" s="7"/>
    </row>
    <row r="65148" spans="41:41" ht="12.75" x14ac:dyDescent="0.2">
      <c r="AO65148" s="7"/>
    </row>
    <row r="65149" spans="41:41" ht="12.75" x14ac:dyDescent="0.2">
      <c r="AO65149" s="7"/>
    </row>
    <row r="65150" spans="41:41" ht="12.75" x14ac:dyDescent="0.2">
      <c r="AO65150" s="7"/>
    </row>
    <row r="65151" spans="41:41" ht="12.75" x14ac:dyDescent="0.2">
      <c r="AO65151" s="7"/>
    </row>
    <row r="65152" spans="41:41" ht="12.75" x14ac:dyDescent="0.2">
      <c r="AO65152" s="7"/>
    </row>
    <row r="65153" spans="41:41" ht="12.75" x14ac:dyDescent="0.2">
      <c r="AO65153" s="7"/>
    </row>
    <row r="65154" spans="41:41" ht="12.75" x14ac:dyDescent="0.2">
      <c r="AO65154" s="7"/>
    </row>
    <row r="65155" spans="41:41" ht="12.75" x14ac:dyDescent="0.2">
      <c r="AO65155" s="7"/>
    </row>
    <row r="65156" spans="41:41" ht="12.75" x14ac:dyDescent="0.2">
      <c r="AO65156" s="7"/>
    </row>
    <row r="65157" spans="41:41" ht="12.75" x14ac:dyDescent="0.2">
      <c r="AO65157" s="7"/>
    </row>
    <row r="65158" spans="41:41" ht="12.75" x14ac:dyDescent="0.2">
      <c r="AO65158" s="7"/>
    </row>
    <row r="65159" spans="41:41" ht="12.75" x14ac:dyDescent="0.2">
      <c r="AO65159" s="7"/>
    </row>
    <row r="65160" spans="41:41" ht="12.75" x14ac:dyDescent="0.2">
      <c r="AO65160" s="7"/>
    </row>
    <row r="65161" spans="41:41" ht="12.75" x14ac:dyDescent="0.2">
      <c r="AO65161" s="7"/>
    </row>
    <row r="65162" spans="41:41" ht="12.75" x14ac:dyDescent="0.2">
      <c r="AO65162" s="7"/>
    </row>
    <row r="65163" spans="41:41" ht="12.75" x14ac:dyDescent="0.2">
      <c r="AO65163" s="7"/>
    </row>
    <row r="65164" spans="41:41" ht="12.75" x14ac:dyDescent="0.2">
      <c r="AO65164" s="7"/>
    </row>
    <row r="65165" spans="41:41" ht="12.75" x14ac:dyDescent="0.2">
      <c r="AO65165" s="7"/>
    </row>
    <row r="65166" spans="41:41" ht="12.75" x14ac:dyDescent="0.2">
      <c r="AO65166" s="7"/>
    </row>
    <row r="65167" spans="41:41" ht="12.75" x14ac:dyDescent="0.2">
      <c r="AO65167" s="7"/>
    </row>
    <row r="65168" spans="41:41" ht="12.75" x14ac:dyDescent="0.2">
      <c r="AO65168" s="7"/>
    </row>
    <row r="65169" spans="41:41" ht="12.75" x14ac:dyDescent="0.2">
      <c r="AO65169" s="7"/>
    </row>
    <row r="65170" spans="41:41" ht="12.75" x14ac:dyDescent="0.2">
      <c r="AO65170" s="7"/>
    </row>
    <row r="65171" spans="41:41" ht="12.75" x14ac:dyDescent="0.2">
      <c r="AO65171" s="7"/>
    </row>
    <row r="65172" spans="41:41" ht="12.75" x14ac:dyDescent="0.2">
      <c r="AO65172" s="7"/>
    </row>
    <row r="65173" spans="41:41" ht="12.75" x14ac:dyDescent="0.2">
      <c r="AO65173" s="7"/>
    </row>
    <row r="65174" spans="41:41" ht="12.75" x14ac:dyDescent="0.2">
      <c r="AO65174" s="7"/>
    </row>
    <row r="65175" spans="41:41" ht="12.75" x14ac:dyDescent="0.2">
      <c r="AO65175" s="7"/>
    </row>
    <row r="65176" spans="41:41" ht="12.75" x14ac:dyDescent="0.2">
      <c r="AO65176" s="7"/>
    </row>
    <row r="65177" spans="41:41" ht="12.75" x14ac:dyDescent="0.2">
      <c r="AO65177" s="7"/>
    </row>
    <row r="65178" spans="41:41" ht="12.75" x14ac:dyDescent="0.2">
      <c r="AO65178" s="7"/>
    </row>
    <row r="65179" spans="41:41" ht="12.75" x14ac:dyDescent="0.2">
      <c r="AO65179" s="7"/>
    </row>
    <row r="65180" spans="41:41" ht="12.75" x14ac:dyDescent="0.2">
      <c r="AO65180" s="7"/>
    </row>
    <row r="65181" spans="41:41" ht="12.75" x14ac:dyDescent="0.2">
      <c r="AO65181" s="7"/>
    </row>
    <row r="65182" spans="41:41" ht="12.75" x14ac:dyDescent="0.2">
      <c r="AO65182" s="7"/>
    </row>
    <row r="65183" spans="41:41" ht="12.75" x14ac:dyDescent="0.2">
      <c r="AO65183" s="7"/>
    </row>
    <row r="65184" spans="41:41" ht="12.75" x14ac:dyDescent="0.2">
      <c r="AO65184" s="7"/>
    </row>
    <row r="65185" spans="41:41" ht="12.75" x14ac:dyDescent="0.2">
      <c r="AO65185" s="7"/>
    </row>
    <row r="65186" spans="41:41" ht="12.75" x14ac:dyDescent="0.2">
      <c r="AO65186" s="7"/>
    </row>
    <row r="65187" spans="41:41" ht="12.75" x14ac:dyDescent="0.2">
      <c r="AO65187" s="7"/>
    </row>
    <row r="65188" spans="41:41" ht="12.75" x14ac:dyDescent="0.2">
      <c r="AO65188" s="7"/>
    </row>
    <row r="65189" spans="41:41" ht="12.75" x14ac:dyDescent="0.2">
      <c r="AO65189" s="7"/>
    </row>
    <row r="65190" spans="41:41" ht="12.75" x14ac:dyDescent="0.2">
      <c r="AO65190" s="7"/>
    </row>
    <row r="65191" spans="41:41" ht="12.75" x14ac:dyDescent="0.2">
      <c r="AO65191" s="7"/>
    </row>
    <row r="65192" spans="41:41" ht="12.75" x14ac:dyDescent="0.2">
      <c r="AO65192" s="7"/>
    </row>
    <row r="65193" spans="41:41" ht="12.75" x14ac:dyDescent="0.2">
      <c r="AO65193" s="7"/>
    </row>
    <row r="65194" spans="41:41" ht="12.75" x14ac:dyDescent="0.2">
      <c r="AO65194" s="7"/>
    </row>
    <row r="65195" spans="41:41" ht="12.75" x14ac:dyDescent="0.2">
      <c r="AO65195" s="7"/>
    </row>
    <row r="65196" spans="41:41" ht="12.75" x14ac:dyDescent="0.2">
      <c r="AO65196" s="7"/>
    </row>
    <row r="65197" spans="41:41" ht="12.75" x14ac:dyDescent="0.2">
      <c r="AO65197" s="7"/>
    </row>
    <row r="65198" spans="41:41" ht="12.75" x14ac:dyDescent="0.2">
      <c r="AO65198" s="7"/>
    </row>
    <row r="65199" spans="41:41" ht="12.75" x14ac:dyDescent="0.2">
      <c r="AO65199" s="7"/>
    </row>
    <row r="65200" spans="41:41" ht="12.75" x14ac:dyDescent="0.2">
      <c r="AO65200" s="7"/>
    </row>
    <row r="65201" spans="41:41" ht="12.75" x14ac:dyDescent="0.2">
      <c r="AO65201" s="7"/>
    </row>
    <row r="65202" spans="41:41" ht="12.75" x14ac:dyDescent="0.2">
      <c r="AO65202" s="7"/>
    </row>
    <row r="65203" spans="41:41" ht="12.75" x14ac:dyDescent="0.2">
      <c r="AO65203" s="7"/>
    </row>
    <row r="65204" spans="41:41" ht="12.75" x14ac:dyDescent="0.2">
      <c r="AO65204" s="7"/>
    </row>
    <row r="65205" spans="41:41" ht="12.75" x14ac:dyDescent="0.2">
      <c r="AO65205" s="7"/>
    </row>
    <row r="65206" spans="41:41" ht="12.75" x14ac:dyDescent="0.2">
      <c r="AO65206" s="7"/>
    </row>
    <row r="65207" spans="41:41" ht="12.75" x14ac:dyDescent="0.2">
      <c r="AO65207" s="7"/>
    </row>
    <row r="65208" spans="41:41" ht="12.75" x14ac:dyDescent="0.2">
      <c r="AO65208" s="7"/>
    </row>
    <row r="65209" spans="41:41" ht="12.75" x14ac:dyDescent="0.2">
      <c r="AO65209" s="7"/>
    </row>
    <row r="65210" spans="41:41" ht="12.75" x14ac:dyDescent="0.2">
      <c r="AO65210" s="7"/>
    </row>
    <row r="65211" spans="41:41" ht="12.75" x14ac:dyDescent="0.2">
      <c r="AO65211" s="7"/>
    </row>
    <row r="65212" spans="41:41" ht="12.75" x14ac:dyDescent="0.2">
      <c r="AO65212" s="7"/>
    </row>
    <row r="65213" spans="41:41" ht="12.75" x14ac:dyDescent="0.2">
      <c r="AO65213" s="7"/>
    </row>
    <row r="65214" spans="41:41" ht="12.75" x14ac:dyDescent="0.2">
      <c r="AO65214" s="7"/>
    </row>
    <row r="65215" spans="41:41" ht="12.75" x14ac:dyDescent="0.2">
      <c r="AO65215" s="7"/>
    </row>
    <row r="65216" spans="41:41" ht="12.75" x14ac:dyDescent="0.2">
      <c r="AO65216" s="7"/>
    </row>
    <row r="65217" spans="41:41" ht="12.75" x14ac:dyDescent="0.2">
      <c r="AO65217" s="7"/>
    </row>
    <row r="65218" spans="41:41" ht="12.75" x14ac:dyDescent="0.2">
      <c r="AO65218" s="7"/>
    </row>
    <row r="65219" spans="41:41" ht="12.75" x14ac:dyDescent="0.2">
      <c r="AO65219" s="7"/>
    </row>
    <row r="65220" spans="41:41" ht="12.75" x14ac:dyDescent="0.2">
      <c r="AO65220" s="7"/>
    </row>
    <row r="65221" spans="41:41" ht="12.75" x14ac:dyDescent="0.2">
      <c r="AO65221" s="7"/>
    </row>
    <row r="65222" spans="41:41" ht="12.75" x14ac:dyDescent="0.2">
      <c r="AO65222" s="7"/>
    </row>
    <row r="65223" spans="41:41" ht="12.75" x14ac:dyDescent="0.2">
      <c r="AO65223" s="7"/>
    </row>
    <row r="65224" spans="41:41" ht="12.75" x14ac:dyDescent="0.2">
      <c r="AO65224" s="7"/>
    </row>
    <row r="65225" spans="41:41" ht="12.75" x14ac:dyDescent="0.2">
      <c r="AO65225" s="7"/>
    </row>
    <row r="65226" spans="41:41" ht="12.75" x14ac:dyDescent="0.2">
      <c r="AO65226" s="7"/>
    </row>
    <row r="65227" spans="41:41" ht="12.75" x14ac:dyDescent="0.2">
      <c r="AO65227" s="7"/>
    </row>
    <row r="65228" spans="41:41" ht="12.75" x14ac:dyDescent="0.2">
      <c r="AO65228" s="7"/>
    </row>
    <row r="65229" spans="41:41" ht="12.75" x14ac:dyDescent="0.2">
      <c r="AO65229" s="7"/>
    </row>
    <row r="65230" spans="41:41" ht="12.75" x14ac:dyDescent="0.2">
      <c r="AO65230" s="7"/>
    </row>
    <row r="65231" spans="41:41" ht="12.75" x14ac:dyDescent="0.2">
      <c r="AO65231" s="7"/>
    </row>
    <row r="65232" spans="41:41" ht="12.75" x14ac:dyDescent="0.2">
      <c r="AO65232" s="7"/>
    </row>
    <row r="65233" spans="41:41" ht="12.75" x14ac:dyDescent="0.2">
      <c r="AO65233" s="7"/>
    </row>
    <row r="65234" spans="41:41" ht="12.75" x14ac:dyDescent="0.2">
      <c r="AO65234" s="7"/>
    </row>
    <row r="65235" spans="41:41" ht="12.75" x14ac:dyDescent="0.2">
      <c r="AO65235" s="7"/>
    </row>
    <row r="65236" spans="41:41" ht="12.75" x14ac:dyDescent="0.2">
      <c r="AO65236" s="7"/>
    </row>
    <row r="65237" spans="41:41" ht="12.75" x14ac:dyDescent="0.2">
      <c r="AO65237" s="7"/>
    </row>
    <row r="65238" spans="41:41" ht="12.75" x14ac:dyDescent="0.2">
      <c r="AO65238" s="7"/>
    </row>
    <row r="65239" spans="41:41" ht="12.75" x14ac:dyDescent="0.2">
      <c r="AO65239" s="7"/>
    </row>
    <row r="65240" spans="41:41" ht="12.75" x14ac:dyDescent="0.2">
      <c r="AO65240" s="7"/>
    </row>
    <row r="65241" spans="41:41" ht="12.75" x14ac:dyDescent="0.2">
      <c r="AO65241" s="7"/>
    </row>
    <row r="65242" spans="41:41" ht="12.75" x14ac:dyDescent="0.2">
      <c r="AO65242" s="7"/>
    </row>
    <row r="65243" spans="41:41" ht="12.75" x14ac:dyDescent="0.2">
      <c r="AO65243" s="7"/>
    </row>
    <row r="65244" spans="41:41" ht="12.75" x14ac:dyDescent="0.2">
      <c r="AO65244" s="7"/>
    </row>
    <row r="65245" spans="41:41" ht="12.75" x14ac:dyDescent="0.2">
      <c r="AO65245" s="7"/>
    </row>
    <row r="65246" spans="41:41" ht="12.75" x14ac:dyDescent="0.2">
      <c r="AO65246" s="7"/>
    </row>
    <row r="65247" spans="41:41" ht="12.75" x14ac:dyDescent="0.2">
      <c r="AO65247" s="7"/>
    </row>
    <row r="65248" spans="41:41" ht="12.75" x14ac:dyDescent="0.2">
      <c r="AO65248" s="7"/>
    </row>
    <row r="65249" spans="41:41" ht="12.75" x14ac:dyDescent="0.2">
      <c r="AO65249" s="7"/>
    </row>
    <row r="65250" spans="41:41" ht="12.75" x14ac:dyDescent="0.2">
      <c r="AO65250" s="7"/>
    </row>
    <row r="65251" spans="41:41" ht="12.75" x14ac:dyDescent="0.2">
      <c r="AO65251" s="7"/>
    </row>
    <row r="65252" spans="41:41" ht="12.75" x14ac:dyDescent="0.2">
      <c r="AO65252" s="7"/>
    </row>
    <row r="65253" spans="41:41" ht="12.75" x14ac:dyDescent="0.2">
      <c r="AO65253" s="7"/>
    </row>
    <row r="65254" spans="41:41" ht="12.75" x14ac:dyDescent="0.2">
      <c r="AO65254" s="7"/>
    </row>
    <row r="65255" spans="41:41" ht="12.75" x14ac:dyDescent="0.2">
      <c r="AO65255" s="7"/>
    </row>
    <row r="65256" spans="41:41" ht="12.75" x14ac:dyDescent="0.2">
      <c r="AO65256" s="7"/>
    </row>
    <row r="65257" spans="41:41" ht="12.75" x14ac:dyDescent="0.2">
      <c r="AO65257" s="7"/>
    </row>
    <row r="65258" spans="41:41" ht="12.75" x14ac:dyDescent="0.2">
      <c r="AO65258" s="7"/>
    </row>
    <row r="65259" spans="41:41" ht="12.75" x14ac:dyDescent="0.2">
      <c r="AO65259" s="7"/>
    </row>
    <row r="65260" spans="41:41" ht="12.75" x14ac:dyDescent="0.2">
      <c r="AO65260" s="7"/>
    </row>
    <row r="65261" spans="41:41" ht="12.75" x14ac:dyDescent="0.2">
      <c r="AO65261" s="7"/>
    </row>
    <row r="65262" spans="41:41" ht="12.75" x14ac:dyDescent="0.2">
      <c r="AO65262" s="7"/>
    </row>
    <row r="65263" spans="41:41" ht="12.75" x14ac:dyDescent="0.2">
      <c r="AO65263" s="7"/>
    </row>
    <row r="65264" spans="41:41" ht="12.75" x14ac:dyDescent="0.2">
      <c r="AO65264" s="7"/>
    </row>
    <row r="65265" spans="41:41" ht="12.75" x14ac:dyDescent="0.2">
      <c r="AO65265" s="7"/>
    </row>
    <row r="65266" spans="41:41" ht="12.75" x14ac:dyDescent="0.2">
      <c r="AO65266" s="7"/>
    </row>
    <row r="65267" spans="41:41" ht="12.75" x14ac:dyDescent="0.2">
      <c r="AO65267" s="7"/>
    </row>
    <row r="65268" spans="41:41" ht="12.75" x14ac:dyDescent="0.2">
      <c r="AO65268" s="7"/>
    </row>
    <row r="65269" spans="41:41" ht="12.75" x14ac:dyDescent="0.2">
      <c r="AO65269" s="7"/>
    </row>
    <row r="65270" spans="41:41" ht="12.75" x14ac:dyDescent="0.2">
      <c r="AO65270" s="7"/>
    </row>
    <row r="65271" spans="41:41" ht="12.75" x14ac:dyDescent="0.2">
      <c r="AO65271" s="7"/>
    </row>
    <row r="65272" spans="41:41" ht="12.75" x14ac:dyDescent="0.2">
      <c r="AO65272" s="7"/>
    </row>
    <row r="65273" spans="41:41" ht="12.75" x14ac:dyDescent="0.2">
      <c r="AO65273" s="7"/>
    </row>
    <row r="65274" spans="41:41" ht="12.75" x14ac:dyDescent="0.2">
      <c r="AO65274" s="7"/>
    </row>
    <row r="65275" spans="41:41" ht="12.75" x14ac:dyDescent="0.2">
      <c r="AO65275" s="7"/>
    </row>
    <row r="65276" spans="41:41" ht="12.75" x14ac:dyDescent="0.2">
      <c r="AO65276" s="7"/>
    </row>
    <row r="65277" spans="41:41" ht="12.75" x14ac:dyDescent="0.2">
      <c r="AO65277" s="7"/>
    </row>
    <row r="65278" spans="41:41" ht="12.75" x14ac:dyDescent="0.2">
      <c r="AO65278" s="7"/>
    </row>
    <row r="65279" spans="41:41" ht="12.75" x14ac:dyDescent="0.2">
      <c r="AO65279" s="7"/>
    </row>
    <row r="65280" spans="41:41" ht="12.75" x14ac:dyDescent="0.2">
      <c r="AO65280" s="7"/>
    </row>
    <row r="65281" spans="41:41" ht="12.75" x14ac:dyDescent="0.2">
      <c r="AO65281" s="7"/>
    </row>
    <row r="65282" spans="41:41" ht="12.75" x14ac:dyDescent="0.2">
      <c r="AO65282" s="7"/>
    </row>
    <row r="65283" spans="41:41" ht="12.75" x14ac:dyDescent="0.2">
      <c r="AO65283" s="7"/>
    </row>
    <row r="65284" spans="41:41" ht="12.75" x14ac:dyDescent="0.2">
      <c r="AO65284" s="7"/>
    </row>
    <row r="65285" spans="41:41" ht="12.75" x14ac:dyDescent="0.2">
      <c r="AO65285" s="7"/>
    </row>
    <row r="65286" spans="41:41" ht="12.75" x14ac:dyDescent="0.2">
      <c r="AO65286" s="7"/>
    </row>
    <row r="65287" spans="41:41" ht="12.75" x14ac:dyDescent="0.2">
      <c r="AO65287" s="7"/>
    </row>
    <row r="65288" spans="41:41" ht="12.75" x14ac:dyDescent="0.2">
      <c r="AO65288" s="7"/>
    </row>
    <row r="65289" spans="41:41" ht="12.75" x14ac:dyDescent="0.2">
      <c r="AO65289" s="7"/>
    </row>
    <row r="65290" spans="41:41" ht="12.75" x14ac:dyDescent="0.2">
      <c r="AO65290" s="7"/>
    </row>
    <row r="65291" spans="41:41" ht="12.75" x14ac:dyDescent="0.2">
      <c r="AO65291" s="7"/>
    </row>
    <row r="65292" spans="41:41" ht="12.75" x14ac:dyDescent="0.2">
      <c r="AO65292" s="7"/>
    </row>
    <row r="65293" spans="41:41" ht="12.75" x14ac:dyDescent="0.2">
      <c r="AO65293" s="7"/>
    </row>
    <row r="65294" spans="41:41" ht="12.75" x14ac:dyDescent="0.2">
      <c r="AO65294" s="7"/>
    </row>
    <row r="65295" spans="41:41" ht="12.75" x14ac:dyDescent="0.2">
      <c r="AO65295" s="7"/>
    </row>
    <row r="65296" spans="41:41" ht="12.75" x14ac:dyDescent="0.2">
      <c r="AO65296" s="7"/>
    </row>
    <row r="65297" spans="41:41" ht="12.75" x14ac:dyDescent="0.2">
      <c r="AO65297" s="7"/>
    </row>
    <row r="65298" spans="41:41" ht="12.75" x14ac:dyDescent="0.2">
      <c r="AO65298" s="7"/>
    </row>
    <row r="65299" spans="41:41" ht="12.75" x14ac:dyDescent="0.2">
      <c r="AO65299" s="7"/>
    </row>
    <row r="65300" spans="41:41" ht="12.75" x14ac:dyDescent="0.2">
      <c r="AO65300" s="7"/>
    </row>
    <row r="65301" spans="41:41" ht="12.75" x14ac:dyDescent="0.2">
      <c r="AO65301" s="7"/>
    </row>
    <row r="65302" spans="41:41" ht="12.75" x14ac:dyDescent="0.2">
      <c r="AO65302" s="7"/>
    </row>
    <row r="65303" spans="41:41" ht="12.75" x14ac:dyDescent="0.2">
      <c r="AO65303" s="7"/>
    </row>
    <row r="65304" spans="41:41" ht="12.75" x14ac:dyDescent="0.2">
      <c r="AO65304" s="7"/>
    </row>
    <row r="65305" spans="41:41" ht="12.75" x14ac:dyDescent="0.2">
      <c r="AO65305" s="7"/>
    </row>
    <row r="65306" spans="41:41" ht="12.75" x14ac:dyDescent="0.2">
      <c r="AO65306" s="7"/>
    </row>
    <row r="65307" spans="41:41" ht="12.75" x14ac:dyDescent="0.2">
      <c r="AO65307" s="7"/>
    </row>
    <row r="65308" spans="41:41" ht="12.75" x14ac:dyDescent="0.2">
      <c r="AO65308" s="7"/>
    </row>
    <row r="65309" spans="41:41" ht="12.75" x14ac:dyDescent="0.2">
      <c r="AO65309" s="7"/>
    </row>
    <row r="65310" spans="41:41" ht="12.75" x14ac:dyDescent="0.2">
      <c r="AO65310" s="7"/>
    </row>
    <row r="65311" spans="41:41" ht="12.75" x14ac:dyDescent="0.2">
      <c r="AO65311" s="7"/>
    </row>
    <row r="65312" spans="41:41" ht="12.75" x14ac:dyDescent="0.2">
      <c r="AO65312" s="7"/>
    </row>
    <row r="65313" spans="41:41" ht="12.75" x14ac:dyDescent="0.2">
      <c r="AO65313" s="7"/>
    </row>
    <row r="65314" spans="41:41" ht="12.75" x14ac:dyDescent="0.2">
      <c r="AO65314" s="7"/>
    </row>
    <row r="65315" spans="41:41" ht="12.75" x14ac:dyDescent="0.2">
      <c r="AO65315" s="7"/>
    </row>
    <row r="65316" spans="41:41" ht="12.75" x14ac:dyDescent="0.2">
      <c r="AO65316" s="7"/>
    </row>
    <row r="65317" spans="41:41" ht="12.75" x14ac:dyDescent="0.2">
      <c r="AO65317" s="7"/>
    </row>
    <row r="65318" spans="41:41" ht="12.75" x14ac:dyDescent="0.2">
      <c r="AO65318" s="7"/>
    </row>
    <row r="65319" spans="41:41" ht="12.75" x14ac:dyDescent="0.2">
      <c r="AO65319" s="7"/>
    </row>
    <row r="65320" spans="41:41" ht="12.75" x14ac:dyDescent="0.2">
      <c r="AO65320" s="7"/>
    </row>
    <row r="65321" spans="41:41" ht="12.75" x14ac:dyDescent="0.2">
      <c r="AO65321" s="7"/>
    </row>
    <row r="65322" spans="41:41" ht="12.75" x14ac:dyDescent="0.2">
      <c r="AO65322" s="7"/>
    </row>
    <row r="65323" spans="41:41" ht="12.75" x14ac:dyDescent="0.2">
      <c r="AO65323" s="7"/>
    </row>
    <row r="65324" spans="41:41" ht="12.75" x14ac:dyDescent="0.2">
      <c r="AO65324" s="7"/>
    </row>
    <row r="65325" spans="41:41" ht="12.75" x14ac:dyDescent="0.2">
      <c r="AO65325" s="7"/>
    </row>
    <row r="65326" spans="41:41" ht="12.75" x14ac:dyDescent="0.2">
      <c r="AO65326" s="7"/>
    </row>
    <row r="65327" spans="41:41" ht="12.75" x14ac:dyDescent="0.2">
      <c r="AO65327" s="7"/>
    </row>
    <row r="65328" spans="41:41" ht="12.75" x14ac:dyDescent="0.2">
      <c r="AO65328" s="7"/>
    </row>
    <row r="65329" spans="41:41" ht="12.75" x14ac:dyDescent="0.2">
      <c r="AO65329" s="7"/>
    </row>
    <row r="65330" spans="41:41" ht="12.75" x14ac:dyDescent="0.2">
      <c r="AO65330" s="7"/>
    </row>
    <row r="65331" spans="41:41" ht="12.75" x14ac:dyDescent="0.2">
      <c r="AO65331" s="7"/>
    </row>
    <row r="65332" spans="41:41" ht="12.75" x14ac:dyDescent="0.2">
      <c r="AO65332" s="7"/>
    </row>
    <row r="65333" spans="41:41" ht="12.75" x14ac:dyDescent="0.2">
      <c r="AO65333" s="7"/>
    </row>
    <row r="65334" spans="41:41" ht="12.75" x14ac:dyDescent="0.2">
      <c r="AO65334" s="7"/>
    </row>
    <row r="65335" spans="41:41" ht="12.75" x14ac:dyDescent="0.2">
      <c r="AO65335" s="7"/>
    </row>
    <row r="65336" spans="41:41" ht="12.75" x14ac:dyDescent="0.2">
      <c r="AO65336" s="7"/>
    </row>
    <row r="65337" spans="41:41" ht="12.75" x14ac:dyDescent="0.2">
      <c r="AO65337" s="7"/>
    </row>
    <row r="65338" spans="41:41" ht="12.75" x14ac:dyDescent="0.2">
      <c r="AO65338" s="7"/>
    </row>
    <row r="65339" spans="41:41" ht="12.75" x14ac:dyDescent="0.2">
      <c r="AO65339" s="7"/>
    </row>
    <row r="65340" spans="41:41" ht="12.75" x14ac:dyDescent="0.2">
      <c r="AO65340" s="7"/>
    </row>
    <row r="65341" spans="41:41" ht="12.75" x14ac:dyDescent="0.2">
      <c r="AO65341" s="7"/>
    </row>
    <row r="65342" spans="41:41" ht="12.75" x14ac:dyDescent="0.2">
      <c r="AO65342" s="7"/>
    </row>
    <row r="65343" spans="41:41" ht="12.75" x14ac:dyDescent="0.2">
      <c r="AO65343" s="7"/>
    </row>
    <row r="65344" spans="41:41" ht="12.75" x14ac:dyDescent="0.2">
      <c r="AO65344" s="7"/>
    </row>
    <row r="65345" spans="41:41" ht="12.75" x14ac:dyDescent="0.2">
      <c r="AO65345" s="7"/>
    </row>
    <row r="65346" spans="41:41" ht="12.75" x14ac:dyDescent="0.2">
      <c r="AO65346" s="7"/>
    </row>
    <row r="65347" spans="41:41" ht="12.75" x14ac:dyDescent="0.2">
      <c r="AO65347" s="7"/>
    </row>
    <row r="65348" spans="41:41" ht="12.75" x14ac:dyDescent="0.2">
      <c r="AO65348" s="7"/>
    </row>
    <row r="65349" spans="41:41" ht="12.75" x14ac:dyDescent="0.2">
      <c r="AO65349" s="7"/>
    </row>
    <row r="65350" spans="41:41" ht="12.75" x14ac:dyDescent="0.2">
      <c r="AO65350" s="7"/>
    </row>
    <row r="65351" spans="41:41" ht="12.75" x14ac:dyDescent="0.2">
      <c r="AO65351" s="7"/>
    </row>
    <row r="65352" spans="41:41" ht="12.75" x14ac:dyDescent="0.2">
      <c r="AO65352" s="7"/>
    </row>
    <row r="65353" spans="41:41" ht="12.75" x14ac:dyDescent="0.2">
      <c r="AO65353" s="7"/>
    </row>
    <row r="65354" spans="41:41" ht="12.75" x14ac:dyDescent="0.2">
      <c r="AO65354" s="7"/>
    </row>
    <row r="65355" spans="41:41" ht="12.75" x14ac:dyDescent="0.2">
      <c r="AO65355" s="7"/>
    </row>
    <row r="65356" spans="41:41" ht="12.75" x14ac:dyDescent="0.2">
      <c r="AO65356" s="7"/>
    </row>
    <row r="65357" spans="41:41" ht="12.75" x14ac:dyDescent="0.2">
      <c r="AO65357" s="7"/>
    </row>
    <row r="65358" spans="41:41" ht="12.75" x14ac:dyDescent="0.2">
      <c r="AO65358" s="7"/>
    </row>
    <row r="65359" spans="41:41" ht="12.75" x14ac:dyDescent="0.2">
      <c r="AO65359" s="7"/>
    </row>
    <row r="65360" spans="41:41" ht="12.75" x14ac:dyDescent="0.2">
      <c r="AO65360" s="7"/>
    </row>
    <row r="65361" spans="41:41" ht="12.75" x14ac:dyDescent="0.2">
      <c r="AO65361" s="7"/>
    </row>
    <row r="65362" spans="41:41" ht="12.75" x14ac:dyDescent="0.2">
      <c r="AO65362" s="7"/>
    </row>
    <row r="65363" spans="41:41" ht="12.75" x14ac:dyDescent="0.2">
      <c r="AO65363" s="7"/>
    </row>
    <row r="65364" spans="41:41" ht="12.75" x14ac:dyDescent="0.2">
      <c r="AO65364" s="7"/>
    </row>
    <row r="65365" spans="41:41" ht="12.75" x14ac:dyDescent="0.2">
      <c r="AO65365" s="7"/>
    </row>
    <row r="65366" spans="41:41" ht="12.75" x14ac:dyDescent="0.2">
      <c r="AO65366" s="7"/>
    </row>
    <row r="65367" spans="41:41" ht="12.75" x14ac:dyDescent="0.2">
      <c r="AO65367" s="7"/>
    </row>
    <row r="65368" spans="41:41" ht="12.75" x14ac:dyDescent="0.2">
      <c r="AO65368" s="7"/>
    </row>
    <row r="65369" spans="41:41" ht="12.75" x14ac:dyDescent="0.2">
      <c r="AO65369" s="7"/>
    </row>
    <row r="65370" spans="41:41" ht="12.75" x14ac:dyDescent="0.2">
      <c r="AO65370" s="7"/>
    </row>
    <row r="65371" spans="41:41" ht="12.75" x14ac:dyDescent="0.2">
      <c r="AO65371" s="7"/>
    </row>
    <row r="65372" spans="41:41" ht="12.75" x14ac:dyDescent="0.2">
      <c r="AO65372" s="7"/>
    </row>
    <row r="65373" spans="41:41" ht="12.75" x14ac:dyDescent="0.2">
      <c r="AO65373" s="7"/>
    </row>
    <row r="65374" spans="41:41" ht="12.75" x14ac:dyDescent="0.2">
      <c r="AO65374" s="7"/>
    </row>
    <row r="65375" spans="41:41" ht="12.75" x14ac:dyDescent="0.2">
      <c r="AO65375" s="7"/>
    </row>
    <row r="65376" spans="41:41" ht="12.75" x14ac:dyDescent="0.2">
      <c r="AO65376" s="7"/>
    </row>
    <row r="65377" spans="41:41" ht="12.75" x14ac:dyDescent="0.2">
      <c r="AO65377" s="7"/>
    </row>
    <row r="65378" spans="41:41" ht="12.75" x14ac:dyDescent="0.2">
      <c r="AO65378" s="7"/>
    </row>
    <row r="65379" spans="41:41" ht="12.75" x14ac:dyDescent="0.2">
      <c r="AO65379" s="7"/>
    </row>
    <row r="65380" spans="41:41" ht="12.75" x14ac:dyDescent="0.2">
      <c r="AO65380" s="7"/>
    </row>
    <row r="65381" spans="41:41" ht="12.75" x14ac:dyDescent="0.2">
      <c r="AO65381" s="7"/>
    </row>
    <row r="65382" spans="41:41" ht="12.75" x14ac:dyDescent="0.2">
      <c r="AO65382" s="7"/>
    </row>
    <row r="65383" spans="41:41" ht="12.75" x14ac:dyDescent="0.2">
      <c r="AO65383" s="7"/>
    </row>
    <row r="65384" spans="41:41" ht="12.75" x14ac:dyDescent="0.2">
      <c r="AO65384" s="7"/>
    </row>
    <row r="65385" spans="41:41" ht="12.75" x14ac:dyDescent="0.2">
      <c r="AO65385" s="7"/>
    </row>
    <row r="65386" spans="41:41" ht="12.75" x14ac:dyDescent="0.2">
      <c r="AO65386" s="7"/>
    </row>
    <row r="65387" spans="41:41" ht="12.75" x14ac:dyDescent="0.2">
      <c r="AO65387" s="7"/>
    </row>
    <row r="65388" spans="41:41" ht="12.75" x14ac:dyDescent="0.2">
      <c r="AO65388" s="7"/>
    </row>
    <row r="65389" spans="41:41" ht="12.75" x14ac:dyDescent="0.2">
      <c r="AO65389" s="7"/>
    </row>
    <row r="65390" spans="41:41" ht="12.75" x14ac:dyDescent="0.2">
      <c r="AO65390" s="7"/>
    </row>
    <row r="65391" spans="41:41" ht="12.75" x14ac:dyDescent="0.2">
      <c r="AO65391" s="7"/>
    </row>
    <row r="65392" spans="41:41" ht="12.75" x14ac:dyDescent="0.2">
      <c r="AO65392" s="7"/>
    </row>
    <row r="65393" spans="41:41" ht="12.75" x14ac:dyDescent="0.2">
      <c r="AO65393" s="7"/>
    </row>
    <row r="65394" spans="41:41" ht="12.75" x14ac:dyDescent="0.2">
      <c r="AO65394" s="7"/>
    </row>
    <row r="65395" spans="41:41" ht="12.75" x14ac:dyDescent="0.2">
      <c r="AO65395" s="7"/>
    </row>
    <row r="65396" spans="41:41" ht="12.75" x14ac:dyDescent="0.2">
      <c r="AO65396" s="7"/>
    </row>
    <row r="65397" spans="41:41" ht="12.75" x14ac:dyDescent="0.2">
      <c r="AO65397" s="7"/>
    </row>
    <row r="65398" spans="41:41" ht="12.75" x14ac:dyDescent="0.2">
      <c r="AO65398" s="7"/>
    </row>
    <row r="65399" spans="41:41" ht="12.75" x14ac:dyDescent="0.2">
      <c r="AO65399" s="7"/>
    </row>
    <row r="65400" spans="41:41" ht="12.75" x14ac:dyDescent="0.2">
      <c r="AO65400" s="7"/>
    </row>
    <row r="65401" spans="41:41" ht="12.75" x14ac:dyDescent="0.2">
      <c r="AO65401" s="7"/>
    </row>
    <row r="65402" spans="41:41" ht="12.75" x14ac:dyDescent="0.2">
      <c r="AO65402" s="7"/>
    </row>
    <row r="65403" spans="41:41" ht="12.75" x14ac:dyDescent="0.2">
      <c r="AO65403" s="7"/>
    </row>
    <row r="65404" spans="41:41" ht="12.75" x14ac:dyDescent="0.2">
      <c r="AO65404" s="7"/>
    </row>
    <row r="65405" spans="41:41" ht="12.75" x14ac:dyDescent="0.2">
      <c r="AO65405" s="7"/>
    </row>
    <row r="65406" spans="41:41" ht="12.75" x14ac:dyDescent="0.2">
      <c r="AO65406" s="7"/>
    </row>
    <row r="65407" spans="41:41" ht="12.75" x14ac:dyDescent="0.2">
      <c r="AO65407" s="7"/>
    </row>
    <row r="65408" spans="41:41" ht="12.75" x14ac:dyDescent="0.2">
      <c r="AO65408" s="7"/>
    </row>
    <row r="65409" spans="41:41" ht="12.75" x14ac:dyDescent="0.2">
      <c r="AO65409" s="7"/>
    </row>
    <row r="65410" spans="41:41" ht="12.75" x14ac:dyDescent="0.2">
      <c r="AO65410" s="7"/>
    </row>
    <row r="65411" spans="41:41" ht="12.75" x14ac:dyDescent="0.2">
      <c r="AO65411" s="7"/>
    </row>
    <row r="65412" spans="41:41" ht="12.75" x14ac:dyDescent="0.2">
      <c r="AO65412" s="7"/>
    </row>
    <row r="65413" spans="41:41" ht="12.75" x14ac:dyDescent="0.2">
      <c r="AO65413" s="7"/>
    </row>
    <row r="65414" spans="41:41" ht="12.75" x14ac:dyDescent="0.2">
      <c r="AO65414" s="7"/>
    </row>
    <row r="65415" spans="41:41" ht="12.75" x14ac:dyDescent="0.2">
      <c r="AO65415" s="7"/>
    </row>
    <row r="65416" spans="41:41" ht="12.75" x14ac:dyDescent="0.2">
      <c r="AO65416" s="7"/>
    </row>
    <row r="65417" spans="41:41" ht="12.75" x14ac:dyDescent="0.2">
      <c r="AO65417" s="7"/>
    </row>
    <row r="65418" spans="41:41" ht="12.75" x14ac:dyDescent="0.2">
      <c r="AO65418" s="7"/>
    </row>
    <row r="65419" spans="41:41" ht="12.75" x14ac:dyDescent="0.2">
      <c r="AO65419" s="7"/>
    </row>
    <row r="65420" spans="41:41" ht="12.75" x14ac:dyDescent="0.2">
      <c r="AO65420" s="7"/>
    </row>
    <row r="65421" spans="41:41" ht="12.75" x14ac:dyDescent="0.2">
      <c r="AO65421" s="7"/>
    </row>
    <row r="65422" spans="41:41" ht="12.75" x14ac:dyDescent="0.2">
      <c r="AO65422" s="7"/>
    </row>
    <row r="65423" spans="41:41" ht="12.75" x14ac:dyDescent="0.2">
      <c r="AO65423" s="7"/>
    </row>
    <row r="65424" spans="41:41" ht="12.75" x14ac:dyDescent="0.2">
      <c r="AO65424" s="7"/>
    </row>
    <row r="65425" spans="41:41" ht="12.75" x14ac:dyDescent="0.2">
      <c r="AO65425" s="7"/>
    </row>
    <row r="65426" spans="41:41" ht="12.75" x14ac:dyDescent="0.2">
      <c r="AO65426" s="7"/>
    </row>
    <row r="65427" spans="41:41" ht="12.75" x14ac:dyDescent="0.2">
      <c r="AO65427" s="7"/>
    </row>
    <row r="65428" spans="41:41" ht="12.75" x14ac:dyDescent="0.2">
      <c r="AO65428" s="7"/>
    </row>
    <row r="65429" spans="41:41" ht="12.75" x14ac:dyDescent="0.2">
      <c r="AO65429" s="7"/>
    </row>
    <row r="65430" spans="41:41" ht="12.75" x14ac:dyDescent="0.2">
      <c r="AO65430" s="7"/>
    </row>
    <row r="65431" spans="41:41" ht="12.75" x14ac:dyDescent="0.2">
      <c r="AO65431" s="7"/>
    </row>
    <row r="65432" spans="41:41" ht="12.75" x14ac:dyDescent="0.2">
      <c r="AO65432" s="7"/>
    </row>
    <row r="65433" spans="41:41" ht="12.75" x14ac:dyDescent="0.2">
      <c r="AO65433" s="7"/>
    </row>
    <row r="65434" spans="41:41" ht="12.75" x14ac:dyDescent="0.2">
      <c r="AO65434" s="7"/>
    </row>
    <row r="65435" spans="41:41" ht="12.75" x14ac:dyDescent="0.2">
      <c r="AO65435" s="7"/>
    </row>
    <row r="65436" spans="41:41" ht="12.75" x14ac:dyDescent="0.2">
      <c r="AO65436" s="7"/>
    </row>
    <row r="65437" spans="41:41" ht="12.75" x14ac:dyDescent="0.2">
      <c r="AO65437" s="7"/>
    </row>
    <row r="65438" spans="41:41" ht="12.75" x14ac:dyDescent="0.2">
      <c r="AO65438" s="7"/>
    </row>
    <row r="65439" spans="41:41" ht="12.75" x14ac:dyDescent="0.2">
      <c r="AO65439" s="7"/>
    </row>
    <row r="65440" spans="41:41" ht="12.75" x14ac:dyDescent="0.2">
      <c r="AO65440" s="7"/>
    </row>
    <row r="65441" spans="41:41" ht="12.75" x14ac:dyDescent="0.2">
      <c r="AO65441" s="7"/>
    </row>
    <row r="65442" spans="41:41" ht="12.75" x14ac:dyDescent="0.2">
      <c r="AO65442" s="7"/>
    </row>
    <row r="65443" spans="41:41" ht="12.75" x14ac:dyDescent="0.2">
      <c r="AO65443" s="7"/>
    </row>
    <row r="65444" spans="41:41" ht="12.75" x14ac:dyDescent="0.2">
      <c r="AO65444" s="7"/>
    </row>
    <row r="65445" spans="41:41" ht="12.75" x14ac:dyDescent="0.2">
      <c r="AO65445" s="7"/>
    </row>
    <row r="65446" spans="41:41" ht="12.75" x14ac:dyDescent="0.2">
      <c r="AO65446" s="7"/>
    </row>
    <row r="65447" spans="41:41" ht="12.75" x14ac:dyDescent="0.2">
      <c r="AO65447" s="7"/>
    </row>
    <row r="65448" spans="41:41" ht="12.75" x14ac:dyDescent="0.2">
      <c r="AO65448" s="7"/>
    </row>
    <row r="65449" spans="41:41" ht="12.75" x14ac:dyDescent="0.2">
      <c r="AO65449" s="7"/>
    </row>
    <row r="65450" spans="41:41" ht="12.75" x14ac:dyDescent="0.2">
      <c r="AO65450" s="7"/>
    </row>
    <row r="65451" spans="41:41" ht="12.75" x14ac:dyDescent="0.2">
      <c r="AO65451" s="7"/>
    </row>
    <row r="65452" spans="41:41" ht="12.75" x14ac:dyDescent="0.2">
      <c r="AO65452" s="7"/>
    </row>
    <row r="65453" spans="41:41" ht="12.75" x14ac:dyDescent="0.2">
      <c r="AO65453" s="7"/>
    </row>
    <row r="65454" spans="41:41" ht="12.75" x14ac:dyDescent="0.2">
      <c r="AO65454" s="7"/>
    </row>
    <row r="65455" spans="41:41" ht="12.75" x14ac:dyDescent="0.2">
      <c r="AO65455" s="7"/>
    </row>
    <row r="65456" spans="41:41" ht="12.75" x14ac:dyDescent="0.2">
      <c r="AO65456" s="7"/>
    </row>
    <row r="65457" spans="41:41" ht="12.75" x14ac:dyDescent="0.2">
      <c r="AO65457" s="7"/>
    </row>
    <row r="65458" spans="41:41" ht="12.75" x14ac:dyDescent="0.2">
      <c r="AO65458" s="7"/>
    </row>
    <row r="65459" spans="41:41" ht="12.75" x14ac:dyDescent="0.2">
      <c r="AO65459" s="7"/>
    </row>
    <row r="65460" spans="41:41" ht="12.75" x14ac:dyDescent="0.2">
      <c r="AO65460" s="7"/>
    </row>
    <row r="65461" spans="41:41" ht="12.75" x14ac:dyDescent="0.2">
      <c r="AO65461" s="7"/>
    </row>
    <row r="65462" spans="41:41" ht="12.75" x14ac:dyDescent="0.2">
      <c r="AO65462" s="7"/>
    </row>
    <row r="65463" spans="41:41" ht="12.75" x14ac:dyDescent="0.2">
      <c r="AO65463" s="7"/>
    </row>
    <row r="65464" spans="41:41" ht="12.75" x14ac:dyDescent="0.2">
      <c r="AO65464" s="7"/>
    </row>
    <row r="65465" spans="41:41" ht="12.75" x14ac:dyDescent="0.2">
      <c r="AO65465" s="7"/>
    </row>
    <row r="65466" spans="41:41" ht="12.75" x14ac:dyDescent="0.2">
      <c r="AO65466" s="7"/>
    </row>
    <row r="65467" spans="41:41" ht="12.75" x14ac:dyDescent="0.2">
      <c r="AO65467" s="7"/>
    </row>
    <row r="65468" spans="41:41" ht="12.75" x14ac:dyDescent="0.2">
      <c r="AO65468" s="7"/>
    </row>
    <row r="65469" spans="41:41" ht="12.75" x14ac:dyDescent="0.2">
      <c r="AO65469" s="7"/>
    </row>
    <row r="65470" spans="41:41" ht="12.75" x14ac:dyDescent="0.2">
      <c r="AO65470" s="7"/>
    </row>
    <row r="65471" spans="41:41" ht="12.75" x14ac:dyDescent="0.2">
      <c r="AO65471" s="7"/>
    </row>
    <row r="65472" spans="41:41" ht="12.75" x14ac:dyDescent="0.2">
      <c r="AO65472" s="7"/>
    </row>
    <row r="65473" spans="41:41" ht="12.75" x14ac:dyDescent="0.2">
      <c r="AO65473" s="7"/>
    </row>
    <row r="65474" spans="41:41" ht="12.75" x14ac:dyDescent="0.2">
      <c r="AO65474" s="7"/>
    </row>
    <row r="65475" spans="41:41" ht="12.75" x14ac:dyDescent="0.2">
      <c r="AO65475" s="7"/>
    </row>
    <row r="65476" spans="41:41" ht="12.75" x14ac:dyDescent="0.2">
      <c r="AO65476" s="7"/>
    </row>
    <row r="65477" spans="41:41" ht="12.75" x14ac:dyDescent="0.2">
      <c r="AO65477" s="7"/>
    </row>
    <row r="65478" spans="41:41" ht="12.75" x14ac:dyDescent="0.2">
      <c r="AO65478" s="7"/>
    </row>
    <row r="65479" spans="41:41" ht="12.75" x14ac:dyDescent="0.2">
      <c r="AO65479" s="7"/>
    </row>
    <row r="65480" spans="41:41" ht="12.75" x14ac:dyDescent="0.2">
      <c r="AO65480" s="7"/>
    </row>
    <row r="65481" spans="41:41" ht="12.75" x14ac:dyDescent="0.2">
      <c r="AO65481" s="7"/>
    </row>
    <row r="65482" spans="41:41" ht="12.75" x14ac:dyDescent="0.2">
      <c r="AO65482" s="7"/>
    </row>
    <row r="65483" spans="41:41" ht="12.75" x14ac:dyDescent="0.2">
      <c r="AO65483" s="7"/>
    </row>
    <row r="65484" spans="41:41" ht="12.75" x14ac:dyDescent="0.2">
      <c r="AO65484" s="7"/>
    </row>
    <row r="65485" spans="41:41" ht="12.75" x14ac:dyDescent="0.2">
      <c r="AO65485" s="7"/>
    </row>
    <row r="65486" spans="41:41" ht="12.75" x14ac:dyDescent="0.2">
      <c r="AO65486" s="7"/>
    </row>
    <row r="65487" spans="41:41" ht="12.75" x14ac:dyDescent="0.2">
      <c r="AO65487" s="7"/>
    </row>
    <row r="65488" spans="41:41" ht="12.75" x14ac:dyDescent="0.2">
      <c r="AO65488" s="7"/>
    </row>
    <row r="65489" spans="41:41" ht="12.75" x14ac:dyDescent="0.2">
      <c r="AO65489" s="7"/>
    </row>
    <row r="65490" spans="41:41" ht="12.75" x14ac:dyDescent="0.2">
      <c r="AO65490" s="7"/>
    </row>
    <row r="65491" spans="41:41" ht="12.75" x14ac:dyDescent="0.2">
      <c r="AO65491" s="7"/>
    </row>
    <row r="65492" spans="41:41" ht="12.75" x14ac:dyDescent="0.2">
      <c r="AO65492" s="7"/>
    </row>
    <row r="65493" spans="41:41" ht="12.75" x14ac:dyDescent="0.2">
      <c r="AO65493" s="7"/>
    </row>
    <row r="65494" spans="41:41" ht="12.75" x14ac:dyDescent="0.2">
      <c r="AO65494" s="7"/>
    </row>
    <row r="65495" spans="41:41" ht="12.75" x14ac:dyDescent="0.2">
      <c r="AO65495" s="7"/>
    </row>
    <row r="65496" spans="41:41" ht="12.75" x14ac:dyDescent="0.2">
      <c r="AO65496" s="7"/>
    </row>
    <row r="65497" spans="41:41" ht="12.75" x14ac:dyDescent="0.2">
      <c r="AO65497" s="7"/>
    </row>
    <row r="65498" spans="41:41" ht="12.75" x14ac:dyDescent="0.2">
      <c r="AO65498" s="7"/>
    </row>
    <row r="65499" spans="41:41" ht="12.75" x14ac:dyDescent="0.2">
      <c r="AO65499" s="7"/>
    </row>
    <row r="65500" spans="41:41" ht="12.75" x14ac:dyDescent="0.2">
      <c r="AO65500" s="7"/>
    </row>
    <row r="65501" spans="41:41" ht="12.75" x14ac:dyDescent="0.2">
      <c r="AO65501" s="7"/>
    </row>
    <row r="65502" spans="41:41" ht="12.75" x14ac:dyDescent="0.2">
      <c r="AO65502" s="7"/>
    </row>
    <row r="65503" spans="41:41" ht="12.75" x14ac:dyDescent="0.2">
      <c r="AO65503" s="7"/>
    </row>
    <row r="65504" spans="41:41" ht="12.75" x14ac:dyDescent="0.2">
      <c r="AO65504" s="7"/>
    </row>
    <row r="65505" spans="41:41" ht="12.75" x14ac:dyDescent="0.2">
      <c r="AO65505" s="7"/>
    </row>
    <row r="65506" spans="41:41" ht="12.75" x14ac:dyDescent="0.2">
      <c r="AO65506" s="7"/>
    </row>
    <row r="65507" spans="41:41" ht="12.75" x14ac:dyDescent="0.2">
      <c r="AO65507" s="7"/>
    </row>
    <row r="65508" spans="41:41" ht="12.75" x14ac:dyDescent="0.2">
      <c r="AO65508" s="7"/>
    </row>
    <row r="65509" spans="41:41" ht="12.75" x14ac:dyDescent="0.2">
      <c r="AO65509" s="7"/>
    </row>
    <row r="65510" spans="41:41" ht="12.75" x14ac:dyDescent="0.2">
      <c r="AO65510" s="7"/>
    </row>
    <row r="65511" spans="41:41" ht="12.75" x14ac:dyDescent="0.2">
      <c r="AO65511" s="7"/>
    </row>
    <row r="65512" spans="41:41" ht="12.75" x14ac:dyDescent="0.2">
      <c r="AO65512" s="7"/>
    </row>
    <row r="65513" spans="41:41" ht="12.75" x14ac:dyDescent="0.2">
      <c r="AO65513" s="7"/>
    </row>
    <row r="65514" spans="41:41" ht="12.75" x14ac:dyDescent="0.2">
      <c r="AO65514" s="7"/>
    </row>
    <row r="65515" spans="41:41" ht="12.75" x14ac:dyDescent="0.2">
      <c r="AO65515" s="7"/>
    </row>
    <row r="65516" spans="41:41" ht="12.75" x14ac:dyDescent="0.2">
      <c r="AO65516" s="7"/>
    </row>
    <row r="65517" spans="41:41" ht="12.75" x14ac:dyDescent="0.2">
      <c r="AO65517" s="7"/>
    </row>
    <row r="65518" spans="41:41" ht="12.75" x14ac:dyDescent="0.2">
      <c r="AO65518" s="7"/>
    </row>
    <row r="65519" spans="41:41" ht="12.75" x14ac:dyDescent="0.2">
      <c r="AO65519" s="7"/>
    </row>
    <row r="65520" spans="41:41" ht="12.75" x14ac:dyDescent="0.2">
      <c r="AO65520" s="7"/>
    </row>
    <row r="65521" spans="41:41" ht="12.75" x14ac:dyDescent="0.2">
      <c r="AO65521" s="7"/>
    </row>
    <row r="65522" spans="41:41" ht="12.75" x14ac:dyDescent="0.2">
      <c r="AO65522" s="7"/>
    </row>
    <row r="65523" spans="41:41" ht="12.75" x14ac:dyDescent="0.2">
      <c r="AO65523" s="7"/>
    </row>
    <row r="65524" spans="41:41" ht="12.75" x14ac:dyDescent="0.2">
      <c r="AO65524" s="7"/>
    </row>
    <row r="65525" spans="41:41" ht="12.75" x14ac:dyDescent="0.2">
      <c r="AO65525" s="7"/>
    </row>
    <row r="65526" spans="41:41" ht="12.75" x14ac:dyDescent="0.2">
      <c r="AO65526" s="7"/>
    </row>
    <row r="65527" spans="41:41" ht="12.75" x14ac:dyDescent="0.2">
      <c r="AO65527" s="7"/>
    </row>
    <row r="65528" spans="41:41" ht="12.75" x14ac:dyDescent="0.2">
      <c r="AO65528" s="7"/>
    </row>
    <row r="65529" spans="41:41" ht="12.75" x14ac:dyDescent="0.2">
      <c r="AO65529" s="7"/>
    </row>
    <row r="65530" spans="41:41" ht="12.75" x14ac:dyDescent="0.2">
      <c r="AO65530" s="7"/>
    </row>
    <row r="65531" spans="41:41" ht="12.75" x14ac:dyDescent="0.2">
      <c r="AO65531" s="7"/>
    </row>
    <row r="65532" spans="41:41" ht="12.75" x14ac:dyDescent="0.2">
      <c r="AO65532" s="7"/>
    </row>
    <row r="65533" spans="41:41" ht="12.75" x14ac:dyDescent="0.2">
      <c r="AO65533" s="7"/>
    </row>
    <row r="65534" spans="41:41" ht="12.75" x14ac:dyDescent="0.2">
      <c r="AO65534" s="7"/>
    </row>
    <row r="65535" spans="41:41" ht="12.75" x14ac:dyDescent="0.2">
      <c r="AO65535" s="7"/>
    </row>
    <row r="65536" spans="41:41" ht="12.75" x14ac:dyDescent="0.2">
      <c r="AO65536" s="7"/>
    </row>
  </sheetData>
  <sheetProtection algorithmName="SHA-512" hashValue="lMzkrX07ptaZbXnAoij1pNuad7EBJkeeL28SOW2RBEdNYcyp+io+kz5R3EIBDgvgVuG5dvGuN1KQyU/WQPSpXg==" saltValue="exBUp+SnBOjXGW+SCOygyQ==" spinCount="100000" sheet="1" objects="1" scenarios="1"/>
  <customSheetViews>
    <customSheetView guid="{4C1579FF-9512-4037-BEB2-F3CE00C3060A}" scale="90" showPageBreaks="1" printArea="1" hiddenColumns="1" view="pageBreakPreview">
      <selection activeCell="B25" sqref="B25:I26"/>
      <colBreaks count="1" manualBreakCount="1">
        <brk id="59" max="1048575" man="1"/>
      </colBreaks>
      <pageMargins left="0.39370078740157483" right="0.35433070866141736" top="0.59055118110236227" bottom="0.59055118110236227" header="0.51181102362204722" footer="0.51181102362204722"/>
      <pageSetup paperSize="9" scale="35" firstPageNumber="2" orientation="landscape" r:id="rId1"/>
      <headerFooter alignWithMargins="0"/>
    </customSheetView>
  </customSheetViews>
  <mergeCells count="887">
    <mergeCell ref="AR90:AS90"/>
    <mergeCell ref="AL88:AM88"/>
    <mergeCell ref="AP88:AQ88"/>
    <mergeCell ref="AR88:AS88"/>
    <mergeCell ref="AL89:AM89"/>
    <mergeCell ref="AP89:AQ89"/>
    <mergeCell ref="AR89:AS89"/>
    <mergeCell ref="AL90:AM90"/>
    <mergeCell ref="AP90:AQ90"/>
    <mergeCell ref="AR87:AS87"/>
    <mergeCell ref="AL84:AM84"/>
    <mergeCell ref="AP84:AQ84"/>
    <mergeCell ref="AR84:AS84"/>
    <mergeCell ref="AL85:AM85"/>
    <mergeCell ref="AP85:AQ85"/>
    <mergeCell ref="AR85:AS85"/>
    <mergeCell ref="AR82:AS82"/>
    <mergeCell ref="AL83:AM83"/>
    <mergeCell ref="AP83:AQ83"/>
    <mergeCell ref="AR83:AS83"/>
    <mergeCell ref="AL86:AM86"/>
    <mergeCell ref="AP86:AQ86"/>
    <mergeCell ref="AL82:AM82"/>
    <mergeCell ref="AP82:AQ82"/>
    <mergeCell ref="AR86:AS86"/>
    <mergeCell ref="AL87:AM87"/>
    <mergeCell ref="AP87:AQ87"/>
    <mergeCell ref="AL80:AM80"/>
    <mergeCell ref="AP80:AQ80"/>
    <mergeCell ref="AR80:AS80"/>
    <mergeCell ref="AL81:AM81"/>
    <mergeCell ref="AP81:AQ81"/>
    <mergeCell ref="AR81:AS81"/>
    <mergeCell ref="AR78:AS78"/>
    <mergeCell ref="AL79:AM79"/>
    <mergeCell ref="AP79:AQ79"/>
    <mergeCell ref="AR79:AS79"/>
    <mergeCell ref="AL78:AM78"/>
    <mergeCell ref="AP78:AQ78"/>
    <mergeCell ref="AL76:AM76"/>
    <mergeCell ref="AP76:AQ76"/>
    <mergeCell ref="AR76:AS76"/>
    <mergeCell ref="AL77:AM77"/>
    <mergeCell ref="AP77:AQ77"/>
    <mergeCell ref="AR77:AS77"/>
    <mergeCell ref="AP74:AQ74"/>
    <mergeCell ref="AR74:AS74"/>
    <mergeCell ref="AL75:AM75"/>
    <mergeCell ref="AP75:AQ75"/>
    <mergeCell ref="AR75:AS75"/>
    <mergeCell ref="AL74:AM74"/>
    <mergeCell ref="AL73:AM73"/>
    <mergeCell ref="AP73:AQ73"/>
    <mergeCell ref="AL68:AM68"/>
    <mergeCell ref="AP68:AQ68"/>
    <mergeCell ref="AR68:AS68"/>
    <mergeCell ref="AL69:AM69"/>
    <mergeCell ref="AP69:AQ69"/>
    <mergeCell ref="AR69:AS69"/>
    <mergeCell ref="AR73:AS73"/>
    <mergeCell ref="AL70:AM70"/>
    <mergeCell ref="AP70:AQ70"/>
    <mergeCell ref="AR70:AS70"/>
    <mergeCell ref="AL71:AM71"/>
    <mergeCell ref="AP71:AQ71"/>
    <mergeCell ref="AR71:AS71"/>
    <mergeCell ref="AL66:AM66"/>
    <mergeCell ref="AP66:AQ66"/>
    <mergeCell ref="AR66:AS66"/>
    <mergeCell ref="AL67:AM67"/>
    <mergeCell ref="AP67:AQ67"/>
    <mergeCell ref="AR67:AS67"/>
    <mergeCell ref="AL72:AM72"/>
    <mergeCell ref="AP72:AQ72"/>
    <mergeCell ref="AR72:AS72"/>
    <mergeCell ref="AL63:AM63"/>
    <mergeCell ref="AP63:AQ63"/>
    <mergeCell ref="AR63:AS63"/>
    <mergeCell ref="AL64:AM64"/>
    <mergeCell ref="AP64:AQ64"/>
    <mergeCell ref="AR64:AS64"/>
    <mergeCell ref="AL65:AM65"/>
    <mergeCell ref="AP65:AQ65"/>
    <mergeCell ref="AR65:AS65"/>
    <mergeCell ref="AL60:AM60"/>
    <mergeCell ref="AP60:AQ60"/>
    <mergeCell ref="AR60:AS60"/>
    <mergeCell ref="AL61:AM61"/>
    <mergeCell ref="AP61:AQ61"/>
    <mergeCell ref="AR61:AS61"/>
    <mergeCell ref="AL62:AM62"/>
    <mergeCell ref="AP62:AQ62"/>
    <mergeCell ref="AR62:AS62"/>
    <mergeCell ref="AL57:AM57"/>
    <mergeCell ref="AP57:AQ57"/>
    <mergeCell ref="AR57:AS57"/>
    <mergeCell ref="AL58:AM58"/>
    <mergeCell ref="AP58:AQ58"/>
    <mergeCell ref="AR58:AS58"/>
    <mergeCell ref="AL59:AM59"/>
    <mergeCell ref="AP59:AQ59"/>
    <mergeCell ref="AR59:AS59"/>
    <mergeCell ref="AL54:AM54"/>
    <mergeCell ref="AP54:AQ54"/>
    <mergeCell ref="AR54:AS54"/>
    <mergeCell ref="AL55:AM55"/>
    <mergeCell ref="AP55:AQ55"/>
    <mergeCell ref="AR55:AS55"/>
    <mergeCell ref="AL56:AM56"/>
    <mergeCell ref="AP56:AQ56"/>
    <mergeCell ref="AR56:AS56"/>
    <mergeCell ref="AL51:AM51"/>
    <mergeCell ref="AP51:AQ51"/>
    <mergeCell ref="AR51:AS51"/>
    <mergeCell ref="AL52:AM52"/>
    <mergeCell ref="AP52:AQ52"/>
    <mergeCell ref="AR52:AS52"/>
    <mergeCell ref="AL53:AM53"/>
    <mergeCell ref="AP53:AQ53"/>
    <mergeCell ref="AR53:AS53"/>
    <mergeCell ref="AL48:AM48"/>
    <mergeCell ref="AP48:AQ48"/>
    <mergeCell ref="AR48:AS48"/>
    <mergeCell ref="AL49:AM49"/>
    <mergeCell ref="AP49:AQ49"/>
    <mergeCell ref="AR49:AS49"/>
    <mergeCell ref="AL50:AM50"/>
    <mergeCell ref="AP50:AQ50"/>
    <mergeCell ref="AR50:AS50"/>
    <mergeCell ref="AL45:AM45"/>
    <mergeCell ref="AP45:AQ45"/>
    <mergeCell ref="AR45:AS45"/>
    <mergeCell ref="AL46:AM46"/>
    <mergeCell ref="AP46:AQ46"/>
    <mergeCell ref="AR46:AS46"/>
    <mergeCell ref="AL47:AM47"/>
    <mergeCell ref="AP47:AQ47"/>
    <mergeCell ref="AR47:AS47"/>
    <mergeCell ref="AL42:AM42"/>
    <mergeCell ref="AP42:AQ42"/>
    <mergeCell ref="AR42:AS42"/>
    <mergeCell ref="AL43:AM43"/>
    <mergeCell ref="AP43:AQ43"/>
    <mergeCell ref="AR43:AS43"/>
    <mergeCell ref="AL44:AM44"/>
    <mergeCell ref="AP44:AQ44"/>
    <mergeCell ref="AR44:AS44"/>
    <mergeCell ref="AL39:AM39"/>
    <mergeCell ref="AP39:AQ39"/>
    <mergeCell ref="AR39:AS39"/>
    <mergeCell ref="AL40:AM40"/>
    <mergeCell ref="AP40:AQ40"/>
    <mergeCell ref="AR40:AS40"/>
    <mergeCell ref="AL41:AM41"/>
    <mergeCell ref="AP41:AQ41"/>
    <mergeCell ref="AR41:AS41"/>
    <mergeCell ref="AL36:AM36"/>
    <mergeCell ref="AP36:AQ36"/>
    <mergeCell ref="AR36:AS36"/>
    <mergeCell ref="AL37:AM37"/>
    <mergeCell ref="AP37:AQ37"/>
    <mergeCell ref="AR37:AS37"/>
    <mergeCell ref="AL38:AM38"/>
    <mergeCell ref="AP38:AQ38"/>
    <mergeCell ref="AR38:AS38"/>
    <mergeCell ref="AL33:AM33"/>
    <mergeCell ref="AP33:AQ33"/>
    <mergeCell ref="AR33:AS33"/>
    <mergeCell ref="AL34:AM34"/>
    <mergeCell ref="AP34:AQ34"/>
    <mergeCell ref="AR34:AS34"/>
    <mergeCell ref="AL35:AM35"/>
    <mergeCell ref="AP35:AQ35"/>
    <mergeCell ref="AR35:AS35"/>
    <mergeCell ref="AL30:AM30"/>
    <mergeCell ref="AP30:AQ30"/>
    <mergeCell ref="AR30:AS30"/>
    <mergeCell ref="AL31:AM31"/>
    <mergeCell ref="AP31:AQ31"/>
    <mergeCell ref="AR31:AS31"/>
    <mergeCell ref="AL32:AM32"/>
    <mergeCell ref="AP32:AQ32"/>
    <mergeCell ref="AR32:AS32"/>
    <mergeCell ref="AL27:AM27"/>
    <mergeCell ref="AP27:AQ27"/>
    <mergeCell ref="AR27:AS27"/>
    <mergeCell ref="AL28:AM28"/>
    <mergeCell ref="AP28:AQ28"/>
    <mergeCell ref="AR28:AS28"/>
    <mergeCell ref="AL29:AM29"/>
    <mergeCell ref="AP29:AQ29"/>
    <mergeCell ref="AR29:AS29"/>
    <mergeCell ref="AL24:AM24"/>
    <mergeCell ref="AP24:AQ24"/>
    <mergeCell ref="AR24:AS24"/>
    <mergeCell ref="AL25:AM25"/>
    <mergeCell ref="AP25:AQ25"/>
    <mergeCell ref="AR25:AS25"/>
    <mergeCell ref="AL26:AM26"/>
    <mergeCell ref="AP26:AQ26"/>
    <mergeCell ref="AR26:AS26"/>
    <mergeCell ref="AL21:AM21"/>
    <mergeCell ref="AP21:AQ21"/>
    <mergeCell ref="AR21:AS21"/>
    <mergeCell ref="AL22:AM22"/>
    <mergeCell ref="AP22:AQ22"/>
    <mergeCell ref="AR22:AS22"/>
    <mergeCell ref="AL23:AM23"/>
    <mergeCell ref="AP23:AQ23"/>
    <mergeCell ref="AR23:AS23"/>
    <mergeCell ref="AL18:AM18"/>
    <mergeCell ref="AP18:AQ18"/>
    <mergeCell ref="AR18:AS18"/>
    <mergeCell ref="AL19:AM19"/>
    <mergeCell ref="AP19:AQ19"/>
    <mergeCell ref="AR19:AS19"/>
    <mergeCell ref="AL20:AM20"/>
    <mergeCell ref="AP20:AQ20"/>
    <mergeCell ref="AR20:AS20"/>
    <mergeCell ref="AL15:AM15"/>
    <mergeCell ref="AP15:AQ15"/>
    <mergeCell ref="AR15:AS15"/>
    <mergeCell ref="AL16:AM16"/>
    <mergeCell ref="AP16:AQ16"/>
    <mergeCell ref="AR16:AS16"/>
    <mergeCell ref="AL17:AM17"/>
    <mergeCell ref="AP17:AQ17"/>
    <mergeCell ref="AR17:AS17"/>
    <mergeCell ref="AL12:AM12"/>
    <mergeCell ref="AP12:AQ12"/>
    <mergeCell ref="AR12:AS12"/>
    <mergeCell ref="AL13:AM13"/>
    <mergeCell ref="AP13:AQ13"/>
    <mergeCell ref="AR13:AS13"/>
    <mergeCell ref="AL14:AM14"/>
    <mergeCell ref="AP14:AQ14"/>
    <mergeCell ref="AR14:AS14"/>
    <mergeCell ref="AL9:AM9"/>
    <mergeCell ref="AP9:AQ9"/>
    <mergeCell ref="AR9:AS9"/>
    <mergeCell ref="AL10:AM10"/>
    <mergeCell ref="AP10:AQ10"/>
    <mergeCell ref="AR10:AS10"/>
    <mergeCell ref="AL11:AM11"/>
    <mergeCell ref="AP11:AQ11"/>
    <mergeCell ref="AR11:AS11"/>
    <mergeCell ref="AL6:AM6"/>
    <mergeCell ref="AP6:AQ6"/>
    <mergeCell ref="AR6:AS6"/>
    <mergeCell ref="AL7:AM7"/>
    <mergeCell ref="AP7:AQ7"/>
    <mergeCell ref="AR7:AS7"/>
    <mergeCell ref="AL8:AM8"/>
    <mergeCell ref="AP8:AQ8"/>
    <mergeCell ref="AR8:AS8"/>
    <mergeCell ref="AL2:AT2"/>
    <mergeCell ref="AL3:AM3"/>
    <mergeCell ref="AP3:AQ3"/>
    <mergeCell ref="AR3:AS3"/>
    <mergeCell ref="AL4:AM4"/>
    <mergeCell ref="AP4:AQ4"/>
    <mergeCell ref="AR4:AS4"/>
    <mergeCell ref="AL5:AM5"/>
    <mergeCell ref="AP5:AQ5"/>
    <mergeCell ref="AR5:AS5"/>
    <mergeCell ref="AI90:AJ90"/>
    <mergeCell ref="AC87:AD87"/>
    <mergeCell ref="AC88:AD88"/>
    <mergeCell ref="AG88:AH88"/>
    <mergeCell ref="AC89:AD89"/>
    <mergeCell ref="AG89:AH89"/>
    <mergeCell ref="AI89:AJ89"/>
    <mergeCell ref="AG90:AH90"/>
    <mergeCell ref="AG85:AH85"/>
    <mergeCell ref="AI85:AJ85"/>
    <mergeCell ref="AI88:AJ88"/>
    <mergeCell ref="AI87:AJ87"/>
    <mergeCell ref="AG87:AH87"/>
    <mergeCell ref="AG66:AH66"/>
    <mergeCell ref="AI66:AJ66"/>
    <mergeCell ref="AG65:AH65"/>
    <mergeCell ref="AI65:AJ65"/>
    <mergeCell ref="AG67:AH67"/>
    <mergeCell ref="AI67:AJ67"/>
    <mergeCell ref="AG68:AH68"/>
    <mergeCell ref="AI80:AJ80"/>
    <mergeCell ref="AI76:AJ76"/>
    <mergeCell ref="AG78:AH78"/>
    <mergeCell ref="AI78:AJ78"/>
    <mergeCell ref="AG77:AH77"/>
    <mergeCell ref="AI77:AJ77"/>
    <mergeCell ref="AG76:AH76"/>
    <mergeCell ref="AI79:AJ79"/>
    <mergeCell ref="AG75:AH75"/>
    <mergeCell ref="AI75:AJ75"/>
    <mergeCell ref="AG74:AH74"/>
    <mergeCell ref="AI74:AJ74"/>
    <mergeCell ref="AG73:AH73"/>
    <mergeCell ref="AI73:AJ73"/>
    <mergeCell ref="AI70:AJ70"/>
    <mergeCell ref="AG69:AH69"/>
    <mergeCell ref="AI69:AJ69"/>
    <mergeCell ref="AI71:AJ71"/>
    <mergeCell ref="AI72:AJ72"/>
    <mergeCell ref="B142:C142"/>
    <mergeCell ref="F142:G142"/>
    <mergeCell ref="H142:I142"/>
    <mergeCell ref="B143:C143"/>
    <mergeCell ref="F143:G143"/>
    <mergeCell ref="H143:I143"/>
    <mergeCell ref="B146:C146"/>
    <mergeCell ref="F146:G146"/>
    <mergeCell ref="H146:I146"/>
    <mergeCell ref="B144:C144"/>
    <mergeCell ref="B145:C145"/>
    <mergeCell ref="F145:G145"/>
    <mergeCell ref="H145:I145"/>
    <mergeCell ref="F144:G144"/>
    <mergeCell ref="H144:I144"/>
    <mergeCell ref="B138:C138"/>
    <mergeCell ref="F138:G138"/>
    <mergeCell ref="H138:I138"/>
    <mergeCell ref="B141:C141"/>
    <mergeCell ref="B139:C139"/>
    <mergeCell ref="F139:G139"/>
    <mergeCell ref="H139:I139"/>
    <mergeCell ref="B140:C140"/>
    <mergeCell ref="F140:G140"/>
    <mergeCell ref="H140:I140"/>
    <mergeCell ref="F141:G141"/>
    <mergeCell ref="H141:I141"/>
    <mergeCell ref="B135:C135"/>
    <mergeCell ref="F135:G135"/>
    <mergeCell ref="H135:I135"/>
    <mergeCell ref="B136:C136"/>
    <mergeCell ref="F136:G136"/>
    <mergeCell ref="H136:I136"/>
    <mergeCell ref="B137:C137"/>
    <mergeCell ref="F137:G137"/>
    <mergeCell ref="H137:I137"/>
    <mergeCell ref="B132:C132"/>
    <mergeCell ref="F132:G132"/>
    <mergeCell ref="H132:I132"/>
    <mergeCell ref="B133:C133"/>
    <mergeCell ref="F133:G133"/>
    <mergeCell ref="H133:I133"/>
    <mergeCell ref="B134:C134"/>
    <mergeCell ref="F134:G134"/>
    <mergeCell ref="H134:I134"/>
    <mergeCell ref="B129:C129"/>
    <mergeCell ref="F129:G129"/>
    <mergeCell ref="H129:I129"/>
    <mergeCell ref="B130:C130"/>
    <mergeCell ref="F130:G130"/>
    <mergeCell ref="H130:I130"/>
    <mergeCell ref="B131:C131"/>
    <mergeCell ref="F131:G131"/>
    <mergeCell ref="H131:I131"/>
    <mergeCell ref="B126:C126"/>
    <mergeCell ref="F126:G126"/>
    <mergeCell ref="H126:I126"/>
    <mergeCell ref="B127:C127"/>
    <mergeCell ref="F127:G127"/>
    <mergeCell ref="H127:I127"/>
    <mergeCell ref="B128:C128"/>
    <mergeCell ref="F128:G128"/>
    <mergeCell ref="H128:I128"/>
    <mergeCell ref="B123:C123"/>
    <mergeCell ref="F123:G123"/>
    <mergeCell ref="H123:I123"/>
    <mergeCell ref="B124:C124"/>
    <mergeCell ref="F124:G124"/>
    <mergeCell ref="H124:I124"/>
    <mergeCell ref="B125:C125"/>
    <mergeCell ref="F125:G125"/>
    <mergeCell ref="H125:I125"/>
    <mergeCell ref="B120:C120"/>
    <mergeCell ref="F120:G120"/>
    <mergeCell ref="H120:I120"/>
    <mergeCell ref="B121:C121"/>
    <mergeCell ref="F121:G121"/>
    <mergeCell ref="H121:I121"/>
    <mergeCell ref="B122:C122"/>
    <mergeCell ref="F122:G122"/>
    <mergeCell ref="H122:I122"/>
    <mergeCell ref="B117:C117"/>
    <mergeCell ref="F117:G117"/>
    <mergeCell ref="H117:I117"/>
    <mergeCell ref="B118:C118"/>
    <mergeCell ref="F118:G118"/>
    <mergeCell ref="H118:I118"/>
    <mergeCell ref="B119:C119"/>
    <mergeCell ref="F119:G119"/>
    <mergeCell ref="H119:I119"/>
    <mergeCell ref="B114:C114"/>
    <mergeCell ref="F114:G114"/>
    <mergeCell ref="H114:I114"/>
    <mergeCell ref="B115:C115"/>
    <mergeCell ref="F115:G115"/>
    <mergeCell ref="H115:I115"/>
    <mergeCell ref="B116:C116"/>
    <mergeCell ref="F116:G116"/>
    <mergeCell ref="H116:I116"/>
    <mergeCell ref="B111:C111"/>
    <mergeCell ref="F111:G111"/>
    <mergeCell ref="H111:I111"/>
    <mergeCell ref="B112:C112"/>
    <mergeCell ref="F112:G112"/>
    <mergeCell ref="H112:I112"/>
    <mergeCell ref="B113:C113"/>
    <mergeCell ref="F113:G113"/>
    <mergeCell ref="H113:I113"/>
    <mergeCell ref="B108:C108"/>
    <mergeCell ref="F108:G108"/>
    <mergeCell ref="H108:I108"/>
    <mergeCell ref="B109:C109"/>
    <mergeCell ref="F109:G109"/>
    <mergeCell ref="H109:I109"/>
    <mergeCell ref="B110:C110"/>
    <mergeCell ref="F110:G110"/>
    <mergeCell ref="H110:I110"/>
    <mergeCell ref="B105:C105"/>
    <mergeCell ref="F105:G105"/>
    <mergeCell ref="H105:I105"/>
    <mergeCell ref="B106:C106"/>
    <mergeCell ref="F106:G106"/>
    <mergeCell ref="H106:I106"/>
    <mergeCell ref="B107:C107"/>
    <mergeCell ref="F107:G107"/>
    <mergeCell ref="H107:I107"/>
    <mergeCell ref="B102:C102"/>
    <mergeCell ref="F102:G102"/>
    <mergeCell ref="H102:I102"/>
    <mergeCell ref="B103:C103"/>
    <mergeCell ref="F103:G103"/>
    <mergeCell ref="H103:I103"/>
    <mergeCell ref="B104:C104"/>
    <mergeCell ref="F104:G104"/>
    <mergeCell ref="H104:I104"/>
    <mergeCell ref="B99:C99"/>
    <mergeCell ref="F99:G99"/>
    <mergeCell ref="H99:I99"/>
    <mergeCell ref="B100:C100"/>
    <mergeCell ref="F100:G100"/>
    <mergeCell ref="H100:I100"/>
    <mergeCell ref="B101:C101"/>
    <mergeCell ref="F101:G101"/>
    <mergeCell ref="H101:I101"/>
    <mergeCell ref="B96:C96"/>
    <mergeCell ref="F96:G96"/>
    <mergeCell ref="H96:I96"/>
    <mergeCell ref="B97:C97"/>
    <mergeCell ref="F97:G97"/>
    <mergeCell ref="H97:I97"/>
    <mergeCell ref="B98:C98"/>
    <mergeCell ref="F98:G98"/>
    <mergeCell ref="H98:I98"/>
    <mergeCell ref="B93:C93"/>
    <mergeCell ref="F93:G93"/>
    <mergeCell ref="H93:I93"/>
    <mergeCell ref="B94:C94"/>
    <mergeCell ref="F94:G94"/>
    <mergeCell ref="H94:I94"/>
    <mergeCell ref="B95:C95"/>
    <mergeCell ref="F95:G95"/>
    <mergeCell ref="H95:I95"/>
    <mergeCell ref="F90:G90"/>
    <mergeCell ref="H90:I90"/>
    <mergeCell ref="AC90:AD90"/>
    <mergeCell ref="B90:C90"/>
    <mergeCell ref="B92:C92"/>
    <mergeCell ref="F92:G92"/>
    <mergeCell ref="H92:I92"/>
    <mergeCell ref="B91:C91"/>
    <mergeCell ref="F91:G91"/>
    <mergeCell ref="H91:I91"/>
    <mergeCell ref="H87:I87"/>
    <mergeCell ref="B84:C84"/>
    <mergeCell ref="F84:G84"/>
    <mergeCell ref="H84:I84"/>
    <mergeCell ref="AC86:AD86"/>
    <mergeCell ref="B88:C88"/>
    <mergeCell ref="F88:G88"/>
    <mergeCell ref="H88:I88"/>
    <mergeCell ref="B89:C89"/>
    <mergeCell ref="B85:C85"/>
    <mergeCell ref="F85:G85"/>
    <mergeCell ref="H85:I85"/>
    <mergeCell ref="B87:C87"/>
    <mergeCell ref="F87:G87"/>
    <mergeCell ref="B86:C86"/>
    <mergeCell ref="F89:G89"/>
    <mergeCell ref="H89:I89"/>
    <mergeCell ref="AC84:AD84"/>
    <mergeCell ref="B83:C83"/>
    <mergeCell ref="F83:G83"/>
    <mergeCell ref="H83:I83"/>
    <mergeCell ref="AC83:AD83"/>
    <mergeCell ref="F86:G86"/>
    <mergeCell ref="H86:I86"/>
    <mergeCell ref="AG86:AH86"/>
    <mergeCell ref="AC85:AD85"/>
    <mergeCell ref="AI86:AJ86"/>
    <mergeCell ref="AG84:AH84"/>
    <mergeCell ref="AI84:AJ84"/>
    <mergeCell ref="AG83:AH83"/>
    <mergeCell ref="AI83:AJ83"/>
    <mergeCell ref="B81:C81"/>
    <mergeCell ref="F81:G81"/>
    <mergeCell ref="H81:I81"/>
    <mergeCell ref="AC81:AD81"/>
    <mergeCell ref="AG81:AH81"/>
    <mergeCell ref="AI81:AJ81"/>
    <mergeCell ref="B82:C82"/>
    <mergeCell ref="F82:G82"/>
    <mergeCell ref="H82:I82"/>
    <mergeCell ref="AC82:AD82"/>
    <mergeCell ref="AG82:AH82"/>
    <mergeCell ref="AI82:AJ82"/>
    <mergeCell ref="B79:C79"/>
    <mergeCell ref="F79:G79"/>
    <mergeCell ref="H79:I79"/>
    <mergeCell ref="AC79:AD79"/>
    <mergeCell ref="B80:C80"/>
    <mergeCell ref="F80:G80"/>
    <mergeCell ref="H80:I80"/>
    <mergeCell ref="AC80:AD80"/>
    <mergeCell ref="AG80:AH80"/>
    <mergeCell ref="AG79:AH79"/>
    <mergeCell ref="B77:C77"/>
    <mergeCell ref="F77:G77"/>
    <mergeCell ref="H77:I77"/>
    <mergeCell ref="AC77:AD77"/>
    <mergeCell ref="B78:C78"/>
    <mergeCell ref="F78:G78"/>
    <mergeCell ref="H78:I78"/>
    <mergeCell ref="AC78:AD78"/>
    <mergeCell ref="B75:C75"/>
    <mergeCell ref="F75:G75"/>
    <mergeCell ref="H75:I75"/>
    <mergeCell ref="AC75:AD75"/>
    <mergeCell ref="B76:C76"/>
    <mergeCell ref="F76:G76"/>
    <mergeCell ref="H76:I76"/>
    <mergeCell ref="AC76:AD76"/>
    <mergeCell ref="B74:C74"/>
    <mergeCell ref="F74:G74"/>
    <mergeCell ref="H74:I74"/>
    <mergeCell ref="AC74:AD74"/>
    <mergeCell ref="AG70:AH70"/>
    <mergeCell ref="B72:C72"/>
    <mergeCell ref="F72:G72"/>
    <mergeCell ref="H72:I72"/>
    <mergeCell ref="AC72:AD72"/>
    <mergeCell ref="AG72:AH72"/>
    <mergeCell ref="AG71:AH71"/>
    <mergeCell ref="B71:C71"/>
    <mergeCell ref="F71:G71"/>
    <mergeCell ref="H71:I71"/>
    <mergeCell ref="AC71:AD71"/>
    <mergeCell ref="B73:C73"/>
    <mergeCell ref="F73:G73"/>
    <mergeCell ref="H73:I73"/>
    <mergeCell ref="AC73:AD73"/>
    <mergeCell ref="H68:I68"/>
    <mergeCell ref="AC68:AD68"/>
    <mergeCell ref="B69:C69"/>
    <mergeCell ref="F69:G69"/>
    <mergeCell ref="H69:I69"/>
    <mergeCell ref="AC69:AD69"/>
    <mergeCell ref="B70:C70"/>
    <mergeCell ref="F70:G70"/>
    <mergeCell ref="H70:I70"/>
    <mergeCell ref="AC70:AD70"/>
    <mergeCell ref="F65:G65"/>
    <mergeCell ref="AC65:AD65"/>
    <mergeCell ref="B66:C66"/>
    <mergeCell ref="F66:G66"/>
    <mergeCell ref="H66:I66"/>
    <mergeCell ref="AC66:AD66"/>
    <mergeCell ref="B67:C67"/>
    <mergeCell ref="F67:G67"/>
    <mergeCell ref="H67:I67"/>
    <mergeCell ref="AC67:AD67"/>
    <mergeCell ref="AI68:AJ68"/>
    <mergeCell ref="AG62:AH62"/>
    <mergeCell ref="AI62:AJ62"/>
    <mergeCell ref="AG61:AH61"/>
    <mergeCell ref="AI61:AJ61"/>
    <mergeCell ref="B64:C64"/>
    <mergeCell ref="F64:G64"/>
    <mergeCell ref="B61:C61"/>
    <mergeCell ref="F61:G61"/>
    <mergeCell ref="AC61:AD61"/>
    <mergeCell ref="B62:C62"/>
    <mergeCell ref="F62:G62"/>
    <mergeCell ref="AC62:AD62"/>
    <mergeCell ref="AG63:AH63"/>
    <mergeCell ref="AI63:AJ63"/>
    <mergeCell ref="B63:C63"/>
    <mergeCell ref="F63:G63"/>
    <mergeCell ref="AC63:AD63"/>
    <mergeCell ref="AC64:AD64"/>
    <mergeCell ref="AG64:AH64"/>
    <mergeCell ref="AI64:AJ64"/>
    <mergeCell ref="B68:C68"/>
    <mergeCell ref="F68:G68"/>
    <mergeCell ref="B65:C65"/>
    <mergeCell ref="AG58:AH58"/>
    <mergeCell ref="AI58:AJ58"/>
    <mergeCell ref="AG57:AH57"/>
    <mergeCell ref="AI57:AJ57"/>
    <mergeCell ref="B60:C60"/>
    <mergeCell ref="F60:G60"/>
    <mergeCell ref="B57:C57"/>
    <mergeCell ref="F57:G57"/>
    <mergeCell ref="AC57:AD57"/>
    <mergeCell ref="B58:C58"/>
    <mergeCell ref="F58:G58"/>
    <mergeCell ref="AC58:AD58"/>
    <mergeCell ref="AG59:AH59"/>
    <mergeCell ref="AI59:AJ59"/>
    <mergeCell ref="B59:C59"/>
    <mergeCell ref="F59:G59"/>
    <mergeCell ref="AC59:AD59"/>
    <mergeCell ref="AC60:AD60"/>
    <mergeCell ref="AG60:AH60"/>
    <mergeCell ref="AI60:AJ60"/>
    <mergeCell ref="AG54:AH54"/>
    <mergeCell ref="AI54:AJ54"/>
    <mergeCell ref="AG53:AH53"/>
    <mergeCell ref="AI53:AJ53"/>
    <mergeCell ref="B56:C56"/>
    <mergeCell ref="F56:G56"/>
    <mergeCell ref="B53:C53"/>
    <mergeCell ref="F53:G53"/>
    <mergeCell ref="AC53:AD53"/>
    <mergeCell ref="B54:C54"/>
    <mergeCell ref="F54:G54"/>
    <mergeCell ref="AC54:AD54"/>
    <mergeCell ref="AG55:AH55"/>
    <mergeCell ref="AI55:AJ55"/>
    <mergeCell ref="B55:C55"/>
    <mergeCell ref="F55:G55"/>
    <mergeCell ref="AC55:AD55"/>
    <mergeCell ref="AC56:AD56"/>
    <mergeCell ref="AG56:AH56"/>
    <mergeCell ref="AI56:AJ56"/>
    <mergeCell ref="B52:C52"/>
    <mergeCell ref="F52:G52"/>
    <mergeCell ref="B49:C49"/>
    <mergeCell ref="F49:G49"/>
    <mergeCell ref="AC49:AD49"/>
    <mergeCell ref="B50:C50"/>
    <mergeCell ref="F50:G50"/>
    <mergeCell ref="AG51:AH51"/>
    <mergeCell ref="AI51:AJ51"/>
    <mergeCell ref="B51:C51"/>
    <mergeCell ref="F51:G51"/>
    <mergeCell ref="AC51:AD51"/>
    <mergeCell ref="AC52:AD52"/>
    <mergeCell ref="AG52:AH52"/>
    <mergeCell ref="AI52:AJ52"/>
    <mergeCell ref="AG49:AH49"/>
    <mergeCell ref="AI49:AJ49"/>
    <mergeCell ref="AG47:AH47"/>
    <mergeCell ref="AI47:AJ47"/>
    <mergeCell ref="AG50:AH50"/>
    <mergeCell ref="AI50:AJ50"/>
    <mergeCell ref="AC50:AD50"/>
    <mergeCell ref="B48:C48"/>
    <mergeCell ref="F48:G48"/>
    <mergeCell ref="AC48:AD48"/>
    <mergeCell ref="B46:C46"/>
    <mergeCell ref="F46:G46"/>
    <mergeCell ref="AC46:AD46"/>
    <mergeCell ref="B47:C47"/>
    <mergeCell ref="F47:G47"/>
    <mergeCell ref="AC47:AD47"/>
    <mergeCell ref="AI46:AJ46"/>
    <mergeCell ref="AG46:AH46"/>
    <mergeCell ref="AG48:AH48"/>
    <mergeCell ref="AI48:AJ48"/>
    <mergeCell ref="AG45:AH45"/>
    <mergeCell ref="AI45:AJ45"/>
    <mergeCell ref="AG43:AH43"/>
    <mergeCell ref="AI43:AJ43"/>
    <mergeCell ref="AC44:AD44"/>
    <mergeCell ref="AG44:AH44"/>
    <mergeCell ref="B45:C45"/>
    <mergeCell ref="F45:G45"/>
    <mergeCell ref="AC45:AD45"/>
    <mergeCell ref="B43:C43"/>
    <mergeCell ref="F43:G43"/>
    <mergeCell ref="AC43:AD43"/>
    <mergeCell ref="AG42:AH42"/>
    <mergeCell ref="B44:C44"/>
    <mergeCell ref="F44:G44"/>
    <mergeCell ref="AI42:AJ42"/>
    <mergeCell ref="B41:C41"/>
    <mergeCell ref="F41:G41"/>
    <mergeCell ref="AC41:AD41"/>
    <mergeCell ref="B42:C42"/>
    <mergeCell ref="F42:G42"/>
    <mergeCell ref="AC42:AD42"/>
    <mergeCell ref="AI44:AJ44"/>
    <mergeCell ref="AC38:AD38"/>
    <mergeCell ref="B38:C38"/>
    <mergeCell ref="F38:G38"/>
    <mergeCell ref="B37:C37"/>
    <mergeCell ref="AC35:AD35"/>
    <mergeCell ref="AI40:AJ40"/>
    <mergeCell ref="AG41:AH41"/>
    <mergeCell ref="AI41:AJ41"/>
    <mergeCell ref="AG38:AH38"/>
    <mergeCell ref="B39:C39"/>
    <mergeCell ref="F39:G39"/>
    <mergeCell ref="AC39:AD39"/>
    <mergeCell ref="AG40:AH40"/>
    <mergeCell ref="AG39:AH39"/>
    <mergeCell ref="AI39:AJ39"/>
    <mergeCell ref="B40:C40"/>
    <mergeCell ref="F40:G40"/>
    <mergeCell ref="AC40:AD40"/>
    <mergeCell ref="AI36:AJ36"/>
    <mergeCell ref="AI38:AJ38"/>
    <mergeCell ref="AI37:AJ37"/>
    <mergeCell ref="AG35:AH35"/>
    <mergeCell ref="AG37:AH37"/>
    <mergeCell ref="AG36:AH36"/>
    <mergeCell ref="AI5:AJ5"/>
    <mergeCell ref="F33:G33"/>
    <mergeCell ref="AG31:AH31"/>
    <mergeCell ref="AG32:AH32"/>
    <mergeCell ref="AG33:AH33"/>
    <mergeCell ref="AC31:AD31"/>
    <mergeCell ref="AC33:AD33"/>
    <mergeCell ref="H33:I33"/>
    <mergeCell ref="F31:G31"/>
    <mergeCell ref="H31:I31"/>
    <mergeCell ref="AC32:AD32"/>
    <mergeCell ref="AC27:AD27"/>
    <mergeCell ref="AC12:AD12"/>
    <mergeCell ref="AG12:AH12"/>
    <mergeCell ref="AI19:AJ19"/>
    <mergeCell ref="AI12:AJ12"/>
    <mergeCell ref="AG14:AH14"/>
    <mergeCell ref="AC14:AD14"/>
    <mergeCell ref="AC11:AD11"/>
    <mergeCell ref="AG11:AH11"/>
    <mergeCell ref="AI11:AJ11"/>
    <mergeCell ref="AC26:AD26"/>
    <mergeCell ref="AI15:AJ15"/>
    <mergeCell ref="AI16:AJ16"/>
    <mergeCell ref="AI34:AJ34"/>
    <mergeCell ref="AI32:AJ32"/>
    <mergeCell ref="AI31:AJ31"/>
    <mergeCell ref="AI33:AJ33"/>
    <mergeCell ref="AG30:AH30"/>
    <mergeCell ref="AG17:AH17"/>
    <mergeCell ref="AC23:AD23"/>
    <mergeCell ref="AG23:AH23"/>
    <mergeCell ref="AG27:AH27"/>
    <mergeCell ref="AG24:AH24"/>
    <mergeCell ref="AI25:AJ25"/>
    <mergeCell ref="AG26:AH26"/>
    <mergeCell ref="AI23:AJ23"/>
    <mergeCell ref="AG22:AH22"/>
    <mergeCell ref="AC20:AD20"/>
    <mergeCell ref="AG20:AH20"/>
    <mergeCell ref="AI24:AJ24"/>
    <mergeCell ref="AC34:AD34"/>
    <mergeCell ref="AG34:AH34"/>
    <mergeCell ref="AC22:AD22"/>
    <mergeCell ref="AI22:AJ22"/>
    <mergeCell ref="AG21:AH21"/>
    <mergeCell ref="AI21:AJ21"/>
    <mergeCell ref="AC24:AD24"/>
    <mergeCell ref="AC13:AD13"/>
    <mergeCell ref="AC15:AD15"/>
    <mergeCell ref="E19:F19"/>
    <mergeCell ref="B19:D19"/>
    <mergeCell ref="AG15:AH15"/>
    <mergeCell ref="AG16:AH16"/>
    <mergeCell ref="AG13:AH13"/>
    <mergeCell ref="AI13:AJ13"/>
    <mergeCell ref="AI14:AJ14"/>
    <mergeCell ref="L18:M19"/>
    <mergeCell ref="N18:N19"/>
    <mergeCell ref="AI20:AJ20"/>
    <mergeCell ref="AC21:AD21"/>
    <mergeCell ref="AC17:AD17"/>
    <mergeCell ref="AI17:AJ17"/>
    <mergeCell ref="AI18:AJ18"/>
    <mergeCell ref="AG18:AH18"/>
    <mergeCell ref="AC18:AD18"/>
    <mergeCell ref="AC19:AD19"/>
    <mergeCell ref="AG19:AH19"/>
    <mergeCell ref="AC37:AD37"/>
    <mergeCell ref="AC36:AD36"/>
    <mergeCell ref="B28:C28"/>
    <mergeCell ref="F28:G28"/>
    <mergeCell ref="B29:C29"/>
    <mergeCell ref="F29:G29"/>
    <mergeCell ref="B32:C32"/>
    <mergeCell ref="F32:G32"/>
    <mergeCell ref="H32:I32"/>
    <mergeCell ref="B33:C33"/>
    <mergeCell ref="B34:C34"/>
    <mergeCell ref="F34:G34"/>
    <mergeCell ref="H34:I34"/>
    <mergeCell ref="B31:C31"/>
    <mergeCell ref="B35:C35"/>
    <mergeCell ref="F35:G35"/>
    <mergeCell ref="H35:I35"/>
    <mergeCell ref="B36:C36"/>
    <mergeCell ref="F36:G36"/>
    <mergeCell ref="F37:G37"/>
    <mergeCell ref="AI35:AJ35"/>
    <mergeCell ref="B30:C30"/>
    <mergeCell ref="F30:G30"/>
    <mergeCell ref="H30:I30"/>
    <mergeCell ref="AI30:AJ30"/>
    <mergeCell ref="AG28:AH28"/>
    <mergeCell ref="AC16:AD16"/>
    <mergeCell ref="AC30:AD30"/>
    <mergeCell ref="AI28:AJ28"/>
    <mergeCell ref="AI29:AJ29"/>
    <mergeCell ref="AC29:AD29"/>
    <mergeCell ref="AG29:AH29"/>
    <mergeCell ref="AC28:AD28"/>
    <mergeCell ref="H29:I29"/>
    <mergeCell ref="B25:C25"/>
    <mergeCell ref="H28:I28"/>
    <mergeCell ref="B27:C27"/>
    <mergeCell ref="F27:G27"/>
    <mergeCell ref="H27:I27"/>
    <mergeCell ref="B24:C24"/>
    <mergeCell ref="AI26:AJ26"/>
    <mergeCell ref="AC25:AD25"/>
    <mergeCell ref="AG25:AH25"/>
    <mergeCell ref="AI27:AJ27"/>
    <mergeCell ref="AI6:AJ6"/>
    <mergeCell ref="AC2:AJ2"/>
    <mergeCell ref="AC6:AD6"/>
    <mergeCell ref="AC5:AD5"/>
    <mergeCell ref="AG10:AH10"/>
    <mergeCell ref="AI8:AJ8"/>
    <mergeCell ref="AG9:AH9"/>
    <mergeCell ref="AI9:AJ9"/>
    <mergeCell ref="AG8:AH8"/>
    <mergeCell ref="AG6:AH6"/>
    <mergeCell ref="AC7:AD7"/>
    <mergeCell ref="AG7:AH7"/>
    <mergeCell ref="AC9:AD9"/>
    <mergeCell ref="AI10:AJ10"/>
    <mergeCell ref="AC10:AD10"/>
    <mergeCell ref="AI7:AJ7"/>
    <mergeCell ref="AC8:AD8"/>
    <mergeCell ref="AC3:AD3"/>
    <mergeCell ref="AG3:AH3"/>
    <mergeCell ref="AI3:AJ3"/>
    <mergeCell ref="AC4:AD4"/>
    <mergeCell ref="AG4:AH4"/>
    <mergeCell ref="AG5:AH5"/>
    <mergeCell ref="AI4:AJ4"/>
    <mergeCell ref="L8:M8"/>
    <mergeCell ref="L10:M10"/>
    <mergeCell ref="E14:F14"/>
    <mergeCell ref="B14:D14"/>
    <mergeCell ref="L2:M2"/>
    <mergeCell ref="L6:M6"/>
    <mergeCell ref="L4:M4"/>
    <mergeCell ref="B16:D17"/>
    <mergeCell ref="E16:F17"/>
    <mergeCell ref="E2:F2"/>
    <mergeCell ref="E6:F6"/>
    <mergeCell ref="B2:D2"/>
    <mergeCell ref="B4:F4"/>
    <mergeCell ref="B6:D6"/>
    <mergeCell ref="B8:D10"/>
    <mergeCell ref="E9:F9"/>
    <mergeCell ref="B12:D12"/>
    <mergeCell ref="E12:F12"/>
    <mergeCell ref="L12:M12"/>
    <mergeCell ref="L14:M14"/>
    <mergeCell ref="L16:M16"/>
  </mergeCells>
  <phoneticPr fontId="20" type="noConversion"/>
  <conditionalFormatting sqref="E14">
    <cfRule type="cellIs" dxfId="177" priority="75" stopIfTrue="1" operator="equal">
      <formula>0.001</formula>
    </cfRule>
  </conditionalFormatting>
  <conditionalFormatting sqref="U2">
    <cfRule type="cellIs" dxfId="176" priority="69" stopIfTrue="1" operator="equal">
      <formula>"Авансовий платіж достатній"</formula>
    </cfRule>
  </conditionalFormatting>
  <conditionalFormatting sqref="E9">
    <cfRule type="cellIs" dxfId="175" priority="39" stopIfTrue="1" operator="equal">
      <formula>0.001</formula>
    </cfRule>
  </conditionalFormatting>
  <conditionalFormatting sqref="X18">
    <cfRule type="cellIs" dxfId="174" priority="146" stopIfTrue="1" operator="equal">
      <formula>$B$4=$S$28</formula>
    </cfRule>
  </conditionalFormatting>
  <conditionalFormatting sqref="N4">
    <cfRule type="expression" dxfId="173" priority="11">
      <formula>$T$4=1</formula>
    </cfRule>
    <cfRule type="expression" dxfId="172" priority="15">
      <formula>$U$4=1</formula>
    </cfRule>
    <cfRule type="expression" dxfId="171" priority="35">
      <formula>$X$4=1</formula>
    </cfRule>
  </conditionalFormatting>
  <conditionalFormatting sqref="E19">
    <cfRule type="cellIs" dxfId="170" priority="33" stopIfTrue="1" operator="equal">
      <formula>0.001</formula>
    </cfRule>
  </conditionalFormatting>
  <conditionalFormatting sqref="B4">
    <cfRule type="expression" dxfId="169" priority="26" stopIfTrue="1">
      <formula>$U$4=0</formula>
    </cfRule>
  </conditionalFormatting>
  <conditionalFormatting sqref="E6:F6">
    <cfRule type="expression" dxfId="168" priority="25">
      <formula>$V$3=0</formula>
    </cfRule>
  </conditionalFormatting>
  <conditionalFormatting sqref="F8">
    <cfRule type="expression" dxfId="167" priority="23">
      <formula>$X$3=2</formula>
    </cfRule>
    <cfRule type="expression" dxfId="166" priority="24">
      <formula>$W$2=0</formula>
    </cfRule>
  </conditionalFormatting>
  <conditionalFormatting sqref="F10">
    <cfRule type="expression" dxfId="165" priority="21">
      <formula>$X$3=1</formula>
    </cfRule>
    <cfRule type="expression" dxfId="164" priority="22">
      <formula>$W$2=0</formula>
    </cfRule>
  </conditionalFormatting>
  <conditionalFormatting sqref="E12:F12">
    <cfRule type="expression" dxfId="163" priority="19">
      <formula>$X$3=3</formula>
    </cfRule>
    <cfRule type="expression" dxfId="162" priority="20">
      <formula>$X$3=0</formula>
    </cfRule>
  </conditionalFormatting>
  <conditionalFormatting sqref="B4:F4">
    <cfRule type="expression" dxfId="161" priority="5">
      <formula>$T$4=1</formula>
    </cfRule>
    <cfRule type="expression" dxfId="160" priority="16">
      <formula>$U$4=1</formula>
    </cfRule>
  </conditionalFormatting>
  <conditionalFormatting sqref="N10">
    <cfRule type="expression" dxfId="159" priority="9">
      <formula>$T$4=1</formula>
    </cfRule>
    <cfRule type="expression" dxfId="158" priority="13">
      <formula>$U$4=1</formula>
    </cfRule>
  </conditionalFormatting>
  <conditionalFormatting sqref="N12">
    <cfRule type="expression" dxfId="157" priority="8">
      <formula>$T$4=1</formula>
    </cfRule>
    <cfRule type="expression" dxfId="156" priority="12">
      <formula>$U$4=1</formula>
    </cfRule>
  </conditionalFormatting>
  <conditionalFormatting sqref="N2">
    <cfRule type="expression" dxfId="155" priority="6">
      <formula>$T$4=1</formula>
    </cfRule>
    <cfRule type="expression" dxfId="154" priority="7">
      <formula>$U$4=1</formula>
    </cfRule>
  </conditionalFormatting>
  <conditionalFormatting sqref="N6">
    <cfRule type="expression" dxfId="153" priority="3">
      <formula>$T$4=1</formula>
    </cfRule>
    <cfRule type="expression" dxfId="152" priority="4">
      <formula>$U$4=1</formula>
    </cfRule>
  </conditionalFormatting>
  <conditionalFormatting sqref="N8">
    <cfRule type="expression" dxfId="151" priority="1">
      <formula>$T$4=1</formula>
    </cfRule>
    <cfRule type="expression" dxfId="150" priority="2">
      <formula>$U$4=1</formula>
    </cfRule>
  </conditionalFormatting>
  <dataValidations count="4">
    <dataValidation type="decimal" operator="greaterThan" allowBlank="1" showInputMessage="1" showErrorMessage="1" sqref="F10 F8" xr:uid="{00000000-0002-0000-0000-000001000000}">
      <formula1>0</formula1>
    </dataValidation>
    <dataValidation operator="greaterThan" allowBlank="1" showInputMessage="1" showErrorMessage="1" sqref="E6 B4" xr:uid="{00000000-0002-0000-0000-000002000000}"/>
    <dataValidation type="list" allowBlank="1" showInputMessage="1" showErrorMessage="1" sqref="E12" xr:uid="{00000000-0002-0000-0000-000004000000}">
      <formula1>$R$2:$R$8</formula1>
    </dataValidation>
    <dataValidation type="decimal" operator="greaterThanOrEqual" allowBlank="1" showInputMessage="1" showErrorMessage="1" sqref="N8 N10" xr:uid="{00000000-0002-0000-0000-000000000000}">
      <formula1>0</formula1>
    </dataValidation>
  </dataValidations>
  <pageMargins left="0.39370078740157483" right="0.35433070866141736" top="0.59055118110236227" bottom="0.59055118110236227" header="0.51181102362204722" footer="0.51181102362204722"/>
  <pageSetup paperSize="9" scale="35" firstPageNumber="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1" r:id="rId5" name="Button 267">
              <controlPr defaultSize="0" print="0" autoFill="0" autoPict="0" macro="[0]!clean_all_file">
                <anchor moveWithCells="1">
                  <from>
                    <xdr:col>5</xdr:col>
                    <xdr:colOff>476250</xdr:colOff>
                    <xdr:row>19</xdr:row>
                    <xdr:rowOff>76200</xdr:rowOff>
                  </from>
                  <to>
                    <xdr:col>12</xdr:col>
                    <xdr:colOff>352425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96C192-6A36-49EF-AED3-3389A88B7D25}">
          <x14:formula1>
            <xm:f>Аркуш1!$R$2:$R$25</xm:f>
          </x14:formula1>
          <xm:sqref>E2:F2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1"/>
  <dimension ref="A1:R187"/>
  <sheetViews>
    <sheetView topLeftCell="A164" workbookViewId="0">
      <selection activeCell="B180" sqref="B180"/>
    </sheetView>
  </sheetViews>
  <sheetFormatPr defaultRowHeight="15" x14ac:dyDescent="0.25"/>
  <cols>
    <col min="1" max="1" width="18.7109375" bestFit="1" customWidth="1"/>
    <col min="2" max="2" width="14.42578125" bestFit="1" customWidth="1"/>
    <col min="3" max="3" width="24.42578125" customWidth="1"/>
    <col min="11" max="11" width="14.42578125" bestFit="1" customWidth="1"/>
    <col min="12" max="12" width="11.5703125" bestFit="1" customWidth="1"/>
    <col min="13" max="13" width="24.85546875" bestFit="1" customWidth="1"/>
    <col min="18" max="18" width="28.28515625" bestFit="1" customWidth="1"/>
  </cols>
  <sheetData>
    <row r="1" spans="1:18" ht="15.75" thickBot="1" x14ac:dyDescent="0.3">
      <c r="A1" s="301" t="s">
        <v>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  <c r="R1" s="137" t="s">
        <v>39</v>
      </c>
    </row>
    <row r="2" spans="1:18" ht="15.75" thickBot="1" x14ac:dyDescent="0.3">
      <c r="A2" s="120" t="s">
        <v>39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300"/>
      <c r="R2" s="143" t="str">
        <f>A3</f>
        <v>Kredo FAW</v>
      </c>
    </row>
    <row r="3" spans="1:18" ht="15.75" x14ac:dyDescent="0.25">
      <c r="A3" s="293" t="s">
        <v>40</v>
      </c>
      <c r="B3" s="95" t="s">
        <v>26</v>
      </c>
      <c r="C3" s="108" t="s">
        <v>27</v>
      </c>
      <c r="D3" s="119">
        <v>12</v>
      </c>
      <c r="E3" s="119">
        <v>24</v>
      </c>
      <c r="F3" s="119">
        <v>36</v>
      </c>
      <c r="G3" s="119">
        <v>48</v>
      </c>
      <c r="H3" s="119">
        <v>60</v>
      </c>
      <c r="I3" s="119">
        <v>72</v>
      </c>
      <c r="J3" s="119">
        <v>84</v>
      </c>
      <c r="K3" s="91" t="s">
        <v>48</v>
      </c>
      <c r="L3" s="78" t="s">
        <v>30</v>
      </c>
      <c r="M3" s="127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9,IF(Авто_Калькулятор!$V$23&gt;=50,C8,IF(Авто_Калькулятор!$V$23&gt;=40,C7,IF(Авто_Калькулятор!$V$23&gt;=30,C6,IF(Авто_Калькулятор!$V$23&gt;=20,C5,IF(Авто_Калькулятор!$V$23&gt;=10,C4,))))))))&amp;IF(AND(Авто_Калькулятор!$V$23&lt;10,Авто_Калькулятор!$V$23&gt;0),"Сума авансового платежу недостатня","")</f>
        <v/>
      </c>
      <c r="R3" s="139" t="str">
        <f>A11</f>
        <v>Kredo Mitsubishi</v>
      </c>
    </row>
    <row r="4" spans="1:18" x14ac:dyDescent="0.25">
      <c r="A4" s="294"/>
      <c r="B4" s="95">
        <f>IF(AND(Авто_Калькулятор!$B$4=C4,Авто_Калькулятор!$E$12=$D$3),D4,
IF(AND(Авто_Калькулятор!$B$4=C4,Авто_Калькулятор!$E$12=$E$3),E4,
IF(AND(Авто_Калькулятор!$B$4=C4,Авто_Калькулятор!$E$12=$F$3),F4,
IF(AND(Авто_Калькулятор!$B$4=C4,Авто_Калькулятор!$E$12=$G$3),G4,
IF(AND(Авто_Калькулятор!$B$4=C4,Авто_Калькулятор!$E$12=$H$3),H4,
IF(AND(Авто_Калькулятор!$B$4=C4,Авто_Калькулятор!$E$12=$I$3),I4,
IF(AND(Авто_Калькулятор!$B$4=C4,Авто_Калькулятор!$E$12=$J$3),J4,0)))))))</f>
        <v>0</v>
      </c>
      <c r="C4" s="11" t="s">
        <v>32</v>
      </c>
      <c r="D4" s="172">
        <v>10.489999999999998</v>
      </c>
      <c r="E4" s="172">
        <v>13.489999999999998</v>
      </c>
      <c r="F4" s="172">
        <v>14.49</v>
      </c>
      <c r="G4" s="172">
        <v>15.49</v>
      </c>
      <c r="H4" s="172">
        <v>16.489999999999998</v>
      </c>
      <c r="I4" s="172">
        <v>16.59</v>
      </c>
      <c r="J4" s="172">
        <v>16.59</v>
      </c>
      <c r="K4" s="42">
        <f>IF(AND(Авто_Калькулятор!$B$4=C4, OR(Авто_Калькулятор!$E$12=$D$3,Авто_Калькулятор!$E$12=$E$3)),0.0199,
IF(AND(Авто_Калькулятор!$B$4=C4,OR(Авто_Калькулятор!$E$12=$F$3,Авто_Калькулятор!$E$12=$G$3,Авто_Калькулятор!$E$12=$H$3,Авто_Калькулятор!$E$12=$I$3,Авто_Калькулятор!$E$12=$J$3)),0,0))</f>
        <v>0</v>
      </c>
      <c r="L4" s="115">
        <f>IF(Авто_Калькулятор!$E$12=D3,0%,IF(OR(Авто_Калькулятор!$E$12=E3,Авто_Калькулятор!$E$12=F3),0%,0%))</f>
        <v>0</v>
      </c>
      <c r="M4" s="144" t="s">
        <v>92</v>
      </c>
      <c r="R4" s="139" t="str">
        <f>A20</f>
        <v>Автостарт</v>
      </c>
    </row>
    <row r="5" spans="1:18" x14ac:dyDescent="0.25">
      <c r="A5" s="294"/>
      <c r="B5" s="95">
        <f>IF(AND(Авто_Калькулятор!$B$4=C5,Авто_Калькулятор!$E$12=$D$3),D5,
IF(AND(Авто_Калькулятор!$B$4=C5,Авто_Калькулятор!$E$12=$E$3),E5,
IF(AND(Авто_Калькулятор!$B$4=C5,Авто_Калькулятор!$E$12=$F$3),F5,
IF(AND(Авто_Калькулятор!$B$4=C5,Авто_Калькулятор!$E$12=$G$3),G5,
IF(AND(Авто_Калькулятор!$B$4=C5,Авто_Калькулятор!$E$12=$H$3),H5,
IF(AND(Авто_Калькулятор!$B$4=C5,Авто_Калькулятор!$E$12=$I$3),I5,
IF(AND(Авто_Калькулятор!$B$4=C5,Авто_Калькулятор!$E$12=$J$3),J5,0)))))))</f>
        <v>0</v>
      </c>
      <c r="C5" s="11" t="s">
        <v>33</v>
      </c>
      <c r="D5" s="172">
        <v>9.49</v>
      </c>
      <c r="E5" s="172">
        <v>12.49</v>
      </c>
      <c r="F5" s="172">
        <v>14.49</v>
      </c>
      <c r="G5" s="172">
        <v>14.49</v>
      </c>
      <c r="H5" s="172">
        <v>15.49</v>
      </c>
      <c r="I5" s="172">
        <v>15.590000000000002</v>
      </c>
      <c r="J5" s="172">
        <v>15.590000000000002</v>
      </c>
      <c r="K5" s="42">
        <f>IF(AND(Авто_Калькулятор!$B$4=C5, OR(Авто_Калькулятор!$E$12=$D$3,Авто_Калькулятор!$E$12=$E$3)),0.0199,
IF(AND(Авто_Калькулятор!$B$4=C5,OR(Авто_Калькулятор!$E$12=$F$3,Авто_Калькулятор!$E$12=$G$3,Авто_Калькулятор!$E$12=$H$3,Авто_Калькулятор!$E$12=$I$3,Авто_Калькулятор!$E$12=$J$3)),0,0))</f>
        <v>0</v>
      </c>
      <c r="L5" s="126"/>
      <c r="M5" s="128"/>
      <c r="R5" s="139" t="str">
        <f>A23</f>
        <v>Кредоавто</v>
      </c>
    </row>
    <row r="6" spans="1:18" x14ac:dyDescent="0.25">
      <c r="A6" s="294"/>
      <c r="B6" s="95">
        <f>IF(AND(Авто_Калькулятор!$B$4=C6,Авто_Калькулятор!$E$12=$D$3),D6,
IF(AND(Авто_Калькулятор!$B$4=C6,Авто_Калькулятор!$E$12=$E$3),E6,
IF(AND(Авто_Калькулятор!$B$4=C6,Авто_Калькулятор!$E$12=$F$3),F6,
IF(AND(Авто_Калькулятор!$B$4=C6,Авто_Калькулятор!$E$12=$G$3),G6,
IF(AND(Авто_Калькулятор!$B$4=C6,Авто_Калькулятор!$E$12=$H$3),H6,
IF(AND(Авто_Калькулятор!$B$4=C6,Авто_Калькулятор!$E$12=$I$3),I6,
IF(AND(Авто_Калькулятор!$B$4=C6,Авто_Калькулятор!$E$12=$J$3),J6,0)))))))</f>
        <v>0</v>
      </c>
      <c r="C6" s="11" t="s">
        <v>34</v>
      </c>
      <c r="D6" s="172">
        <v>7.99</v>
      </c>
      <c r="E6" s="172">
        <v>11.99</v>
      </c>
      <c r="F6" s="172">
        <v>13.489999999999998</v>
      </c>
      <c r="G6" s="172">
        <v>14.49</v>
      </c>
      <c r="H6" s="172">
        <v>14.49</v>
      </c>
      <c r="I6" s="172">
        <v>14.59</v>
      </c>
      <c r="J6" s="172">
        <v>14.59</v>
      </c>
      <c r="K6" s="42">
        <f>IF(AND(Авто_Калькулятор!$B$4=C6, OR(Авто_Калькулятор!$E$12=$D$3,Авто_Калькулятор!$E$12=$E$3)),0.0199,
IF(AND(Авто_Калькулятор!$B$4=C6,OR(Авто_Калькулятор!$E$12=$F$3,Авто_Калькулятор!$E$12=$G$3,Авто_Калькулятор!$E$12=$H$3,Авто_Калькулятор!$E$12=$I$3,Авто_Калькулятор!$E$12=$J$3)),0,0))</f>
        <v>0</v>
      </c>
      <c r="L6" s="126"/>
      <c r="M6" s="128"/>
      <c r="R6" s="139" t="str">
        <f>A31</f>
        <v>Кредо Укравто</v>
      </c>
    </row>
    <row r="7" spans="1:18" x14ac:dyDescent="0.25">
      <c r="A7" s="294"/>
      <c r="B7" s="95">
        <f>IF(AND(Авто_Калькулятор!$B$4=C7,Авто_Калькулятор!$E$12=$D$3),D7,
IF(AND(Авто_Калькулятор!$B$4=C7,Авто_Калькулятор!$E$12=$E$3),E7,
IF(AND(Авто_Калькулятор!$B$4=C7,Авто_Калькулятор!$E$12=$F$3),F7,
IF(AND(Авто_Калькулятор!$B$4=C7,Авто_Калькулятор!$E$12=$G$3),G7,
IF(AND(Авто_Калькулятор!$B$4=C7,Авто_Калькулятор!$E$12=$H$3),H7,
IF(AND(Авто_Калькулятор!$B$4=C7,Авто_Калькулятор!$E$12=$I$3),I7,
IF(AND(Авто_Калькулятор!$B$4=C7,Авто_Калькулятор!$E$12=$J$3),J7,0)))))))</f>
        <v>0</v>
      </c>
      <c r="C7" s="11" t="s">
        <v>35</v>
      </c>
      <c r="D7" s="172">
        <v>1E-3</v>
      </c>
      <c r="E7" s="172">
        <v>11.49</v>
      </c>
      <c r="F7" s="172">
        <v>13.489999999999998</v>
      </c>
      <c r="G7" s="172">
        <v>13.489999999999998</v>
      </c>
      <c r="H7" s="172">
        <v>13.489999999999998</v>
      </c>
      <c r="I7" s="172">
        <v>13.59</v>
      </c>
      <c r="J7" s="172">
        <v>13.59</v>
      </c>
      <c r="K7" s="42">
        <f>IF(AND(Авто_Калькулятор!$B$4=C7, OR(Авто_Калькулятор!$E$12=$D$3,Авто_Калькулятор!$E$12=$E$3)),0.0199,
IF(AND(Авто_Калькулятор!$B$4=C7,OR(Авто_Калькулятор!$E$12=$F$3,Авто_Калькулятор!$E$12=$G$3,Авто_Калькулятор!$E$12=$H$3,Авто_Калькулятор!$E$12=$I$3,Авто_Калькулятор!$E$12=$J$3)),0,0))</f>
        <v>0</v>
      </c>
      <c r="L7" s="126"/>
      <c r="M7" s="128"/>
      <c r="R7" s="139" t="str">
        <f>A39</f>
        <v>Mazda-suzuki</v>
      </c>
    </row>
    <row r="8" spans="1:18" x14ac:dyDescent="0.25">
      <c r="A8" s="294"/>
      <c r="B8" s="95">
        <f>IF(AND(Авто_Калькулятор!$B$4=C8,Авто_Калькулятор!$E$12=$D$3),D8,
IF(AND(Авто_Калькулятор!$B$4=C8,Авто_Калькулятор!$E$12=$E$3),E8,
IF(AND(Авто_Калькулятор!$B$4=C8,Авто_Калькулятор!$E$12=$F$3),F8,
IF(AND(Авто_Калькулятор!$B$4=C8,Авто_Калькулятор!$E$12=$G$3),G8,
IF(AND(Авто_Калькулятор!$B$4=C8,Авто_Калькулятор!$E$12=$H$3),H8,
IF(AND(Авто_Калькулятор!$B$4=C8,Авто_Калькулятор!$E$12=$I$3),I8,
IF(AND(Авто_Калькулятор!$B$4=C8,Авто_Калькулятор!$E$12=$J$3),J8,0)))))))</f>
        <v>0</v>
      </c>
      <c r="C8" s="11" t="s">
        <v>36</v>
      </c>
      <c r="D8" s="172">
        <v>1E-3</v>
      </c>
      <c r="E8" s="172">
        <v>1E-3</v>
      </c>
      <c r="F8" s="172">
        <v>12.49</v>
      </c>
      <c r="G8" s="172">
        <v>12.49</v>
      </c>
      <c r="H8" s="172">
        <v>12.49</v>
      </c>
      <c r="I8" s="172">
        <v>12.590000000000002</v>
      </c>
      <c r="J8" s="172">
        <v>12.590000000000002</v>
      </c>
      <c r="K8" s="42">
        <f>IF(AND(Авто_Калькулятор!$B$4=C8, OR(Авто_Калькулятор!$E$12=$D$3,Авто_Калькулятор!$E$12=$E$3)),0.0199,
IF(AND(Авто_Калькулятор!$B$4=C8,OR(Авто_Калькулятор!$E$12=$F$3,Авто_Калькулятор!$E$12=$G$3,Авто_Калькулятор!$E$12=$H$3,Авто_Калькулятор!$E$12=$I$3,Авто_Калькулятор!$E$12=$J$3)),0,0))</f>
        <v>0</v>
      </c>
      <c r="L8" s="126"/>
      <c r="M8" s="128"/>
      <c r="R8" s="139" t="str">
        <f>A47</f>
        <v>Kredo Hyundai SE</v>
      </c>
    </row>
    <row r="9" spans="1:18" ht="15.75" customHeight="1" thickBot="1" x14ac:dyDescent="0.3">
      <c r="A9" s="294"/>
      <c r="B9" s="125">
        <f>IF(AND(Авто_Калькулятор!$B$4=C9,Авто_Калькулятор!$E$12=$D$3),D9,
IF(AND(Авто_Калькулятор!$B$4=C9,Авто_Калькулятор!$E$12=$E$3),E9,
IF(AND(Авто_Калькулятор!$B$4=C9,Авто_Калькулятор!$E$12=$F$3),F9,
IF(AND(Авто_Калькулятор!$B$4=C9,Авто_Калькулятор!$E$12=$G$3),G9,
IF(AND(Авто_Калькулятор!$B$4=C9,Авто_Калькулятор!$E$12=$H$3),H9,
IF(AND(Авто_Калькулятор!$B$4=C9,Авто_Калькулятор!$E$12=$I$3),I9,
IF(AND(Авто_Калькулятор!$B$4=C9,Авто_Калькулятор!$E$12=$J$3),J9,0)))))))</f>
        <v>0</v>
      </c>
      <c r="C9" s="129" t="s">
        <v>37</v>
      </c>
      <c r="D9" s="172">
        <v>1E-3</v>
      </c>
      <c r="E9" s="172">
        <v>1E-3</v>
      </c>
      <c r="F9" s="172">
        <v>10.489999999999998</v>
      </c>
      <c r="G9" s="172">
        <v>11.49</v>
      </c>
      <c r="H9" s="172">
        <v>11.49</v>
      </c>
      <c r="I9" s="172">
        <v>11.59</v>
      </c>
      <c r="J9" s="172">
        <v>11.59</v>
      </c>
      <c r="K9" s="42">
        <f>IF(AND(Авто_Калькулятор!$B$4=C9, OR(Авто_Калькулятор!$E$12=$D$3,Авто_Калькулятор!$E$12=$E$3)),0.0199,
IF(AND(Авто_Калькулятор!$B$4=C9,OR(Авто_Калькулятор!$E$12=$F$3,Авто_Калькулятор!$E$12=$G$3,Авто_Калькулятор!$E$12=$H$3,Авто_Калькулятор!$E$12=$I$3,Авто_Калькулятор!$E$12=$J$3)),0,0))</f>
        <v>0</v>
      </c>
      <c r="L9" s="126"/>
      <c r="M9" s="128"/>
      <c r="R9" s="139" t="str">
        <f>A53</f>
        <v>Kredo TOP</v>
      </c>
    </row>
    <row r="10" spans="1:18" ht="15.75" thickBot="1" x14ac:dyDescent="0.3">
      <c r="A10" s="295"/>
      <c r="B10" s="141">
        <f>SUM(B4:B9)</f>
        <v>0</v>
      </c>
      <c r="C10" s="130"/>
      <c r="D10" s="173"/>
      <c r="E10" s="173"/>
      <c r="F10" s="173"/>
      <c r="G10" s="173"/>
      <c r="H10" s="173"/>
      <c r="I10" s="173"/>
      <c r="J10" s="173"/>
      <c r="K10" s="142">
        <f>SUM(K4:K9)</f>
        <v>0</v>
      </c>
      <c r="L10" s="130"/>
      <c r="M10" s="131"/>
      <c r="R10" s="139" t="str">
        <f>A62</f>
        <v>Kredo BMW</v>
      </c>
    </row>
    <row r="11" spans="1:18" ht="25.5" customHeight="1" x14ac:dyDescent="0.25">
      <c r="A11" s="293" t="s">
        <v>46</v>
      </c>
      <c r="B11" s="132" t="s">
        <v>26</v>
      </c>
      <c r="C11" s="133" t="s">
        <v>27</v>
      </c>
      <c r="D11" s="174">
        <v>12</v>
      </c>
      <c r="E11" s="174">
        <v>24</v>
      </c>
      <c r="F11" s="174">
        <v>36</v>
      </c>
      <c r="G11" s="174">
        <v>48</v>
      </c>
      <c r="H11" s="174">
        <v>60</v>
      </c>
      <c r="I11" s="174">
        <v>72</v>
      </c>
      <c r="J11" s="174">
        <v>84</v>
      </c>
      <c r="K11" s="91" t="s">
        <v>48</v>
      </c>
      <c r="L11" s="135" t="s">
        <v>30</v>
      </c>
      <c r="M11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18,IF(Авто_Калькулятор!$V$23&gt;=60,C17,IF(Авто_Калькулятор!$V$23&gt;=50,C16,IF(Авто_Калькулятор!$V$23&gt;=40,C15,IF(Авто_Калькулятор!$V$23&gt;=30,C14,IF(Авто_Калькулятор!$V$23&gt;=20,C13,IF(Авто_Калькулятор!$V$23&gt;=10,C12,))))))))&amp;IF(AND(Авто_Калькулятор!$V$23&lt;10,Авто_Калькулятор!$V$23&gt;0),"Сума авансового платежу недостатня",""))</f>
        <v/>
      </c>
      <c r="R11" s="139" t="str">
        <f>A69</f>
        <v>Kredo PCU</v>
      </c>
    </row>
    <row r="12" spans="1:18" x14ac:dyDescent="0.25">
      <c r="A12" s="294"/>
      <c r="B12" s="95">
        <f>IF(AND(Авто_Калькулятор!$B$4=C12,Авто_Калькулятор!$E$12=$D$11),D12,
IF(AND(Авто_Калькулятор!$B$4=C12,Авто_Калькулятор!$E$12=$E$11),E12,
IF(AND(Авто_Калькулятор!$B$4=C12,Авто_Калькулятор!$E$12=$F$11),F12,
IF(AND(Авто_Калькулятор!$B$4=C12,Авто_Калькулятор!$E$12=$G$11),G12,
IF(AND(Авто_Калькулятор!$B$4=C12,Авто_Калькулятор!$E$12=$H$11),H12,
IF(AND(Авто_Калькулятор!$B$4=C12,Авто_Калькулятор!$E$12=$I$11),I12,
IF(AND(Авто_Калькулятор!$B$4=C12,Авто_Калькулятор!$E$12=$J$11),J12,0)))))))</f>
        <v>0</v>
      </c>
      <c r="C12" s="11" t="s">
        <v>41</v>
      </c>
      <c r="D12" s="172">
        <v>4.99</v>
      </c>
      <c r="E12" s="172">
        <v>6.99</v>
      </c>
      <c r="F12" s="172">
        <v>7.99</v>
      </c>
      <c r="G12" s="172">
        <v>10.99</v>
      </c>
      <c r="H12" s="172">
        <v>10.99</v>
      </c>
      <c r="I12" s="172">
        <v>10.99</v>
      </c>
      <c r="J12" s="172">
        <v>11.99</v>
      </c>
      <c r="K12" s="140">
        <f>IF(AND(Авто_Калькулятор!$B$4=C12, OR(Авто_Калькулятор!$E$12=$D$11,Авто_Калькулятор!$E$12=$E$11)),0,
IF(AND(Авто_Калькулятор!$B$4=C12,OR(Авто_Калькулятор!$E$12=$F$11,)),0,0))</f>
        <v>0</v>
      </c>
      <c r="L12" s="180">
        <f>IF(Авто_Калькулятор!$E$12=D11,0%,IF(OR(Авто_Калькулятор!$E$12=E11,Авто_Калькулятор!$E$12=F11),0%,0%))</f>
        <v>0</v>
      </c>
      <c r="M12" s="144" t="s">
        <v>92</v>
      </c>
      <c r="R12" s="138" t="str">
        <f>A77</f>
        <v>Кредо Електро</v>
      </c>
    </row>
    <row r="13" spans="1:18" x14ac:dyDescent="0.25">
      <c r="A13" s="294"/>
      <c r="B13" s="95">
        <f>IF(AND(Авто_Калькулятор!$B$4=C13,Авто_Калькулятор!$E$12=$D$11),D13,
IF(AND(Авто_Калькулятор!$B$4=C13,Авто_Калькулятор!$E$12=$E$11),E13,
IF(AND(Авто_Калькулятор!$B$4=C13,Авто_Калькулятор!$E$12=$F$11),F13,
IF(AND(Авто_Калькулятор!$B$4=C13,Авто_Калькулятор!$E$12=$G$11),G13,
IF(AND(Авто_Калькулятор!$B$4=C13,Авто_Калькулятор!$E$12=$H$11),H13,
IF(AND(Авто_Калькулятор!$B$4=C13,Авто_Калькулятор!$E$12=$I$11),I13,
IF(AND(Авто_Калькулятор!$B$4=C13,Авто_Калькулятор!$E$12=$J$11),J13,0)))))))</f>
        <v>0</v>
      </c>
      <c r="C13" s="11" t="s">
        <v>42</v>
      </c>
      <c r="D13" s="172">
        <v>0.01</v>
      </c>
      <c r="E13" s="172">
        <v>6.49</v>
      </c>
      <c r="F13" s="172">
        <v>7.4899999999999993</v>
      </c>
      <c r="G13" s="172">
        <v>10.489999999999998</v>
      </c>
      <c r="H13" s="172">
        <v>10.489999999999998</v>
      </c>
      <c r="I13" s="172">
        <v>10.489999999999998</v>
      </c>
      <c r="J13" s="172">
        <v>10.99</v>
      </c>
      <c r="K13" s="140">
        <f>IF(AND(Авто_Калькулятор!$B$4=C13, OR(Авто_Калькулятор!$E$12=$F$11,Авто_Калькулятор!$E$12=$E$11)),0,
IF(AND(Авто_Калькулятор!$B$4=C13,OR(Авто_Калькулятор!$E$12=$D$11,)),0.0199,0))</f>
        <v>0</v>
      </c>
      <c r="L13" s="126"/>
      <c r="M13" s="128"/>
      <c r="R13" s="139" t="str">
        <f>A85</f>
        <v>Kredo Skoda Плюс</v>
      </c>
    </row>
    <row r="14" spans="1:18" x14ac:dyDescent="0.25">
      <c r="A14" s="294"/>
      <c r="B14" s="95">
        <f>IF(AND(Авто_Калькулятор!$B$4=C14,Авто_Калькулятор!$E$12=$D$11),D14,
IF(AND(Авто_Калькулятор!$B$4=C14,Авто_Калькулятор!$E$12=$E$11),E14,
IF(AND(Авто_Калькулятор!$B$4=C14,Авто_Калькулятор!$E$12=$F$11),F14,
IF(AND(Авто_Калькулятор!$B$4=C14,Авто_Калькулятор!$E$12=$G$11),G14,
IF(AND(Авто_Калькулятор!$B$4=C14,Авто_Калькулятор!$E$12=$H$11),H14,
IF(AND(Авто_Калькулятор!$B$4=C14,Авто_Калькулятор!$E$12=$I$11),I14,
IF(AND(Авто_Калькулятор!$B$4=C14,Авто_Калькулятор!$E$12=$J$11),J14,0)))))))</f>
        <v>0</v>
      </c>
      <c r="C14" s="11" t="s">
        <v>43</v>
      </c>
      <c r="D14" s="172">
        <v>0.01</v>
      </c>
      <c r="E14" s="172">
        <v>4.49</v>
      </c>
      <c r="F14" s="172">
        <v>6.49</v>
      </c>
      <c r="G14" s="172">
        <v>9.49</v>
      </c>
      <c r="H14" s="172">
        <v>9.49</v>
      </c>
      <c r="I14" s="172">
        <v>9.49</v>
      </c>
      <c r="J14" s="172">
        <v>9.99</v>
      </c>
      <c r="K14" s="140">
        <f>IF(AND(Авто_Калькулятор!$B$4=C14, OR(Авто_Калькулятор!$E$12=$F$11,Авто_Калькулятор!$E$12=$E$11)),0,
IF(AND(Авто_Калькулятор!$B$4=C14,OR(Авто_Калькулятор!$E$12=$D$11,)),0.0199,0))</f>
        <v>0</v>
      </c>
      <c r="L14" s="126"/>
      <c r="M14" s="128"/>
      <c r="R14" s="139" t="str">
        <f>A94</f>
        <v>Kredo Hyundai 2020</v>
      </c>
    </row>
    <row r="15" spans="1:18" x14ac:dyDescent="0.25">
      <c r="A15" s="294"/>
      <c r="B15" s="95">
        <f>IF(AND(Авто_Калькулятор!$B$4=C15,Авто_Калькулятор!$E$12=$D$11),D15,
IF(AND(Авто_Калькулятор!$B$4=C15,Авто_Калькулятор!$E$12=$E$11),E15,
IF(AND(Авто_Калькулятор!$B$4=C15,Авто_Калькулятор!$E$12=$F$11),F15,
IF(AND(Авто_Калькулятор!$B$4=C15,Авто_Калькулятор!$E$12=$G$11),G15,
IF(AND(Авто_Калькулятор!$B$4=C15,Авто_Калькулятор!$E$12=$H$11),H15,
IF(AND(Авто_Калькулятор!$B$4=C15,Авто_Калькулятор!$E$12=$I$11),I15,
IF(AND(Авто_Калькулятор!$B$4=C15,Авто_Калькулятор!$E$12=$J$11),J15,0)))))))</f>
        <v>0</v>
      </c>
      <c r="C15" s="11" t="s">
        <v>44</v>
      </c>
      <c r="D15" s="172">
        <v>0.01</v>
      </c>
      <c r="E15" s="172">
        <v>0.01</v>
      </c>
      <c r="F15" s="172">
        <v>5.4899999999999993</v>
      </c>
      <c r="G15" s="172">
        <v>8.49</v>
      </c>
      <c r="H15" s="172">
        <v>8.49</v>
      </c>
      <c r="I15" s="172">
        <v>8.49</v>
      </c>
      <c r="J15" s="172">
        <v>8.99</v>
      </c>
      <c r="K15" s="140">
        <f>IF(AND(Авто_Калькулятор!$B$4=C15, OR(Авто_Калькулятор!$E$12=$D$11,Авто_Калькулятор!$E$12=$E$11)),0.0199,
IF(AND(Авто_Калькулятор!$B$4=C15,OR(Авто_Калькулятор!$E$12=$F$11,)),0,0))</f>
        <v>0</v>
      </c>
      <c r="L15" s="172"/>
      <c r="M15" s="128"/>
      <c r="R15" s="139" t="str">
        <f>A103</f>
        <v>Kredo FIAT</v>
      </c>
    </row>
    <row r="16" spans="1:18" x14ac:dyDescent="0.25">
      <c r="A16" s="294"/>
      <c r="B16" s="95">
        <f>IF(AND(Авто_Калькулятор!$B$4=C16,Авто_Калькулятор!$E$12=$D$11),D16,
IF(AND(Авто_Калькулятор!$B$4=C16,Авто_Калькулятор!$E$12=$E$11),E16,
IF(AND(Авто_Калькулятор!$B$4=C16,Авто_Калькулятор!$E$12=$F$11),F16,
IF(AND(Авто_Калькулятор!$B$4=C16,Авто_Калькулятор!$E$12=$G$11),G16,
IF(AND(Авто_Калькулятор!$B$4=C16,Авто_Калькулятор!$E$12=$H$11),H16,
IF(AND(Авто_Калькулятор!$B$4=C16,Авто_Калькулятор!$E$12=$I$11),I16,
IF(AND(Авто_Калькулятор!$B$4=C16,Авто_Калькулятор!$E$12=$J$11),J16,0)))))))</f>
        <v>0</v>
      </c>
      <c r="C16" s="11" t="s">
        <v>45</v>
      </c>
      <c r="D16" s="172">
        <v>0.01</v>
      </c>
      <c r="E16" s="172">
        <v>0.01</v>
      </c>
      <c r="F16" s="172">
        <v>0.01</v>
      </c>
      <c r="G16" s="172">
        <v>7.4899999999999993</v>
      </c>
      <c r="H16" s="172">
        <v>7.4899999999999993</v>
      </c>
      <c r="I16" s="172">
        <v>7.4899999999999993</v>
      </c>
      <c r="J16" s="172">
        <v>7.99</v>
      </c>
      <c r="K16" s="140">
        <f>IF(AND(Авто_Калькулятор!$B$4=C16, OR(Авто_Калькулятор!$E$12=$E$11)),0.0099,
IF(AND(Авто_Калькулятор!$B$4=C16,OR(Авто_Калькулятор!$E$12=$F$11,)),0.0199,0))</f>
        <v>0</v>
      </c>
      <c r="L16" s="126"/>
      <c r="M16" s="128"/>
      <c r="R16" s="139" t="str">
        <f>A111</f>
        <v>Доступний</v>
      </c>
    </row>
    <row r="17" spans="1:18" x14ac:dyDescent="0.25">
      <c r="A17" s="294"/>
      <c r="B17" s="95">
        <f>IF(AND(Авто_Калькулятор!$B$4=C17,Авто_Калькулятор!$E$12=$D$11),D17,
IF(AND(Авто_Калькулятор!$B$4=C17,Авто_Калькулятор!$E$12=$E$11),E17,
IF(AND(Авто_Калькулятор!$B$4=C17,Авто_Калькулятор!$E$12=$F$11),F17,
IF(AND(Авто_Калькулятор!$B$4=C17,Авто_Калькулятор!$E$12=$G$11),G17,
IF(AND(Авто_Калькулятор!$B$4=C17,Авто_Калькулятор!$E$12=$H$11),H17,
IF(AND(Авто_Калькулятор!$B$4=C17,Авто_Калькулятор!$E$12=$I$11),I17,
IF(AND(Авто_Калькулятор!$B$4=C17,Авто_Калькулятор!$E$12=$J$11),J17,0)))))))</f>
        <v>0</v>
      </c>
      <c r="C17" s="11" t="s">
        <v>186</v>
      </c>
      <c r="D17" s="172">
        <v>0.01</v>
      </c>
      <c r="E17" s="172">
        <v>0.01</v>
      </c>
      <c r="F17" s="172">
        <v>0.01</v>
      </c>
      <c r="G17" s="172">
        <v>5.4899999999999993</v>
      </c>
      <c r="H17" s="172">
        <v>5.4899999999999993</v>
      </c>
      <c r="I17" s="172">
        <v>5.4899999999999993</v>
      </c>
      <c r="J17" s="172">
        <v>5.99</v>
      </c>
      <c r="K17" s="140">
        <f>IF(AND(Авто_Калькулятор!$B$4=C17, OR(Авто_Калькулятор!$E$12=$F$11)),0.0199,
IF(AND(Авто_Калькулятор!$B$4=C17,OR(Авто_Калькулятор!$E$12=$F$11,)),0,0))</f>
        <v>0</v>
      </c>
      <c r="L17" s="126"/>
      <c r="M17" s="128"/>
      <c r="R17" s="139" t="str">
        <f>A119</f>
        <v>Kredo Grace</v>
      </c>
    </row>
    <row r="18" spans="1:18" ht="15.75" thickBot="1" x14ac:dyDescent="0.3">
      <c r="A18" s="294"/>
      <c r="B18" s="95">
        <f>IF(AND(Авто_Калькулятор!$B$4=C18,Авто_Калькулятор!$E$12=$D$11),D18,
IF(AND(Авто_Калькулятор!$B$4=C18,Авто_Калькулятор!$E$12=$E$11),E18,
IF(AND(Авто_Калькулятор!$B$4=C18,Авто_Калькулятор!$E$12=$F$11),F18,
IF(AND(Авто_Калькулятор!$B$4=C18,Авто_Калькулятор!$E$12=$G$11),G18,
IF(AND(Авто_Калькулятор!$B$4=C18,Авто_Калькулятор!$E$12=$H$11),H18,
IF(AND(Авто_Калькулятор!$B$4=C18,Авто_Калькулятор!$E$12=$I$11),I18,
IF(AND(Авто_Калькулятор!$B$4=C18,Авто_Калькулятор!$E$12=$J$11),J18,0)))))))</f>
        <v>0</v>
      </c>
      <c r="C18" s="129" t="s">
        <v>187</v>
      </c>
      <c r="D18" s="172">
        <v>0.01</v>
      </c>
      <c r="E18" s="172">
        <v>0.01</v>
      </c>
      <c r="F18" s="172">
        <v>0.01</v>
      </c>
      <c r="G18" s="172">
        <v>0.01</v>
      </c>
      <c r="H18" s="172">
        <v>0.01</v>
      </c>
      <c r="I18" s="172">
        <v>0.01</v>
      </c>
      <c r="J18" s="172">
        <v>4.99</v>
      </c>
      <c r="K18" s="140">
        <f>IF(AND(Авто_Калькулятор!$B$4=C18, OR(Авто_Калькулятор!$E$12=$D$11,Авто_Калькулятор!$E$12=$E$11)),0,
IF(AND(Авто_Калькулятор!$B$4=C18,OR(Авто_Калькулятор!$E$12=$F$11,)),0,0))</f>
        <v>0</v>
      </c>
      <c r="L18" s="126"/>
      <c r="M18" s="128"/>
      <c r="R18" s="139" t="str">
        <f>A170</f>
        <v>Kredo MINIMUM</v>
      </c>
    </row>
    <row r="19" spans="1:18" ht="15.75" thickBot="1" x14ac:dyDescent="0.3">
      <c r="A19" s="295"/>
      <c r="B19" s="141">
        <f>SUM(B12:B18)</f>
        <v>0</v>
      </c>
      <c r="C19" s="130"/>
      <c r="D19" s="173"/>
      <c r="E19" s="173"/>
      <c r="F19" s="173"/>
      <c r="G19" s="173"/>
      <c r="H19" s="173"/>
      <c r="I19" s="173"/>
      <c r="J19" s="173"/>
      <c r="K19" s="142">
        <f>SUM(K12:K18)</f>
        <v>0</v>
      </c>
      <c r="L19" s="130"/>
      <c r="M19" s="131"/>
      <c r="R19" s="139" t="str">
        <f>A127</f>
        <v>Kredo T</v>
      </c>
    </row>
    <row r="20" spans="1:18" ht="15.75" x14ac:dyDescent="0.25">
      <c r="A20" s="293" t="s">
        <v>49</v>
      </c>
      <c r="B20" s="132" t="s">
        <v>26</v>
      </c>
      <c r="C20" s="133" t="s">
        <v>27</v>
      </c>
      <c r="D20" s="174">
        <v>12</v>
      </c>
      <c r="E20" s="174">
        <v>24</v>
      </c>
      <c r="F20" s="174">
        <v>36</v>
      </c>
      <c r="G20" s="174">
        <v>48</v>
      </c>
      <c r="H20" s="174">
        <v>60</v>
      </c>
      <c r="I20" s="174">
        <v>72</v>
      </c>
      <c r="J20" s="174">
        <v>84</v>
      </c>
      <c r="K20" s="91" t="s">
        <v>48</v>
      </c>
      <c r="L20" s="135" t="s">
        <v>30</v>
      </c>
      <c r="M20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авто",IF(Авто_Калькулятор!$V$23&gt;=10,C21,)))&amp;IF(AND(Авто_Калькулятор!$V$23&lt;10,Авто_Калькулятор!$V$23&gt;0),"Сума авансового платежу недостатня","")</f>
        <v/>
      </c>
      <c r="R20" s="139" t="str">
        <f>A135</f>
        <v>Взаємний 2,5</v>
      </c>
    </row>
    <row r="21" spans="1:18" ht="15.75" thickBot="1" x14ac:dyDescent="0.3">
      <c r="A21" s="294"/>
      <c r="B21" s="95">
        <f>IF(AND(Авто_Калькулятор!$B$4=C21,Авто_Калькулятор!$E$12=D$20),D21,
IF(AND(Авто_Калькулятор!$B$4=C21,Авто_Калькулятор!$E$12=E$20),E21,
IF(AND(Авто_Калькулятор!$B$4=C21,Авто_Калькулятор!$E$12=F$20),F21,
IF(AND(Авто_Калькулятор!$B$4=C21,Авто_Калькулятор!$E$12=G$20),G21,
IF(AND(Авто_Калькулятор!$B$4=C21,Авто_Калькулятор!$E$12=H$20),H21,
IF(AND(Авто_Калькулятор!$B$4=C21,Авто_Калькулятор!$E$12=I$20),I21,
IF(AND(Авто_Калькулятор!$B$4=C21,Авто_Калькулятор!$E$12=J$20),J21,0)))))))</f>
        <v>0</v>
      </c>
      <c r="C21" s="11" t="s">
        <v>49</v>
      </c>
      <c r="D21" s="172">
        <v>8.99</v>
      </c>
      <c r="E21" s="172">
        <v>9.99</v>
      </c>
      <c r="F21" s="172">
        <v>10.99</v>
      </c>
      <c r="G21" s="172">
        <v>10.99</v>
      </c>
      <c r="H21" s="172">
        <v>10.99</v>
      </c>
      <c r="I21" s="172">
        <v>10.99</v>
      </c>
      <c r="J21" s="172">
        <v>11.99</v>
      </c>
      <c r="K21" s="140">
        <f>IF(AND(Авто_Калькулятор!$B$4=C21, OR(Авто_Калькулятор!$E$12=D20,Авто_Калькулятор!$E$12=E20,Авто_Калькулятор!$E$12=G20,Авто_Калькулятор!$E$12=H20,Авто_Калькулятор!$E$12=I20,Авто_Калькулятор!$E$12=J20)),0.0199,
IF(AND(Авто_Калькулятор!$B$4=C21,OR(Авто_Калькулятор!$E$12=F20,)),0.0199,0))</f>
        <v>0</v>
      </c>
      <c r="L21" s="115">
        <v>2.9899999999999999E-2</v>
      </c>
      <c r="M21" s="144" t="s">
        <v>92</v>
      </c>
      <c r="R21" s="139" t="str">
        <f>A143</f>
        <v>Kredo Ravon</v>
      </c>
    </row>
    <row r="22" spans="1:18" ht="15.75" thickBot="1" x14ac:dyDescent="0.3">
      <c r="A22" s="295"/>
      <c r="B22" s="141">
        <f>SUM(B21:B21)</f>
        <v>0</v>
      </c>
      <c r="C22" s="130"/>
      <c r="D22" s="173"/>
      <c r="E22" s="173"/>
      <c r="F22" s="173"/>
      <c r="G22" s="173"/>
      <c r="H22" s="173"/>
      <c r="I22" s="173"/>
      <c r="J22" s="173"/>
      <c r="K22" s="142">
        <f>SUM(K21:K21)</f>
        <v>0</v>
      </c>
      <c r="L22" s="130"/>
      <c r="M22" s="131"/>
      <c r="R22" s="139" t="str">
        <f>A146</f>
        <v>Kredo P</v>
      </c>
    </row>
    <row r="23" spans="1:18" ht="15.75" x14ac:dyDescent="0.25">
      <c r="A23" s="293" t="s">
        <v>56</v>
      </c>
      <c r="B23" s="132" t="s">
        <v>26</v>
      </c>
      <c r="C23" s="133" t="s">
        <v>27</v>
      </c>
      <c r="D23" s="174">
        <v>12</v>
      </c>
      <c r="E23" s="174">
        <v>24</v>
      </c>
      <c r="F23" s="174">
        <v>36</v>
      </c>
      <c r="G23" s="174">
        <v>48</v>
      </c>
      <c r="H23" s="174">
        <v>60</v>
      </c>
      <c r="I23" s="174">
        <v>72</v>
      </c>
      <c r="J23" s="174">
        <v>84</v>
      </c>
      <c r="K23" s="91" t="s">
        <v>48</v>
      </c>
      <c r="L23" s="135" t="s">
        <v>30</v>
      </c>
      <c r="M23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29,IF(Авто_Калькулятор!$V$23&gt;=50,C28,IF(Авто_Калькулятор!$V$23&gt;=40,C27,IF(Авто_Калькулятор!$V$23&gt;=30,C26,IF(Авто_Калькулятор!$V$23&gt;=20,C25,IF(Авто_Калькулятор!$V$23&gt;=10,C24,))))))))&amp;IF(AND(Авто_Калькулятор!$V$23&lt;10,Авто_Калькулятор!$V$23&gt;0),"Сума авансового платежу недостатня","")</f>
        <v/>
      </c>
      <c r="R23" s="139" t="str">
        <f>A152</f>
        <v>Kredo LUX</v>
      </c>
    </row>
    <row r="24" spans="1:18" x14ac:dyDescent="0.25">
      <c r="A24" s="294"/>
      <c r="B24" s="95">
        <f>IF(AND(Авто_Калькулятор!$B$4=C24,Авто_Калькулятор!$E$12=$D$23),D24,
IF(AND(Авто_Калькулятор!$B$4=C24,Авто_Калькулятор!$E$12=$E$23),E24,
IF(AND(Авто_Калькулятор!$B$4=C24,Авто_Калькулятор!$E$12=$F$23),F24,
IF(AND(Авто_Калькулятор!$B$4=C24,Авто_Калькулятор!$E$12=$G$23),G24,
IF(AND(Авто_Калькулятор!$B$4=C24,Авто_Калькулятор!$E$12=$H$23),H24,
IF(AND(Авто_Калькулятор!$B$4=C24,Авто_Калькулятор!$E$12=$I$23),I24,
IF(AND(Авто_Калькулятор!$B$4=C24,Авто_Калькулятор!$E$12=$J$23),J24,0)))))))</f>
        <v>0</v>
      </c>
      <c r="C24" s="11" t="s">
        <v>50</v>
      </c>
      <c r="D24" s="172">
        <v>17.489999999999998</v>
      </c>
      <c r="E24" s="172">
        <v>17.489999999999998</v>
      </c>
      <c r="F24" s="172">
        <v>18.490000000000002</v>
      </c>
      <c r="G24" s="172">
        <v>18.490000000000002</v>
      </c>
      <c r="H24" s="172">
        <v>18.490000000000002</v>
      </c>
      <c r="I24" s="172">
        <v>18.490000000000002</v>
      </c>
      <c r="J24" s="172">
        <v>18.990000000000002</v>
      </c>
      <c r="K24" s="140">
        <f>IF(AND(Авто_Калькулятор!$B$4=C24, OR(Авто_Калькулятор!$E$12=$D$23,Авто_Калькулятор!$E$12=$E$23)),0,
IF(AND(Авто_Калькулятор!$B$4=C24,OR(Авто_Калькулятор!$E$12=$F$23,)),0,0))</f>
        <v>0</v>
      </c>
      <c r="L24" s="115">
        <f>IF(Авто_Калькулятор!$E$12=D23,0%,IF(OR(Авто_Калькулятор!$E$12=E23,Авто_Калькулятор!$E$12=F23),0%,0%))</f>
        <v>0</v>
      </c>
      <c r="M24" s="144" t="s">
        <v>92</v>
      </c>
      <c r="R24" s="139" t="str">
        <f>A158</f>
        <v>Lada Finance</v>
      </c>
    </row>
    <row r="25" spans="1:18" x14ac:dyDescent="0.25">
      <c r="A25" s="294"/>
      <c r="B25" s="95">
        <f>IF(AND(Авто_Калькулятор!$B$4=C25,Авто_Калькулятор!$E$12=$D$23),D25,
IF(AND(Авто_Калькулятор!$B$4=C25,Авто_Калькулятор!$E$12=$E$23),E25,
IF(AND(Авто_Калькулятор!$B$4=C25,Авто_Калькулятор!$E$12=$F$23),F25,
IF(AND(Авто_Калькулятор!$B$4=C25,Авто_Калькулятор!$E$12=$G$23),G25,
IF(AND(Авто_Калькулятор!$B$4=C25,Авто_Калькулятор!$E$12=$H$23),H25,
IF(AND(Авто_Калькулятор!$B$4=C25,Авто_Калькулятор!$E$12=$I$23),I25,
IF(AND(Авто_Калькулятор!$B$4=C25,Авто_Калькулятор!$E$12=$J$23),J25,0)))))))</f>
        <v>0</v>
      </c>
      <c r="C25" s="11" t="s">
        <v>51</v>
      </c>
      <c r="D25" s="172">
        <v>17.489999999999998</v>
      </c>
      <c r="E25" s="172">
        <v>17.489999999999998</v>
      </c>
      <c r="F25" s="172">
        <v>18.490000000000002</v>
      </c>
      <c r="G25" s="172">
        <v>18.490000000000002</v>
      </c>
      <c r="H25" s="172">
        <v>18.490000000000002</v>
      </c>
      <c r="I25" s="172">
        <v>18.490000000000002</v>
      </c>
      <c r="J25" s="172">
        <v>18.490000000000002</v>
      </c>
      <c r="K25" s="140">
        <f>IF(AND(Авто_Калькулятор!$B$4=C25, OR(Авто_Калькулятор!$E$12=$D$23,Авто_Калькулятор!$E$12=$E$23)),0,
IF(AND(Авто_Калькулятор!$B$4=C25,OR(Авто_Калькулятор!$E$12=$F$23,)),0,0))</f>
        <v>0</v>
      </c>
      <c r="L25" s="126"/>
      <c r="M25" s="128"/>
      <c r="R25" s="139" t="str">
        <f>A179</f>
        <v>Кредо Старт</v>
      </c>
    </row>
    <row r="26" spans="1:18" ht="15.75" thickBot="1" x14ac:dyDescent="0.3">
      <c r="A26" s="294"/>
      <c r="B26" s="95">
        <f>IF(AND(Авто_Калькулятор!$B$4=C26,Авто_Калькулятор!$E$12=$D$23),D26,
IF(AND(Авто_Калькулятор!$B$4=C26,Авто_Калькулятор!$E$12=$E$23),E26,
IF(AND(Авто_Калькулятор!$B$4=C26,Авто_Калькулятор!$E$12=$F$23),F26,
IF(AND(Авто_Калькулятор!$B$4=C26,Авто_Калькулятор!$E$12=$G$23),G26,
IF(AND(Авто_Калькулятор!$B$4=C26,Авто_Калькулятор!$E$12=$H$23),H26,
IF(AND(Авто_Калькулятор!$B$4=C26,Авто_Калькулятор!$E$12=$I$23),I26,
IF(AND(Авто_Калькулятор!$B$4=C26,Авто_Калькулятор!$E$12=$J$23),J26,0)))))))</f>
        <v>0</v>
      </c>
      <c r="C26" s="11" t="s">
        <v>52</v>
      </c>
      <c r="D26" s="172">
        <v>16.989999999999998</v>
      </c>
      <c r="E26" s="172">
        <v>16.989999999999998</v>
      </c>
      <c r="F26" s="172">
        <v>17.990000000000002</v>
      </c>
      <c r="G26" s="172">
        <v>17.990000000000002</v>
      </c>
      <c r="H26" s="172">
        <v>17.990000000000002</v>
      </c>
      <c r="I26" s="172">
        <v>17.990000000000002</v>
      </c>
      <c r="J26" s="172">
        <v>18.490000000000002</v>
      </c>
      <c r="K26" s="140">
        <f>IF(AND(Авто_Калькулятор!$B$4=C26, OR(Авто_Калькулятор!$E$12=$D$23,Авто_Калькулятор!$E$12=$E$23)),0,
IF(AND(Авто_Калькулятор!$B$4=C26,OR(Авто_Калькулятор!$E$12=$F$23,)),0,0))</f>
        <v>0</v>
      </c>
      <c r="L26" s="126"/>
      <c r="M26" s="128"/>
      <c r="R26" s="171" t="str">
        <f>A167</f>
        <v>Для працівників та партнерів</v>
      </c>
    </row>
    <row r="27" spans="1:18" x14ac:dyDescent="0.25">
      <c r="A27" s="294"/>
      <c r="B27" s="95">
        <f>IF(AND(Авто_Калькулятор!$B$4=C27,Авто_Калькулятор!$E$12=$D$23),D27,
IF(AND(Авто_Калькулятор!$B$4=C27,Авто_Калькулятор!$E$12=$E$23),E27,
IF(AND(Авто_Калькулятор!$B$4=C27,Авто_Калькулятор!$E$12=$F$23),F27,
IF(AND(Авто_Калькулятор!$B$4=C27,Авто_Калькулятор!$E$12=$G$23),G27,
IF(AND(Авто_Калькулятор!$B$4=C27,Авто_Калькулятор!$E$12=$H$23),H27,
IF(AND(Авто_Калькулятор!$B$4=C27,Авто_Калькулятор!$E$12=$I$23),I27,
IF(AND(Авто_Калькулятор!$B$4=C27,Авто_Калькулятор!$E$12=$J$23),J27,0)))))))</f>
        <v>0</v>
      </c>
      <c r="C27" s="11" t="s">
        <v>53</v>
      </c>
      <c r="D27" s="172">
        <v>16.489999999999998</v>
      </c>
      <c r="E27" s="172">
        <v>16.489999999999998</v>
      </c>
      <c r="F27" s="172">
        <v>17.990000000000002</v>
      </c>
      <c r="G27" s="172">
        <v>17.990000000000002</v>
      </c>
      <c r="H27" s="172">
        <v>17.990000000000002</v>
      </c>
      <c r="I27" s="172">
        <v>17.990000000000002</v>
      </c>
      <c r="J27" s="172">
        <v>17.990000000000002</v>
      </c>
      <c r="K27" s="140">
        <f>IF(AND(Авто_Калькулятор!$B$4=C27, OR(Авто_Калькулятор!$E$12=$D$23,Авто_Калькулятор!$E$12=$E$23)),0,
IF(AND(Авто_Калькулятор!$B$4=C27,OR(Авто_Калькулятор!$E$12=$F$23,)),0,0))</f>
        <v>0</v>
      </c>
      <c r="L27" s="126"/>
      <c r="M27" s="128"/>
    </row>
    <row r="28" spans="1:18" x14ac:dyDescent="0.25">
      <c r="A28" s="294"/>
      <c r="B28" s="95">
        <f>IF(AND(Авто_Калькулятор!$B$4=C28,Авто_Калькулятор!$E$12=$D$23),D28,
IF(AND(Авто_Калькулятор!$B$4=C28,Авто_Калькулятор!$E$12=$E$23),E28,
IF(AND(Авто_Калькулятор!$B$4=C28,Авто_Калькулятор!$E$12=$F$23),F28,
IF(AND(Авто_Калькулятор!$B$4=C28,Авто_Калькулятор!$E$12=$G$23),G28,
IF(AND(Авто_Калькулятор!$B$4=C28,Авто_Калькулятор!$E$12=$H$23),H28,
IF(AND(Авто_Калькулятор!$B$4=C28,Авто_Калькулятор!$E$12=$I$23),I28,
IF(AND(Авто_Калькулятор!$B$4=C28,Авто_Калькулятор!$E$12=$J$23),J28,0)))))))</f>
        <v>0</v>
      </c>
      <c r="C28" s="11" t="s">
        <v>54</v>
      </c>
      <c r="D28" s="172">
        <v>15.49</v>
      </c>
      <c r="E28" s="172">
        <v>15.989999999999998</v>
      </c>
      <c r="F28" s="172">
        <v>17.489999999999998</v>
      </c>
      <c r="G28" s="172">
        <v>17.489999999999998</v>
      </c>
      <c r="H28" s="172">
        <v>17.489999999999998</v>
      </c>
      <c r="I28" s="172">
        <v>17.489999999999998</v>
      </c>
      <c r="J28" s="172">
        <v>17.489999999999998</v>
      </c>
      <c r="K28" s="140">
        <f>IF(AND(Авто_Калькулятор!$B$4=C28, OR(Авто_Калькулятор!$E$12=$D$23,Авто_Калькулятор!$E$12=$E$23)),0,
IF(AND(Авто_Калькулятор!$B$4=C28,OR(Авто_Калькулятор!$E$12=$F$23,)),0,0))</f>
        <v>0</v>
      </c>
      <c r="L28" s="126"/>
      <c r="M28" s="128"/>
    </row>
    <row r="29" spans="1:18" ht="15.75" thickBot="1" x14ac:dyDescent="0.3">
      <c r="A29" s="294"/>
      <c r="B29" s="95">
        <f>IF(AND(Авто_Калькулятор!$B$4=C29,Авто_Калькулятор!$E$12=$D$23),D29,
IF(AND(Авто_Калькулятор!$B$4=C29,Авто_Калькулятор!$E$12=$E$23),E29,
IF(AND(Авто_Калькулятор!$B$4=C29,Авто_Калькулятор!$E$12=$F$23),F29,
IF(AND(Авто_Калькулятор!$B$4=C29,Авто_Калькулятор!$E$12=$G$23),G29,
IF(AND(Авто_Калькулятор!$B$4=C29,Авто_Калькулятор!$E$12=$H$23),H29,
IF(AND(Авто_Калькулятор!$B$4=C29,Авто_Калькулятор!$E$12=$I$23),I29,
IF(AND(Авто_Калькулятор!$B$4=C29,Авто_Калькулятор!$E$12=$J$23),J29,0)))))))</f>
        <v>0</v>
      </c>
      <c r="C29" s="129" t="s">
        <v>55</v>
      </c>
      <c r="D29" s="172">
        <v>14.99</v>
      </c>
      <c r="E29" s="172">
        <v>14.99</v>
      </c>
      <c r="F29" s="172">
        <v>16.989999999999998</v>
      </c>
      <c r="G29" s="172">
        <v>16.989999999999998</v>
      </c>
      <c r="H29" s="172">
        <v>16.989999999999998</v>
      </c>
      <c r="I29" s="172">
        <v>16.989999999999998</v>
      </c>
      <c r="J29" s="172">
        <v>16.989999999999998</v>
      </c>
      <c r="K29" s="140">
        <f>IF(AND(Авто_Калькулятор!$B$4=C29, OR(Авто_Калькулятор!$E$12=$D$23,Авто_Калькулятор!$E$12=$E$23)),0,
IF(AND(Авто_Калькулятор!$B$4=C29,OR(Авто_Калькулятор!$E$12=$F$23,)),0,0))</f>
        <v>0</v>
      </c>
      <c r="L29" s="126"/>
      <c r="M29" s="128"/>
    </row>
    <row r="30" spans="1:18" ht="15.75" thickBot="1" x14ac:dyDescent="0.3">
      <c r="A30" s="295"/>
      <c r="B30" s="141">
        <f>SUM(B24:B29)</f>
        <v>0</v>
      </c>
      <c r="C30" s="130"/>
      <c r="D30" s="173"/>
      <c r="E30" s="173"/>
      <c r="F30" s="173"/>
      <c r="G30" s="173"/>
      <c r="H30" s="173"/>
      <c r="I30" s="173"/>
      <c r="J30" s="173"/>
      <c r="K30" s="142">
        <f>SUM(K24:K29)</f>
        <v>0</v>
      </c>
      <c r="L30" s="130"/>
      <c r="M30" s="131"/>
    </row>
    <row r="31" spans="1:18" ht="15.75" x14ac:dyDescent="0.25">
      <c r="A31" s="293" t="s">
        <v>57</v>
      </c>
      <c r="B31" s="132" t="s">
        <v>26</v>
      </c>
      <c r="C31" s="133" t="s">
        <v>27</v>
      </c>
      <c r="D31" s="174">
        <v>12</v>
      </c>
      <c r="E31" s="174">
        <v>24</v>
      </c>
      <c r="F31" s="174">
        <v>36</v>
      </c>
      <c r="G31" s="174">
        <v>48</v>
      </c>
      <c r="H31" s="174">
        <v>60</v>
      </c>
      <c r="I31" s="174">
        <v>72</v>
      </c>
      <c r="J31" s="174">
        <v>84</v>
      </c>
      <c r="K31" s="91" t="s">
        <v>48</v>
      </c>
      <c r="L31" s="135" t="s">
        <v>30</v>
      </c>
      <c r="M31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37,IF(Авто_Калькулятор!$V$23&gt;=50,C36,IF(Авто_Калькулятор!$V$23&gt;=40,C35,IF(Авто_Калькулятор!$V$23&gt;=30,C34,IF(Авто_Калькулятор!$V$23&gt;=20,C33,IF(Авто_Калькулятор!$V$23&gt;=10,C32,))))))))&amp;IF(AND(Авто_Калькулятор!$V$23&lt;10,Авто_Калькулятор!$V$23&gt;0),"Сума авансового платежу недостатня","")</f>
        <v/>
      </c>
    </row>
    <row r="32" spans="1:18" x14ac:dyDescent="0.25">
      <c r="A32" s="294"/>
      <c r="B32" s="95">
        <f>IF(AND(Авто_Калькулятор!$B$4=C32,Авто_Калькулятор!$E$12=$D$31),D32,
IF(AND(Авто_Калькулятор!$B$4=C32,Авто_Калькулятор!$E$12=$E$31),E32,
IF(AND(Авто_Калькулятор!$B$4=C32,Авто_Калькулятор!$E$12=$F$31),F32,
IF(AND(Авто_Калькулятор!$B$4=C32,Авто_Калькулятор!$E$12=$G$31),G32,
IF(AND(Авто_Калькулятор!$B$4=C32,Авто_Калькулятор!$E$12=$H$31),H32,
IF(AND(Авто_Калькулятор!$B$4=C32,Авто_Калькулятор!$E$12=$I$31),I32,
IF(AND(Авто_Калькулятор!$B$4=C32,Авто_Калькулятор!$E$12=$J$31),J32,0)))))))</f>
        <v>0</v>
      </c>
      <c r="C32" s="11" t="s">
        <v>58</v>
      </c>
      <c r="D32" s="172">
        <v>1.9900000000000002</v>
      </c>
      <c r="E32" s="172">
        <v>5.99</v>
      </c>
      <c r="F32" s="172">
        <v>7.4899999999999993</v>
      </c>
      <c r="G32" s="172">
        <v>10.99</v>
      </c>
      <c r="H32" s="172">
        <v>10.99</v>
      </c>
      <c r="I32" s="172">
        <v>11.99</v>
      </c>
      <c r="J32" s="172">
        <v>12.989999999999998</v>
      </c>
      <c r="K32" s="140">
        <f>IF(AND(Авто_Калькулятор!$B$4=C32, OR(Авто_Калькулятор!$E$12=$D$31,)),0.0199,
IF(AND(Авто_Калькулятор!$B$4=C32,OR(Авто_Калькулятор!$E$12=$E$31,)),0.0199,0))</f>
        <v>0</v>
      </c>
      <c r="L32" s="115">
        <f>IF(Авто_Калькулятор!$E$12=D31,2.99%,IF(OR(Авто_Калькулятор!$E$12=E31,Авто_Калькулятор!$E$12=F31),2.99%,0%))</f>
        <v>0</v>
      </c>
      <c r="M32" s="128" t="s">
        <v>92</v>
      </c>
    </row>
    <row r="33" spans="1:13" x14ac:dyDescent="0.25">
      <c r="A33" s="294"/>
      <c r="B33" s="95">
        <f>IF(AND(Авто_Калькулятор!$B$4=C33,Авто_Калькулятор!$E$12=$D$31),D33,
IF(AND(Авто_Калькулятор!$B$4=C33,Авто_Калькулятор!$E$12=$E$31),E33,
IF(AND(Авто_Калькулятор!$B$4=C33,Авто_Калькулятор!$E$12=$F$31),F33,
IF(AND(Авто_Калькулятор!$B$4=C33,Авто_Калькулятор!$E$12=$G$31),G33,
IF(AND(Авто_Калькулятор!$B$4=C33,Авто_Калькулятор!$E$12=$H$31),H33,
IF(AND(Авто_Калькулятор!$B$4=C33,Авто_Калькулятор!$E$12=$I$31),I33,
IF(AND(Авто_Калькулятор!$B$4=C33,Авто_Калькулятор!$E$12=$J$31),J33,0)))))))</f>
        <v>0</v>
      </c>
      <c r="C33" s="11" t="s">
        <v>59</v>
      </c>
      <c r="D33" s="172">
        <v>0.9900000000000001</v>
      </c>
      <c r="E33" s="172">
        <v>4.99</v>
      </c>
      <c r="F33" s="172">
        <v>6.49</v>
      </c>
      <c r="G33" s="172">
        <v>9.99</v>
      </c>
      <c r="H33" s="172">
        <v>9.99</v>
      </c>
      <c r="I33" s="172">
        <v>9.99</v>
      </c>
      <c r="J33" s="172">
        <v>11.99</v>
      </c>
      <c r="K33" s="140">
        <f>IF(AND(Авто_Калькулятор!$B$4=C33, OR(Авто_Калькулятор!$E$12=$D$31,)),0.0199,
IF(AND(Авто_Калькулятор!$B$4=C33,OR(Авто_Калькулятор!$E$12=$E$31,)),0.0199,0))</f>
        <v>0</v>
      </c>
      <c r="L33" s="126"/>
      <c r="M33" s="128"/>
    </row>
    <row r="34" spans="1:13" x14ac:dyDescent="0.25">
      <c r="A34" s="294"/>
      <c r="B34" s="95">
        <f>IF(AND(Авто_Калькулятор!$B$4=C34,Авто_Калькулятор!$E$12=$D$31),D34,
IF(AND(Авто_Калькулятор!$B$4=C34,Авто_Калькулятор!$E$12=$E$31),E34,
IF(AND(Авто_Калькулятор!$B$4=C34,Авто_Калькулятор!$E$12=$F$31),F34,
IF(AND(Авто_Калькулятор!$B$4=C34,Авто_Калькулятор!$E$12=$G$31),G34,
IF(AND(Авто_Калькулятор!$B$4=C34,Авто_Калькулятор!$E$12=$H$31),H34,
IF(AND(Авто_Калькулятор!$B$4=C34,Авто_Калькулятор!$E$12=$I$31),I34,
IF(AND(Авто_Калькулятор!$B$4=C34,Авто_Калькулятор!$E$12=$J$31),J34,0)))))))</f>
        <v>0</v>
      </c>
      <c r="C34" s="11" t="s">
        <v>60</v>
      </c>
      <c r="D34" s="172">
        <v>0.01</v>
      </c>
      <c r="E34" s="172">
        <v>3.9899999999999998</v>
      </c>
      <c r="F34" s="172">
        <v>5.4899999999999993</v>
      </c>
      <c r="G34" s="172">
        <v>8.49</v>
      </c>
      <c r="H34" s="172">
        <v>8.99</v>
      </c>
      <c r="I34" s="172">
        <v>9.49</v>
      </c>
      <c r="J34" s="172">
        <v>11.99</v>
      </c>
      <c r="K34" s="140">
        <f>IF(AND(Авто_Калькулятор!$B$4=C34, OR(Авто_Калькулятор!$E$12=$D$31,)),0.0199,
IF(AND(Авто_Калькулятор!$B$4=C34,OR(Авто_Калькулятор!$E$12=$E$31,)),0.0199,0))</f>
        <v>0</v>
      </c>
      <c r="L34" s="126"/>
      <c r="M34" s="128"/>
    </row>
    <row r="35" spans="1:13" x14ac:dyDescent="0.25">
      <c r="A35" s="294"/>
      <c r="B35" s="95">
        <f>IF(AND(Авто_Калькулятор!$B$4=C35,Авто_Калькулятор!$E$12=$D$31),D35,
IF(AND(Авто_Калькулятор!$B$4=C35,Авто_Калькулятор!$E$12=$E$31),E35,
IF(AND(Авто_Калькулятор!$B$4=C35,Авто_Калькулятор!$E$12=$F$31),F35,
IF(AND(Авто_Калькулятор!$B$4=C35,Авто_Калькулятор!$E$12=$G$31),G35,
IF(AND(Авто_Калькулятор!$B$4=C35,Авто_Калькулятор!$E$12=$H$31),H35,
IF(AND(Авто_Калькулятор!$B$4=C35,Авто_Калькулятор!$E$12=$I$31),I35,
IF(AND(Авто_Калькулятор!$B$4=C35,Авто_Калькулятор!$E$12=$J$31),J35,0)))))))</f>
        <v>0</v>
      </c>
      <c r="C35" s="11" t="s">
        <v>61</v>
      </c>
      <c r="D35" s="172">
        <v>0.01</v>
      </c>
      <c r="E35" s="172">
        <v>2.9899999999999998</v>
      </c>
      <c r="F35" s="172">
        <v>4.49</v>
      </c>
      <c r="G35" s="172">
        <v>8.49</v>
      </c>
      <c r="H35" s="172">
        <v>8.99</v>
      </c>
      <c r="I35" s="172">
        <v>9.49</v>
      </c>
      <c r="J35" s="172">
        <v>10.99</v>
      </c>
      <c r="K35" s="140">
        <f>IF(AND(Авто_Калькулятор!$B$4=C35, OR(Авто_Калькулятор!$E$12=$D$31,)),0.0199,
IF(AND(Авто_Калькулятор!$B$4=C35,OR(Авто_Калькулятор!$E$12=$E$31,)),0.0199,0))</f>
        <v>0</v>
      </c>
      <c r="L35" s="126"/>
      <c r="M35" s="128"/>
    </row>
    <row r="36" spans="1:13" x14ac:dyDescent="0.25">
      <c r="A36" s="294"/>
      <c r="B36" s="95">
        <f>IF(AND(Авто_Калькулятор!$B$4=C36,Авто_Калькулятор!$E$12=$D$31),D36,
IF(AND(Авто_Калькулятор!$B$4=C36,Авто_Калькулятор!$E$12=$E$31),E36,
IF(AND(Авто_Калькулятор!$B$4=C36,Авто_Калькулятор!$E$12=$F$31),F36,
IF(AND(Авто_Калькулятор!$B$4=C36,Авто_Калькулятор!$E$12=$G$31),G36,
IF(AND(Авто_Калькулятор!$B$4=C36,Авто_Калькулятор!$E$12=$H$31),H36,
IF(AND(Авто_Калькулятор!$B$4=C36,Авто_Калькулятор!$E$12=$I$31),I36,
IF(AND(Авто_Калькулятор!$B$4=C36,Авто_Калькулятор!$E$12=$J$31),J36,0)))))))</f>
        <v>0</v>
      </c>
      <c r="C36" s="11" t="s">
        <v>62</v>
      </c>
      <c r="D36" s="172">
        <v>0.01</v>
      </c>
      <c r="E36" s="172">
        <v>0.01</v>
      </c>
      <c r="F36" s="172">
        <v>3.49</v>
      </c>
      <c r="G36" s="172">
        <v>6.49</v>
      </c>
      <c r="H36" s="172">
        <v>6.49</v>
      </c>
      <c r="I36" s="172">
        <v>7.4899999999999993</v>
      </c>
      <c r="J36" s="172">
        <v>9.99</v>
      </c>
      <c r="K36" s="140">
        <f>IF(AND(Авто_Калькулятор!$B$4=C36, OR(Авто_Калькулятор!$E$12=$D$31,)),0.0099,
IF(AND(Авто_Калькулятор!$B$4=C36,OR(Авто_Калькулятор!$E$12=$E$31,)),0.0199,0))</f>
        <v>0</v>
      </c>
      <c r="L36" s="126"/>
      <c r="M36" s="128"/>
    </row>
    <row r="37" spans="1:13" ht="15.75" thickBot="1" x14ac:dyDescent="0.3">
      <c r="A37" s="294"/>
      <c r="B37" s="95">
        <f>IF(AND(Авто_Калькулятор!$B$4=C37,Авто_Калькулятор!$E$12=$D$31),D37,
IF(AND(Авто_Калькулятор!$B$4=C37,Авто_Калькулятор!$E$12=$E$31),E37,
IF(AND(Авто_Калькулятор!$B$4=C37,Авто_Калькулятор!$E$12=$F$31),F37,
IF(AND(Авто_Калькулятор!$B$4=C37,Авто_Калькулятор!$E$12=$G$31),G37,
IF(AND(Авто_Калькулятор!$B$4=C37,Авто_Калькулятор!$E$12=$H$31),H37,
IF(AND(Авто_Калькулятор!$B$4=C37,Авто_Калькулятор!$E$12=$I$31),I37,
IF(AND(Авто_Калькулятор!$B$4=C37,Авто_Калькулятор!$E$12=$J$31),J37,0)))))))</f>
        <v>0</v>
      </c>
      <c r="C37" s="129" t="s">
        <v>63</v>
      </c>
      <c r="D37" s="172">
        <v>0.01</v>
      </c>
      <c r="E37" s="172">
        <v>0.01</v>
      </c>
      <c r="F37" s="172">
        <v>2.4899999999999998</v>
      </c>
      <c r="G37" s="172">
        <v>4.99</v>
      </c>
      <c r="H37" s="172">
        <v>4.99</v>
      </c>
      <c r="I37" s="172">
        <v>4.99</v>
      </c>
      <c r="J37" s="172">
        <v>7.99</v>
      </c>
      <c r="K37" s="140">
        <f>IF(AND(Авто_Калькулятор!$B$4=C37, OR(Авто_Калькулятор!$E$12=$D$31,)),0.0099,
IF(AND(Авто_Калькулятор!$B$4=C37,OR(Авто_Калькулятор!$E$12=$E$31,)),0.0199,0))</f>
        <v>0</v>
      </c>
      <c r="L37" s="126"/>
      <c r="M37" s="128"/>
    </row>
    <row r="38" spans="1:13" ht="15.75" thickBot="1" x14ac:dyDescent="0.3">
      <c r="A38" s="295"/>
      <c r="B38" s="142">
        <f>SUM(B32:B37)</f>
        <v>0</v>
      </c>
      <c r="C38" s="130"/>
      <c r="D38" s="173"/>
      <c r="E38" s="173"/>
      <c r="F38" s="173"/>
      <c r="G38" s="173"/>
      <c r="H38" s="173"/>
      <c r="I38" s="173"/>
      <c r="J38" s="173"/>
      <c r="K38" s="142">
        <f>SUM(K32:K37)</f>
        <v>0</v>
      </c>
      <c r="L38" s="130"/>
      <c r="M38" s="131"/>
    </row>
    <row r="39" spans="1:13" ht="15.75" x14ac:dyDescent="0.25">
      <c r="A39" s="296" t="s">
        <v>64</v>
      </c>
      <c r="B39" s="132" t="s">
        <v>26</v>
      </c>
      <c r="C39" s="133" t="s">
        <v>27</v>
      </c>
      <c r="D39" s="174">
        <v>12</v>
      </c>
      <c r="E39" s="174">
        <v>24</v>
      </c>
      <c r="F39" s="174">
        <v>36</v>
      </c>
      <c r="G39" s="174">
        <v>48</v>
      </c>
      <c r="H39" s="174">
        <v>60</v>
      </c>
      <c r="I39" s="174">
        <v>72</v>
      </c>
      <c r="J39" s="174">
        <v>84</v>
      </c>
      <c r="K39" s="91" t="s">
        <v>48</v>
      </c>
      <c r="L39" s="135" t="s">
        <v>30</v>
      </c>
      <c r="M39" s="136" t="str">
        <f>IF(Авто_Калькулятор!$V$23&gt;70,"Сума авансового платежу перевищує допустиму суму аванс по продукту",IF(Авто_Калькулятор!$V$23=100,"Сума авансового платежу дорівнює вартості авто",IF(Авто_Калькулятор!$V$23&gt;=60,C45,IF(Авто_Калькулятор!$V$23&gt;=50,C44,IF(Авто_Калькулятор!$V$23&gt;=40,C43,IF(Авто_Калькулятор!$V$23&gt;=30,C42,IF(Авто_Калькулятор!$V$23&gt;=20,C41,IF(Авто_Калькулятор!$V$23&gt;=10,C40,))))))))&amp;IF(AND(Авто_Калькулятор!$V$23&lt;10,Авто_Калькулятор!$V$23&gt;0),"Сума авансового платежу недостатня","")</f>
        <v/>
      </c>
    </row>
    <row r="40" spans="1:13" x14ac:dyDescent="0.25">
      <c r="A40" s="297"/>
      <c r="B40" s="95">
        <f>IF(AND(Авто_Калькулятор!$B$4=C40,Авто_Калькулятор!$E$12=$D$31),D40,
IF(AND(Авто_Калькулятор!$B$4=C40,Авто_Калькулятор!$E$12=$E$31),E40,
IF(AND(Авто_Калькулятор!$B$4=C40,Авто_Калькулятор!$E$12=$F$31),F40,
IF(AND(Авто_Калькулятор!$B$4=C40,Авто_Калькулятор!$E$12=$G$31),G40,
IF(AND(Авто_Калькулятор!$B$4=C40,Авто_Калькулятор!$E$12=$H$31),H40,
IF(AND(Авто_Калькулятор!$B$4=C40,Авто_Калькулятор!$E$12=$I$31),I40,
IF(AND(Авто_Калькулятор!$B$4=C40,Авто_Калькулятор!$E$12=$J$31),J40,0)))))))</f>
        <v>0</v>
      </c>
      <c r="C40" s="11" t="s">
        <v>65</v>
      </c>
      <c r="D40" s="182">
        <v>6.99</v>
      </c>
      <c r="E40" s="182">
        <v>6.99</v>
      </c>
      <c r="F40" s="182">
        <v>8.99</v>
      </c>
      <c r="G40" s="182">
        <v>11.99</v>
      </c>
      <c r="H40" s="182">
        <v>11.99</v>
      </c>
      <c r="I40" s="182">
        <v>11.99</v>
      </c>
      <c r="J40" s="182">
        <v>11.99</v>
      </c>
      <c r="K40" s="140">
        <f>IF(AND(Авто_Калькулятор!$B$4=C40,OR(Авто_Калькулятор!$E$12=$D$39,Авто_Калькулятор!$E$12=$E$39,Авто_Калькулятор!$E$12=$F$39)),0.0199,0)</f>
        <v>0</v>
      </c>
      <c r="L40" s="180">
        <f>IF(Авто_Калькулятор!$E$12=D39,0%,IF(OR(Авто_Калькулятор!$E$12=E39,Авто_Калькулятор!$E$12=F39),0%,0%))</f>
        <v>0</v>
      </c>
      <c r="M40" s="144" t="s">
        <v>92</v>
      </c>
    </row>
    <row r="41" spans="1:13" x14ac:dyDescent="0.25">
      <c r="A41" s="297"/>
      <c r="B41" s="95">
        <f>IF(AND(Авто_Калькулятор!$B$4=C41,Авто_Калькулятор!$E$12=$D$31),D41,
IF(AND(Авто_Калькулятор!$B$4=C41,Авто_Калькулятор!$E$12=$E$31),E41,
IF(AND(Авто_Калькулятор!$B$4=C41,Авто_Калькулятор!$E$12=$F$31),F41,
IF(AND(Авто_Калькулятор!$B$4=C41,Авто_Калькулятор!$E$12=$G$31),G41,
IF(AND(Авто_Калькулятор!$B$4=C41,Авто_Калькулятор!$E$12=$H$31),H41,
IF(AND(Авто_Калькулятор!$B$4=C41,Авто_Калькулятор!$E$12=$I$31),I41,
IF(AND(Авто_Калькулятор!$B$4=C41,Авто_Калькулятор!$E$12=$J$31),J41,0)))))))</f>
        <v>0</v>
      </c>
      <c r="C41" s="11" t="s">
        <v>66</v>
      </c>
      <c r="D41" s="182">
        <v>2.9899999999999998</v>
      </c>
      <c r="E41" s="182">
        <v>4.99</v>
      </c>
      <c r="F41" s="182">
        <v>7.99</v>
      </c>
      <c r="G41" s="182">
        <v>10.99</v>
      </c>
      <c r="H41" s="182">
        <v>10.99</v>
      </c>
      <c r="I41" s="182">
        <v>11.99</v>
      </c>
      <c r="J41" s="182">
        <v>11.99</v>
      </c>
      <c r="K41" s="140">
        <f>IF(AND(Авто_Калькулятор!$B$4=C41,OR(Авто_Калькулятор!$E$12=$D$39,Авто_Калькулятор!$E$12=$E$39,Авто_Калькулятор!$E$12=$F$39)),0.0199,0)</f>
        <v>0</v>
      </c>
      <c r="L41" s="175"/>
      <c r="M41" s="128"/>
    </row>
    <row r="42" spans="1:13" x14ac:dyDescent="0.25">
      <c r="A42" s="297"/>
      <c r="B42" s="95">
        <f>IF(AND(Авто_Калькулятор!$B$4=C42,Авто_Калькулятор!$E$12=$D$31),D42,
IF(AND(Авто_Калькулятор!$B$4=C42,Авто_Калькулятор!$E$12=$E$31),E42,
IF(AND(Авто_Калькулятор!$B$4=C42,Авто_Калькулятор!$E$12=$F$31),F42,
IF(AND(Авто_Калькулятор!$B$4=C42,Авто_Калькулятор!$E$12=$G$31),G42,
IF(AND(Авто_Калькулятор!$B$4=C42,Авто_Калькулятор!$E$12=$H$31),H42,
IF(AND(Авто_Калькулятор!$B$4=C42,Авто_Калькулятор!$E$12=$I$31),I42,
IF(AND(Авто_Калькулятор!$B$4=C42,Авто_Калькулятор!$E$12=$J$31),J42,0)))))))</f>
        <v>0</v>
      </c>
      <c r="C42" s="11" t="s">
        <v>67</v>
      </c>
      <c r="D42" s="182">
        <v>1E-3</v>
      </c>
      <c r="E42" s="182">
        <v>3.9899999999999998</v>
      </c>
      <c r="F42" s="182">
        <v>7.4899999999999993</v>
      </c>
      <c r="G42" s="182">
        <v>9.99</v>
      </c>
      <c r="H42" s="182">
        <v>10.99</v>
      </c>
      <c r="I42" s="182">
        <v>10.99</v>
      </c>
      <c r="J42" s="182">
        <v>10.99</v>
      </c>
      <c r="K42" s="140">
        <f>IF(AND(Авто_Калькулятор!$B$4=C42,OR(Авто_Калькулятор!$E$12=$D$39,Авто_Калькулятор!$E$12=$E$39,Авто_Калькулятор!$E$12=$F$39)),0.0199,0)</f>
        <v>0</v>
      </c>
      <c r="L42" s="175"/>
      <c r="M42" s="128"/>
    </row>
    <row r="43" spans="1:13" x14ac:dyDescent="0.25">
      <c r="A43" s="297"/>
      <c r="B43" s="95">
        <f>IF(AND(Авто_Калькулятор!$B$4=C43,Авто_Калькулятор!$E$12=$D$31),D43,
IF(AND(Авто_Калькулятор!$B$4=C43,Авто_Калькулятор!$E$12=$E$31),E43,
IF(AND(Авто_Калькулятор!$B$4=C43,Авто_Калькулятор!$E$12=$F$31),F43,
IF(AND(Авто_Калькулятор!$B$4=C43,Авто_Калькулятор!$E$12=$G$31),G43,
IF(AND(Авто_Калькулятор!$B$4=C43,Авто_Калькулятор!$E$12=$H$31),H43,
IF(AND(Авто_Калькулятор!$B$4=C43,Авто_Калькулятор!$E$12=$I$31),I43,
IF(AND(Авто_Калькулятор!$B$4=C43,Авто_Калькулятор!$E$12=$J$31),J43,0)))))))</f>
        <v>0</v>
      </c>
      <c r="C43" s="11" t="s">
        <v>68</v>
      </c>
      <c r="D43" s="182">
        <v>1E-3</v>
      </c>
      <c r="E43" s="182">
        <v>2.9899999999999998</v>
      </c>
      <c r="F43" s="182">
        <v>6.99</v>
      </c>
      <c r="G43" s="182">
        <v>8.99</v>
      </c>
      <c r="H43" s="182">
        <v>9.99</v>
      </c>
      <c r="I43" s="182">
        <v>10.99</v>
      </c>
      <c r="J43" s="182">
        <v>10.99</v>
      </c>
      <c r="K43" s="140">
        <f>IF(AND(Авто_Калькулятор!$B$4=C43,OR(Авто_Калькулятор!$E$12=$D$39,Авто_Калькулятор!$E$12=$E$39,Авто_Калькулятор!$E$12=$F$39)),0.0199,0)</f>
        <v>0</v>
      </c>
      <c r="L43" s="175"/>
      <c r="M43" s="128"/>
    </row>
    <row r="44" spans="1:13" x14ac:dyDescent="0.25">
      <c r="A44" s="297"/>
      <c r="B44" s="95">
        <f>IF(AND(Авто_Калькулятор!$B$4=C44,Авто_Калькулятор!$E$12=$D$31),D44,
IF(AND(Авто_Калькулятор!$B$4=C44,Авто_Калькулятор!$E$12=$E$31),E44,
IF(AND(Авто_Калькулятор!$B$4=C44,Авто_Калькулятор!$E$12=$F$31),F44,
IF(AND(Авто_Калькулятор!$B$4=C44,Авто_Калькулятор!$E$12=$G$31),G44,
IF(AND(Авто_Калькулятор!$B$4=C44,Авто_Калькулятор!$E$12=$H$31),H44,
IF(AND(Авто_Калькулятор!$B$4=C44,Авто_Калькулятор!$E$12=$I$31),I44,
IF(AND(Авто_Калькулятор!$B$4=C44,Авто_Калькулятор!$E$12=$J$31),J44,0)))))))</f>
        <v>0</v>
      </c>
      <c r="C44" s="11" t="s">
        <v>69</v>
      </c>
      <c r="D44" s="182">
        <v>1E-3</v>
      </c>
      <c r="E44" s="182">
        <v>1E-3</v>
      </c>
      <c r="F44" s="182">
        <v>5.99</v>
      </c>
      <c r="G44" s="182">
        <v>7.99</v>
      </c>
      <c r="H44" s="182">
        <v>8.99</v>
      </c>
      <c r="I44" s="182">
        <v>9.99</v>
      </c>
      <c r="J44" s="182">
        <v>9.99</v>
      </c>
      <c r="K44" s="140">
        <f>IF(AND(Авто_Калькулятор!$B$4=C44,OR(Авто_Калькулятор!$E$12=$D$39,Авто_Калькулятор!$E$12=$E$39,Авто_Калькулятор!$E$12=$F$39)),0.0199,0)</f>
        <v>0</v>
      </c>
      <c r="L44" s="175"/>
      <c r="M44" s="128"/>
    </row>
    <row r="45" spans="1:13" ht="15.75" thickBot="1" x14ac:dyDescent="0.3">
      <c r="A45" s="297"/>
      <c r="B45" s="95">
        <f>IF(AND(Авто_Калькулятор!$B$4=C45,Авто_Калькулятор!$E$12=$D$31),D45,
IF(AND(Авто_Калькулятор!$B$4=C45,Авто_Калькулятор!$E$12=$E$31),E45,
IF(AND(Авто_Калькулятор!$B$4=C45,Авто_Калькулятор!$E$12=$F$31),F45,
IF(AND(Авто_Калькулятор!$B$4=C45,Авто_Калькулятор!$E$12=$G$31),G45,
IF(AND(Авто_Калькулятор!$B$4=C45,Авто_Калькулятор!$E$12=$H$31),H45,
IF(AND(Авто_Калькулятор!$B$4=C45,Авто_Калькулятор!$E$12=$I$31),I45,
IF(AND(Авто_Калькулятор!$B$4=C45,Авто_Калькулятор!$E$12=$J$31),J45,0)))))))</f>
        <v>0</v>
      </c>
      <c r="C45" s="129" t="s">
        <v>70</v>
      </c>
      <c r="D45" s="182">
        <v>1E-3</v>
      </c>
      <c r="E45" s="182">
        <v>1E-3</v>
      </c>
      <c r="F45" s="182">
        <v>4.99</v>
      </c>
      <c r="G45" s="182">
        <v>6.99</v>
      </c>
      <c r="H45" s="182">
        <v>7.99</v>
      </c>
      <c r="I45" s="182">
        <v>8.99</v>
      </c>
      <c r="J45" s="182">
        <v>8.99</v>
      </c>
      <c r="K45" s="140">
        <f>IF(AND(Авто_Калькулятор!$B$4=C45,OR(Авто_Калькулятор!$E$12=$D$39,Авто_Калькулятор!$E$12=$E$39,Авто_Калькулятор!$E$12=$F$39)),0.0199,0)</f>
        <v>0</v>
      </c>
      <c r="L45" s="175"/>
      <c r="M45" s="128"/>
    </row>
    <row r="46" spans="1:13" ht="15.75" thickBot="1" x14ac:dyDescent="0.3">
      <c r="A46" s="298"/>
      <c r="B46" s="142">
        <f>SUM(B40:B45)</f>
        <v>0</v>
      </c>
      <c r="C46" s="130"/>
      <c r="D46" s="173"/>
      <c r="E46" s="173"/>
      <c r="F46" s="173"/>
      <c r="G46" s="173"/>
      <c r="H46" s="173"/>
      <c r="I46" s="173"/>
      <c r="J46" s="173"/>
      <c r="K46" s="142">
        <f>SUM(K40:K45)</f>
        <v>0</v>
      </c>
      <c r="L46" s="130"/>
      <c r="M46" s="131"/>
    </row>
    <row r="47" spans="1:13" ht="15.75" x14ac:dyDescent="0.25">
      <c r="A47" s="293" t="s">
        <v>180</v>
      </c>
      <c r="B47" s="132" t="s">
        <v>26</v>
      </c>
      <c r="C47" s="133" t="s">
        <v>27</v>
      </c>
      <c r="D47" s="174">
        <v>12</v>
      </c>
      <c r="E47" s="174">
        <v>24</v>
      </c>
      <c r="F47" s="174">
        <v>36</v>
      </c>
      <c r="G47" s="174">
        <v>48</v>
      </c>
      <c r="H47" s="174">
        <v>60</v>
      </c>
      <c r="I47" s="174">
        <v>72</v>
      </c>
      <c r="J47" s="174">
        <v>84</v>
      </c>
      <c r="K47" s="91" t="s">
        <v>48</v>
      </c>
      <c r="L47" s="135" t="s">
        <v>30</v>
      </c>
      <c r="M47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авто",IF(Авто_Калькулятор!$V$23&gt;70,"Сума платежу перевищує допустиму суму авансового платежу по даному продукту",IF(Авто_Калькулятор!$V$23&gt;=60,C51,IF(Авто_Калькулятор!$V$23&gt;=50,C50,IF(Авто_Калькулятор!$V$23&gt;=40,C49,IF(Авто_Калькулятор!$V$23&gt;=30,C48,"")))))))&amp;IF(AND(Авто_Калькулятор!$V$23&lt;30,Авто_Калькулятор!$V$23&gt;0),"Сума авансового платежу недостатня","")&amp;IF(AND(Авто_Калькулятор!E12&gt;Авто_Калькулятор!R3,Авто_Калькулятор!F10&lt;50,Авто_Калькулятор!F10&gt;=30)," Надання кредиту по даному продукту можливе на терміи 12 або 24 місяці",IF(AND(Авто_Калькулятор!E12&gt;Авто_Калькулятор!R4,Авто_Калькулятор!F10&lt;=70,Авто_Калькулятор!F10&gt;=50)," Надання кредиту по даному продукту можливе на терміни 12,24 або 36 місяців",""))</f>
        <v/>
      </c>
    </row>
    <row r="48" spans="1:13" x14ac:dyDescent="0.25">
      <c r="A48" s="294"/>
      <c r="B48" s="95">
        <f>IF(AND(Авто_Калькулятор!$B$4=C48,Авто_Калькулятор!$E$12=$D$47),D48,
IF(AND(Авто_Калькулятор!$B$4=C48,Авто_Калькулятор!$E$12=$E$47),E48,
IF(AND(Авто_Калькулятор!$B$4=C48,Авто_Калькулятор!$E$12=$F$47),F48,
IF(AND(Авто_Калькулятор!$B$4=C48,Авто_Калькулятор!$E$12=$G$47),G48,
IF(AND(Авто_Калькулятор!$B$4=C48,Авто_Калькулятор!$E$12=$H$47),H48,
IF(AND(Авто_Калькулятор!$B$4=C48,Авто_Калькулятор!$E$12=$I$47),I48,
IF(AND(Авто_Калькулятор!$B$4=C48,Авто_Калькулятор!$E$12=$J$47),J48,0)))))))</f>
        <v>0</v>
      </c>
      <c r="C48" s="11" t="s">
        <v>176</v>
      </c>
      <c r="D48" s="175">
        <v>1E-3</v>
      </c>
      <c r="E48" s="175">
        <v>1E-3</v>
      </c>
      <c r="F48" s="175" t="s">
        <v>175</v>
      </c>
      <c r="G48" s="175" t="s">
        <v>175</v>
      </c>
      <c r="H48" s="175" t="s">
        <v>175</v>
      </c>
      <c r="I48" s="175" t="s">
        <v>175</v>
      </c>
      <c r="J48" s="175" t="s">
        <v>175</v>
      </c>
      <c r="K48" s="140">
        <f>IF(AND(Авто_Калькулятор!$B$4=C48, OR(Авто_Калькулятор!$E$12=$D$47,Авто_Калькулятор!$E$12=$E$47,Авто_Калькулятор!$E$12=$F$47)),0,
IF(AND(Авто_Калькулятор!$B$4=C48,OR(Авто_Калькулятор!$E$12=$G$47,Авто_Калькулятор!$E$12=$H$47,Авто_Калькулятор!$E$12=$I$47,Авто_Калькулятор!$E$12=$J$47)),0,0))</f>
        <v>0</v>
      </c>
      <c r="L48" s="115">
        <f>IF(Авто_Калькулятор!$E$12=D47,0%,IF(OR(Авто_Калькулятор!$E$12=E47,Авто_Калькулятор!$E$12=F47),0%,0%))</f>
        <v>0</v>
      </c>
      <c r="M48" s="144" t="s">
        <v>92</v>
      </c>
    </row>
    <row r="49" spans="1:13" x14ac:dyDescent="0.25">
      <c r="A49" s="294"/>
      <c r="B49" s="95">
        <f>IF(AND(Авто_Калькулятор!$B$4=C49,Авто_Калькулятор!$E$12=$D$47),D49,
IF(AND(Авто_Калькулятор!$B$4=C49,Авто_Калькулятор!$E$12=$E$47),E49,
IF(AND(Авто_Калькулятор!$B$4=C49,Авто_Калькулятор!$E$12=$F$47),F49,
IF(AND(Авто_Калькулятор!$B$4=C49,Авто_Калькулятор!$E$12=$G$47),G49,
IF(AND(Авто_Калькулятор!$B$4=C49,Авто_Калькулятор!$E$12=$H$47),H49,
IF(AND(Авто_Калькулятор!$B$4=C49,Авто_Калькулятор!$E$12=$I$47),I49,
IF(AND(Авто_Калькулятор!$B$4=C49,Авто_Калькулятор!$E$12=$J$47),J49,0)))))))</f>
        <v>0</v>
      </c>
      <c r="C49" s="11" t="s">
        <v>177</v>
      </c>
      <c r="D49" s="175">
        <v>1E-3</v>
      </c>
      <c r="E49" s="175">
        <v>1E-3</v>
      </c>
      <c r="F49" s="175" t="s">
        <v>175</v>
      </c>
      <c r="G49" s="175" t="s">
        <v>175</v>
      </c>
      <c r="H49" s="175" t="s">
        <v>175</v>
      </c>
      <c r="I49" s="175" t="s">
        <v>175</v>
      </c>
      <c r="J49" s="175" t="s">
        <v>175</v>
      </c>
      <c r="K49" s="140">
        <f>IF(AND(Авто_Калькулятор!$B$4=C49, OR(Авто_Калькулятор!$E$12=$D$47,Авто_Калькулятор!$E$12=$E$47,Авто_Калькулятор!$E$12=$F$47)),0,
IF(AND(Авто_Калькулятор!$B$4=C49,OR(Авто_Калькулятор!$E$12=$G$47,Авто_Калькулятор!$E$12=$H$47,Авто_Калькулятор!$E$12=$I$47,Авто_Калькулятор!$E$12=$J$47)),0,0))</f>
        <v>0</v>
      </c>
      <c r="L49" s="126"/>
      <c r="M49" s="128"/>
    </row>
    <row r="50" spans="1:13" x14ac:dyDescent="0.25">
      <c r="A50" s="294"/>
      <c r="B50" s="95">
        <f>IF(AND(Авто_Калькулятор!$B$4=C50,Авто_Калькулятор!$E$12=$D$47),D50,
IF(AND(Авто_Калькулятор!$B$4=C50,Авто_Калькулятор!$E$12=$E$47),E50,
IF(AND(Авто_Калькулятор!$B$4=C50,Авто_Калькулятор!$E$12=$F$47),F50,
IF(AND(Авто_Калькулятор!$B$4=C50,Авто_Калькулятор!$E$12=$G$47),G50,
IF(AND(Авто_Калькулятор!$B$4=C50,Авто_Калькулятор!$E$12=$H$47),H50,
IF(AND(Авто_Калькулятор!$B$4=C50,Авто_Калькулятор!$E$12=$I$47),I50,
IF(AND(Авто_Калькулятор!$B$4=C50,Авто_Калькулятор!$E$12=$J$47),J50,0)))))))</f>
        <v>0</v>
      </c>
      <c r="C50" s="11" t="s">
        <v>178</v>
      </c>
      <c r="D50" s="175">
        <v>1E-3</v>
      </c>
      <c r="E50" s="175">
        <v>1E-3</v>
      </c>
      <c r="F50" s="175">
        <v>1E-3</v>
      </c>
      <c r="G50" s="175" t="s">
        <v>175</v>
      </c>
      <c r="H50" s="175" t="s">
        <v>175</v>
      </c>
      <c r="I50" s="175" t="s">
        <v>175</v>
      </c>
      <c r="J50" s="175" t="s">
        <v>175</v>
      </c>
      <c r="K50" s="140">
        <f>IF(AND(Авто_Калькулятор!$B$4=C50, OR(Авто_Калькулятор!$E$12=$D$47,Авто_Калькулятор!$E$12=$E$47,Авто_Калькулятор!$E$12=$F$47)),0,
IF(AND(Авто_Калькулятор!$B$4=C50,OR(Авто_Калькулятор!$E$12=$G$47,Авто_Калькулятор!$E$12=$H$47,Авто_Калькулятор!$E$12=$I$47,Авто_Калькулятор!$E$12=$J$47)),0,0))</f>
        <v>0</v>
      </c>
      <c r="L50" s="126"/>
      <c r="M50" s="128"/>
    </row>
    <row r="51" spans="1:13" ht="15.75" thickBot="1" x14ac:dyDescent="0.3">
      <c r="A51" s="294"/>
      <c r="B51" s="95">
        <f>IF(AND(Авто_Калькулятор!$B$4=C51,Авто_Калькулятор!$E$12=$D$47),D51,
IF(AND(Авто_Калькулятор!$B$4=C51,Авто_Калькулятор!$E$12=$E$47),E51,
IF(AND(Авто_Калькулятор!$B$4=C51,Авто_Калькулятор!$E$12=$F$47),F51,
IF(AND(Авто_Калькулятор!$B$4=C51,Авто_Калькулятор!$E$12=$G$47),G51,
IF(AND(Авто_Калькулятор!$B$4=C51,Авто_Калькулятор!$E$12=$H$47),H51,
IF(AND(Авто_Калькулятор!$B$4=C51,Авто_Калькулятор!$E$12=$I$47),I51,
IF(AND(Авто_Калькулятор!$B$4=C51,Авто_Калькулятор!$E$12=$J$47),J51,0)))))))</f>
        <v>0</v>
      </c>
      <c r="C51" s="129" t="s">
        <v>179</v>
      </c>
      <c r="D51" s="175">
        <v>1E-3</v>
      </c>
      <c r="E51" s="175">
        <v>1E-3</v>
      </c>
      <c r="F51" s="175">
        <v>1E-3</v>
      </c>
      <c r="G51" s="175" t="s">
        <v>175</v>
      </c>
      <c r="H51" s="175" t="s">
        <v>175</v>
      </c>
      <c r="I51" s="175" t="s">
        <v>175</v>
      </c>
      <c r="J51" s="175" t="s">
        <v>175</v>
      </c>
      <c r="K51" s="140">
        <f>IF(AND(Авто_Калькулятор!$B$4=C51, OR(Авто_Калькулятор!$E$12=$D$47,Авто_Калькулятор!$E$12=$E$47,Авто_Калькулятор!$E$12=$F$47)),0,
IF(AND(Авто_Калькулятор!$B$4=C51,OR(Авто_Калькулятор!$E$12=$G$47,Авто_Калькулятор!$E$12=$H$47,Авто_Калькулятор!$E$12=$I$47,Авто_Калькулятор!$E$12=$J$47)),0,0))</f>
        <v>0</v>
      </c>
      <c r="L51" s="126"/>
      <c r="M51" s="128"/>
    </row>
    <row r="52" spans="1:13" ht="15.75" thickBot="1" x14ac:dyDescent="0.3">
      <c r="A52" s="295"/>
      <c r="B52" s="142">
        <f>SUM(B48:B51)</f>
        <v>0</v>
      </c>
      <c r="C52" s="130"/>
      <c r="D52" s="173"/>
      <c r="E52" s="173"/>
      <c r="F52" s="173"/>
      <c r="G52" s="173"/>
      <c r="H52" s="173"/>
      <c r="I52" s="173"/>
      <c r="J52" s="173"/>
      <c r="K52" s="142">
        <f>SUM(K48:K51)</f>
        <v>0</v>
      </c>
      <c r="L52" s="130"/>
      <c r="M52" s="131"/>
    </row>
    <row r="53" spans="1:13" ht="15.75" x14ac:dyDescent="0.25">
      <c r="A53" s="293" t="s">
        <v>78</v>
      </c>
      <c r="B53" s="132" t="s">
        <v>26</v>
      </c>
      <c r="C53" s="133" t="s">
        <v>27</v>
      </c>
      <c r="D53" s="174">
        <v>12</v>
      </c>
      <c r="E53" s="174">
        <v>24</v>
      </c>
      <c r="F53" s="174">
        <v>36</v>
      </c>
      <c r="G53" s="174">
        <v>48</v>
      </c>
      <c r="H53" s="174">
        <v>60</v>
      </c>
      <c r="I53" s="174">
        <v>72</v>
      </c>
      <c r="J53" s="174">
        <v>84</v>
      </c>
      <c r="K53" s="91" t="s">
        <v>48</v>
      </c>
      <c r="L53" s="135" t="s">
        <v>30</v>
      </c>
      <c r="M53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23&gt;=70,Аркуш1!C60,IF(Авто_Калькулятор!$V$23&gt;=60,C59,IF(Авто_Калькулятор!$V$23&gt;=50,C58,IF(Авто_Калькулятор!$V$23&gt;=40,C57,IF(Авто_Калькулятор!$V$23&gt;=30,C56,IF(Авто_Калькулятор!$V$23&gt;=20,C55,IF(Авто_Калькулятор!$V$23&gt;=10,C54,))))))))&amp;IF(AND(Авто_Калькулятор!$V$23&lt;10,Авто_Калькулятор!$V$23&gt;0),"Сума авансового платежу недостатня",""))</f>
        <v/>
      </c>
    </row>
    <row r="54" spans="1:13" x14ac:dyDescent="0.25">
      <c r="A54" s="294"/>
      <c r="B54" s="95">
        <f>IF(AND(Авто_Калькулятор!$B$4=C54,Авто_Калькулятор!$E$12=$D$53),D54,
IF(AND(Авто_Калькулятор!$B$4=C54,Авто_Калькулятор!$E$12=$E$53),E54,
IF(AND(Авто_Калькулятор!$B$4=C54,Авто_Калькулятор!$E$12=$F$53),F54,
IF(AND(Авто_Калькулятор!$B$4=C54,Авто_Калькулятор!$E$12=$G$53),G54,
IF(AND(Авто_Калькулятор!$B$4=C54,Авто_Калькулятор!$E$12=$H$53),H54,
IF(AND(Авто_Калькулятор!$B$4=C54,Авто_Калькулятор!$E$12=$I$53),I54,
IF(AND(Авто_Калькулятор!$B$4=C54,Авто_Калькулятор!$E$12=$J$53),J54,0)))))))</f>
        <v>0</v>
      </c>
      <c r="C54" s="11" t="s">
        <v>71</v>
      </c>
      <c r="D54" s="172">
        <v>7.4899999999999993</v>
      </c>
      <c r="E54" s="172">
        <v>10.99</v>
      </c>
      <c r="F54" s="172">
        <v>11.99</v>
      </c>
      <c r="G54" s="172">
        <v>11.99</v>
      </c>
      <c r="H54" s="172">
        <v>12.989999999999998</v>
      </c>
      <c r="I54" s="172">
        <v>13.99</v>
      </c>
      <c r="J54" s="172">
        <v>13.99</v>
      </c>
      <c r="K54" s="140">
        <f>IF(AND(Авто_Калькулятор!$B$4=C54, OR(Авто_Калькулятор!$E$12=$D$53,Авто_Калькулятор!$E$12=$E$53,)),0.0299,
IF(AND(Авто_Калькулятор!$B$4=C54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4" s="180">
        <f>IF(Авто_Калькулятор!$E$12=D53,0%,IF(OR(Авто_Калькулятор!$E$12=E53,Авто_Калькулятор!$E$12=F53),0%,0%))</f>
        <v>0</v>
      </c>
      <c r="M54" s="144" t="s">
        <v>92</v>
      </c>
    </row>
    <row r="55" spans="1:13" x14ac:dyDescent="0.25">
      <c r="A55" s="294"/>
      <c r="B55" s="95">
        <f>IF(AND(Авто_Калькулятор!$B$4=C55,Авто_Калькулятор!$E$12=$D$53),D55,
IF(AND(Авто_Калькулятор!$B$4=C55,Авто_Калькулятор!$E$12=$E$53),E55,
IF(AND(Авто_Калькулятор!$B$4=C55,Авто_Калькулятор!$E$12=$F$53),F55,
IF(AND(Авто_Калькулятор!$B$4=C55,Авто_Калькулятор!$E$12=$G$53),G55,
IF(AND(Авто_Калькулятор!$B$4=C55,Авто_Калькулятор!$E$12=$H$53),H55,
IF(AND(Авто_Калькулятор!$B$4=C55,Авто_Калькулятор!$E$12=$I$53),I55,
IF(AND(Авто_Калькулятор!$B$4=C55,Авто_Калькулятор!$E$12=$J$53),J55,0)))))))</f>
        <v>0</v>
      </c>
      <c r="C55" s="11" t="s">
        <v>72</v>
      </c>
      <c r="D55" s="172">
        <v>7.4899999999999993</v>
      </c>
      <c r="E55" s="172">
        <v>10.489999999999998</v>
      </c>
      <c r="F55" s="172">
        <v>10.99</v>
      </c>
      <c r="G55" s="172">
        <v>10.99</v>
      </c>
      <c r="H55" s="172">
        <v>11.99</v>
      </c>
      <c r="I55" s="172">
        <v>12.989999999999998</v>
      </c>
      <c r="J55" s="172">
        <v>12.989999999999998</v>
      </c>
      <c r="K55" s="140">
        <f>IF(AND(Авто_Калькулятор!$B$4=C55, OR(Авто_Калькулятор!$E$12=$D$53,Авто_Калькулятор!$E$12=$E$53,)),0.0299,
IF(AND(Авто_Калькулятор!$B$4=C55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5" s="175"/>
      <c r="M55" s="128"/>
    </row>
    <row r="56" spans="1:13" x14ac:dyDescent="0.25">
      <c r="A56" s="294"/>
      <c r="B56" s="95">
        <f>IF(AND(Авто_Калькулятор!$B$4=C56,Авто_Калькулятор!$E$12=$D$53),D56,
IF(AND(Авто_Калькулятор!$B$4=C56,Авто_Калькулятор!$E$12=$E$53),E56,
IF(AND(Авто_Калькулятор!$B$4=C56,Авто_Калькулятор!$E$12=$F$53),F56,
IF(AND(Авто_Калькулятор!$B$4=C56,Авто_Калькулятор!$E$12=$G$53),G56,
IF(AND(Авто_Калькулятор!$B$4=C56,Авто_Калькулятор!$E$12=$H$53),H56,
IF(AND(Авто_Калькулятор!$B$4=C56,Авто_Калькулятор!$E$12=$I$53),I56,
IF(AND(Авто_Калькулятор!$B$4=C56,Авто_Калькулятор!$E$12=$J$53),J56,0)))))))</f>
        <v>0</v>
      </c>
      <c r="C56" s="11" t="s">
        <v>73</v>
      </c>
      <c r="D56" s="172">
        <v>5.4899999999999993</v>
      </c>
      <c r="E56" s="172">
        <v>9.49</v>
      </c>
      <c r="F56" s="172">
        <v>9.99</v>
      </c>
      <c r="G56" s="172">
        <v>9.99</v>
      </c>
      <c r="H56" s="172">
        <v>10.99</v>
      </c>
      <c r="I56" s="172">
        <v>11.99</v>
      </c>
      <c r="J56" s="172">
        <v>12.989999999999998</v>
      </c>
      <c r="K56" s="140">
        <f>IF(AND(Авто_Калькулятор!$B$4=C56, OR(Авто_Калькулятор!$E$12=$D$53,Авто_Калькулятор!$E$12=$E$53,)),0.0299,
IF(AND(Авто_Калькулятор!$B$4=C56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6" s="175"/>
      <c r="M56" s="128"/>
    </row>
    <row r="57" spans="1:13" x14ac:dyDescent="0.25">
      <c r="A57" s="294"/>
      <c r="B57" s="95">
        <f>IF(AND(Авто_Калькулятор!$B$4=C57,Авто_Калькулятор!$E$12=$D$53),D57,
IF(AND(Авто_Калькулятор!$B$4=C57,Авто_Калькулятор!$E$12=$E$53),E57,
IF(AND(Авто_Калькулятор!$B$4=C57,Авто_Калькулятор!$E$12=$F$53),F57,
IF(AND(Авто_Калькулятор!$B$4=C57,Авто_Калькулятор!$E$12=$G$53),G57,
IF(AND(Авто_Калькулятор!$B$4=C57,Авто_Калькулятор!$E$12=$H$53),H57,
IF(AND(Авто_Калькулятор!$B$4=C57,Авто_Калькулятор!$E$12=$I$53),I57,
IF(AND(Авто_Калькулятор!$B$4=C57,Авто_Калькулятор!$E$12=$J$53),J57,0)))))))</f>
        <v>0</v>
      </c>
      <c r="C57" s="11" t="s">
        <v>74</v>
      </c>
      <c r="D57" s="172">
        <v>3.49</v>
      </c>
      <c r="E57" s="172">
        <v>9.49</v>
      </c>
      <c r="F57" s="172">
        <v>8.99</v>
      </c>
      <c r="G57" s="172">
        <v>9.99</v>
      </c>
      <c r="H57" s="172">
        <v>10.489999999999998</v>
      </c>
      <c r="I57" s="172">
        <v>10.99</v>
      </c>
      <c r="J57" s="172">
        <v>11.99</v>
      </c>
      <c r="K57" s="140">
        <f>IF(AND(Авто_Калькулятор!$B$4=C57, OR(Авто_Калькулятор!$E$12=$D$53,Авто_Калькулятор!$E$12=$E$53,)),0.0299,
IF(AND(Авто_Калькулятор!$B$4=C57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7" s="175"/>
      <c r="M57" s="128"/>
    </row>
    <row r="58" spans="1:13" x14ac:dyDescent="0.25">
      <c r="A58" s="294"/>
      <c r="B58" s="95">
        <f>IF(AND(Авто_Калькулятор!$B$4=C58,Авто_Калькулятор!$E$12=$D$53),D58,
IF(AND(Авто_Калькулятор!$B$4=C58,Авто_Калькулятор!$E$12=$E$53),E58,
IF(AND(Авто_Калькулятор!$B$4=C58,Авто_Калькулятор!$E$12=$F$53),F58,
IF(AND(Авто_Калькулятор!$B$4=C58,Авто_Калькулятор!$E$12=$G$53),G58,
IF(AND(Авто_Калькулятор!$B$4=C58,Авто_Калькулятор!$E$12=$H$53),H58,
IF(AND(Авто_Калькулятор!$B$4=C58,Авто_Калькулятор!$E$12=$I$53),I58,
IF(AND(Авто_Калькулятор!$B$4=C58,Авто_Калькулятор!$E$12=$J$53),J58,0)))))))</f>
        <v>0</v>
      </c>
      <c r="C58" s="11" t="s">
        <v>75</v>
      </c>
      <c r="D58" s="172">
        <v>1E-3</v>
      </c>
      <c r="E58" s="172">
        <v>7.4899999999999993</v>
      </c>
      <c r="F58" s="172">
        <v>7.99</v>
      </c>
      <c r="G58" s="172">
        <v>8.99</v>
      </c>
      <c r="H58" s="172">
        <v>9.49</v>
      </c>
      <c r="I58" s="172">
        <v>9.99</v>
      </c>
      <c r="J58" s="172">
        <v>10.99</v>
      </c>
      <c r="K58" s="140">
        <f>IF(AND(Авто_Калькулятор!$B$4=C58, OR(Авто_Калькулятор!$E$12=$D$53,Авто_Калькулятор!$E$12=$E$53,)),0.0299,
IF(AND(Авто_Калькулятор!$B$4=C58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8" s="175"/>
      <c r="M58" s="128"/>
    </row>
    <row r="59" spans="1:13" x14ac:dyDescent="0.25">
      <c r="A59" s="294"/>
      <c r="B59" s="95">
        <f>IF(AND(Авто_Калькулятор!$B$4=C59,Авто_Калькулятор!$E$12=$D$53),D59,
IF(AND(Авто_Калькулятор!$B$4=C59,Авто_Калькулятор!$E$12=$E$53),E59,
IF(AND(Авто_Калькулятор!$B$4=C59,Авто_Калькулятор!$E$12=$F$53),F59,
IF(AND(Авто_Калькулятор!$B$4=C59,Авто_Калькулятор!$E$12=$G$53),G59,
IF(AND(Авто_Калькулятор!$B$4=C59,Авто_Калькулятор!$E$12=$H$53),H59,
IF(AND(Авто_Калькулятор!$B$4=C59,Авто_Калькулятор!$E$12=$I$53),I59,
IF(AND(Авто_Калькулятор!$B$4=C59,Авто_Калькулятор!$E$12=$J$53),J59,0)))))))</f>
        <v>0</v>
      </c>
      <c r="C59" s="129" t="s">
        <v>76</v>
      </c>
      <c r="D59" s="172">
        <v>1E-3</v>
      </c>
      <c r="E59" s="172">
        <v>6.49</v>
      </c>
      <c r="F59" s="172">
        <v>6.99</v>
      </c>
      <c r="G59" s="172">
        <v>8.49</v>
      </c>
      <c r="H59" s="172">
        <v>8.49</v>
      </c>
      <c r="I59" s="172">
        <v>8.99</v>
      </c>
      <c r="J59" s="172">
        <v>9.99</v>
      </c>
      <c r="K59" s="140">
        <f>IF(AND(Авто_Калькулятор!$B$4=C59, OR(Авто_Калькулятор!$E$12=$D$53,Авто_Калькулятор!$E$12=$E$53,)),0.0299,
IF(AND(Авто_Калькулятор!$B$4=C59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9" s="175"/>
      <c r="M59" s="128"/>
    </row>
    <row r="60" spans="1:13" ht="15.75" thickBot="1" x14ac:dyDescent="0.3">
      <c r="A60" s="294"/>
      <c r="B60" s="95">
        <f>IF(AND(Авто_Калькулятор!$B$4=C60,Авто_Калькулятор!$E$12=$D$53),D60,
IF(AND(Авто_Калькулятор!$B$4=C60,Авто_Калькулятор!$E$12=$E$53),E60,
IF(AND(Авто_Калькулятор!$B$4=C60,Авто_Калькулятор!$E$12=$F$53),F60,
IF(AND(Авто_Калькулятор!$B$4=C60,Авто_Калькулятор!$E$12=$G$53),G60,
IF(AND(Авто_Калькулятор!$B$4=C60,Авто_Калькулятор!$E$12=$H$53),H60,
IF(AND(Авто_Калькулятор!$B$4=C60,Авто_Калькулятор!$E$12=$I$53),I60,
IF(AND(Авто_Калькулятор!$B$4=C60,Авто_Калькулятор!$E$12=$J$53),J60,0)))))))</f>
        <v>0</v>
      </c>
      <c r="C60" s="129" t="s">
        <v>77</v>
      </c>
      <c r="D60" s="172">
        <v>1E-3</v>
      </c>
      <c r="E60" s="172">
        <v>1E-3</v>
      </c>
      <c r="F60" s="172">
        <v>5.99</v>
      </c>
      <c r="G60" s="172">
        <v>7.4899999999999993</v>
      </c>
      <c r="H60" s="172">
        <v>7.4899999999999993</v>
      </c>
      <c r="I60" s="172">
        <v>7.99</v>
      </c>
      <c r="J60" s="172">
        <v>7.99</v>
      </c>
      <c r="K60" s="140">
        <f>IF(AND(Авто_Калькулятор!$B$4=C60, OR(Авто_Калькулятор!$E$12=$D$53,Авто_Калькулятор!$E$12=$E$53,)),0.0299,
IF(AND(Авто_Калькулятор!$B$4=C60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60" s="175"/>
      <c r="M60" s="128"/>
    </row>
    <row r="61" spans="1:13" ht="15.75" thickBot="1" x14ac:dyDescent="0.3">
      <c r="A61" s="295"/>
      <c r="B61" s="142">
        <f>SUM(B54:B59)</f>
        <v>0</v>
      </c>
      <c r="C61" s="130"/>
      <c r="D61" s="173"/>
      <c r="E61" s="173"/>
      <c r="F61" s="173"/>
      <c r="G61" s="173"/>
      <c r="H61" s="173"/>
      <c r="I61" s="173"/>
      <c r="J61" s="173"/>
      <c r="K61" s="142">
        <f>SUM(K54:K59)</f>
        <v>0</v>
      </c>
      <c r="L61" s="130"/>
      <c r="M61" s="131"/>
    </row>
    <row r="62" spans="1:13" ht="25.5" customHeight="1" x14ac:dyDescent="0.25">
      <c r="A62" s="293" t="s">
        <v>84</v>
      </c>
      <c r="B62" s="132" t="s">
        <v>26</v>
      </c>
      <c r="C62" s="133" t="s">
        <v>27</v>
      </c>
      <c r="D62" s="174">
        <v>12</v>
      </c>
      <c r="E62" s="174">
        <v>24</v>
      </c>
      <c r="F62" s="174">
        <v>36</v>
      </c>
      <c r="G62" s="174">
        <v>48</v>
      </c>
      <c r="H62" s="174">
        <v>60</v>
      </c>
      <c r="I62" s="174">
        <v>72</v>
      </c>
      <c r="J62" s="174">
        <v>84</v>
      </c>
      <c r="K62" s="91" t="s">
        <v>48</v>
      </c>
      <c r="L62" s="135" t="s">
        <v>30</v>
      </c>
      <c r="M62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67,IF(Авто_Калькулятор!$V$23&gt;=50,C66,IF(Авто_Калькулятор!$V$23&gt;=40,C65,IF(Авто_Калькулятор!$V$23&gt;=30,C64,IF(Авто_Калькулятор!$V$23&gt;=20,C63,)))))))&amp;IF(AND(Авто_Калькулятор!$V$23&lt;20,Авто_Калькулятор!$V$23&gt;0),"Сума авансового платежу недостатня","")</f>
        <v/>
      </c>
    </row>
    <row r="63" spans="1:13" x14ac:dyDescent="0.25">
      <c r="A63" s="294"/>
      <c r="B63" s="95">
        <f>IF(AND(Авто_Калькулятор!$B$4=C63,Авто_Калькулятор!$E$12=$D$62),D63,
IF(AND(Авто_Калькулятор!$B$4=C63,Авто_Калькулятор!$E$12=$E$62),E63,
IF(AND(Авто_Калькулятор!$B$4=C63,Авто_Калькулятор!$E$12=$F$62),F63,
IF(AND(Авто_Калькулятор!$B$4=C63,Авто_Калькулятор!$E$12=$G$62),G63,
IF(AND(Авто_Калькулятор!$B$4=C63,Авто_Калькулятор!$E$12=$H$62),H63,
IF(AND(Авто_Калькулятор!$B$4=C63,Авто_Калькулятор!$E$12=$I$62),I63,
IF(AND(Авто_Калькулятор!$B$4=C63,Авто_Калькулятор!$E$12=$J$62),J63,0)))))))</f>
        <v>0</v>
      </c>
      <c r="C63" s="11" t="s">
        <v>79</v>
      </c>
      <c r="D63" s="172">
        <v>4.49</v>
      </c>
      <c r="E63" s="172">
        <v>8.99</v>
      </c>
      <c r="F63" s="172">
        <v>10.489999999999998</v>
      </c>
      <c r="G63" s="172">
        <v>11.99</v>
      </c>
      <c r="H63" s="172">
        <v>12.49</v>
      </c>
      <c r="I63" s="172">
        <v>12.49</v>
      </c>
      <c r="J63" s="172">
        <v>13.489999999999998</v>
      </c>
      <c r="K63" s="140">
        <f>IF(AND(Авто_Калькулятор!$B$4=C63, OR(Авто_Калькулятор!$E$12=$D$62,Авто_Калькулятор!$E$12=$E$62,Авто_Калькулятор!$E$12=$F$62)),0.0299,
IF(AND(Авто_Калькулятор!$B$4=C63,OR(Авто_Калькулятор!$E$12=$G$62,Авто_Калькулятор!$E$12=$H$62,Авто_Калькулятор!$E$12=$I$62,Авто_Калькулятор!$E$12=$J$62)),0,0))</f>
        <v>0</v>
      </c>
      <c r="L63" s="115">
        <f>IF(Авто_Калькулятор!$E$12=D62,0%,IF(OR(Авто_Калькулятор!$E$12=E62,Авто_Калькулятор!$E$12=F62),0%,0%))</f>
        <v>0</v>
      </c>
      <c r="M63" s="144" t="s">
        <v>92</v>
      </c>
    </row>
    <row r="64" spans="1:13" x14ac:dyDescent="0.25">
      <c r="A64" s="294"/>
      <c r="B64" s="95">
        <f>IF(AND(Авто_Калькулятор!$B$4=C64,Авто_Калькулятор!$E$12=$D$62),D64,
IF(AND(Авто_Калькулятор!$B$4=C64,Авто_Калькулятор!$E$12=$E$62),E64,
IF(AND(Авто_Калькулятор!$B$4=C64,Авто_Калькулятор!$E$12=$F$62),F64,
IF(AND(Авто_Калькулятор!$B$4=C64,Авто_Калькулятор!$E$12=$G$62),G64,
IF(AND(Авто_Калькулятор!$B$4=C64,Авто_Калькулятор!$E$12=$H$62),H64,
IF(AND(Авто_Калькулятор!$B$4=C64,Авто_Калькулятор!$E$12=$I$62),I64,
IF(AND(Авто_Калькулятор!$B$4=C64,Авто_Калькулятор!$E$12=$J$62),J64,0)))))))</f>
        <v>0</v>
      </c>
      <c r="C64" s="11" t="s">
        <v>80</v>
      </c>
      <c r="D64" s="172">
        <v>2.9899999999999998</v>
      </c>
      <c r="E64" s="172">
        <v>8.49</v>
      </c>
      <c r="F64" s="172">
        <v>9.99</v>
      </c>
      <c r="G64" s="172">
        <v>11.99</v>
      </c>
      <c r="H64" s="172">
        <v>12.49</v>
      </c>
      <c r="I64" s="172">
        <v>12.49</v>
      </c>
      <c r="J64" s="172">
        <v>13.489999999999998</v>
      </c>
      <c r="K64" s="140">
        <f>IF(AND(Авто_Калькулятор!$B$4=C64, OR(Авто_Калькулятор!$E$12=$D$62,Авто_Калькулятор!$E$12=$E$62,Авто_Калькулятор!$E$12=$F$62)),0.0299,
IF(AND(Авто_Калькулятор!$B$4=C64,OR(Авто_Калькулятор!$E$12=$G$62,Авто_Калькулятор!$E$12=$H$62,Авто_Калькулятор!$E$12=$I$62,Авто_Калькулятор!$E$12=$J$62)),0,0))</f>
        <v>0</v>
      </c>
      <c r="L64" s="172"/>
      <c r="M64" s="128"/>
    </row>
    <row r="65" spans="1:13" x14ac:dyDescent="0.25">
      <c r="A65" s="294"/>
      <c r="B65" s="95">
        <f>IF(AND(Авто_Калькулятор!$B$4=C65,Авто_Калькулятор!$E$12=$D$62),D65,
IF(AND(Авто_Калькулятор!$B$4=C65,Авто_Калькулятор!$E$12=$E$62),E65,
IF(AND(Авто_Калькулятор!$B$4=C65,Авто_Калькулятор!$E$12=$F$62),F65,
IF(AND(Авто_Калькулятор!$B$4=C65,Авто_Калькулятор!$E$12=$G$62),G65,
IF(AND(Авто_Калькулятор!$B$4=C65,Авто_Калькулятор!$E$12=$H$62),H65,
IF(AND(Авто_Калькулятор!$B$4=C65,Авто_Калькулятор!$E$12=$I$62),I65,
IF(AND(Авто_Калькулятор!$B$4=C65,Авто_Калькулятор!$E$12=$J$62),J65,0)))))))</f>
        <v>0</v>
      </c>
      <c r="C65" s="11" t="s">
        <v>81</v>
      </c>
      <c r="D65" s="172">
        <v>1E-3</v>
      </c>
      <c r="E65" s="172">
        <v>8.49</v>
      </c>
      <c r="F65" s="172">
        <v>8.99</v>
      </c>
      <c r="G65" s="172">
        <v>11.99</v>
      </c>
      <c r="H65" s="172">
        <v>11.99</v>
      </c>
      <c r="I65" s="172">
        <v>11.99</v>
      </c>
      <c r="J65" s="172">
        <v>12.989999999999998</v>
      </c>
      <c r="K65" s="140">
        <f>IF(AND(Авто_Калькулятор!$B$4=C65, OR(Авто_Калькулятор!$E$12=$D$62,Авто_Калькулятор!$E$12=$E$62,Авто_Калькулятор!$E$12=$F$62)),0.0299,
IF(AND(Авто_Калькулятор!$B$4=C65,OR(Авто_Калькулятор!$E$12=$G$62,Авто_Калькулятор!$E$12=$H$62,Авто_Калькулятор!$E$12=$I$62,Авто_Калькулятор!$E$12=$J$62)),0,0))</f>
        <v>0</v>
      </c>
      <c r="L65" s="126"/>
      <c r="M65" s="128"/>
    </row>
    <row r="66" spans="1:13" x14ac:dyDescent="0.25">
      <c r="A66" s="294"/>
      <c r="B66" s="95">
        <f>IF(AND(Авто_Калькулятор!$B$4=C66,Авто_Калькулятор!$E$12=$D$62),D66,
IF(AND(Авто_Калькулятор!$B$4=C66,Авто_Калькулятор!$E$12=$E$62),E66,
IF(AND(Авто_Калькулятор!$B$4=C66,Авто_Калькулятор!$E$12=$F$62),F66,
IF(AND(Авто_Калькулятор!$B$4=C66,Авто_Калькулятор!$E$12=$G$62),G66,
IF(AND(Авто_Калькулятор!$B$4=C66,Авто_Калькулятор!$E$12=$H$62),H66,
IF(AND(Авто_Калькулятор!$B$4=C66,Авто_Калькулятор!$E$12=$I$62),I66,
IF(AND(Авто_Калькулятор!$B$4=C66,Авто_Калькулятор!$E$12=$J$62),J66,0)))))))</f>
        <v>0</v>
      </c>
      <c r="C66" s="11" t="s">
        <v>82</v>
      </c>
      <c r="D66" s="172">
        <v>1E-3</v>
      </c>
      <c r="E66" s="172">
        <v>5.99</v>
      </c>
      <c r="F66" s="172">
        <v>8.49</v>
      </c>
      <c r="G66" s="172">
        <v>9.99</v>
      </c>
      <c r="H66" s="172">
        <v>11.49</v>
      </c>
      <c r="I66" s="172">
        <v>11.49</v>
      </c>
      <c r="J66" s="172">
        <v>12.49</v>
      </c>
      <c r="K66" s="140">
        <f>IF(AND(Авто_Калькулятор!$B$4=C66, OR(Авто_Калькулятор!$E$12=$D$62,Авто_Калькулятор!$E$12=$E$62,Авто_Калькулятор!$E$12=$F$62)),0.0299,
IF(AND(Авто_Калькулятор!$B$4=C66,OR(Авто_Калькулятор!$E$12=$G$62,Авто_Калькулятор!$E$12=$H$62,Авто_Калькулятор!$E$12=$I$62,Авто_Калькулятор!$E$12=$J$62)),0,0))</f>
        <v>0</v>
      </c>
      <c r="L66" s="126"/>
      <c r="M66" s="128"/>
    </row>
    <row r="67" spans="1:13" ht="15.75" thickBot="1" x14ac:dyDescent="0.3">
      <c r="A67" s="294"/>
      <c r="B67" s="95">
        <f>IF(AND(Авто_Калькулятор!$B$4=C67,Авто_Калькулятор!$E$12=$D$62),D67,
IF(AND(Авто_Калькулятор!$B$4=C67,Авто_Калькулятор!$E$12=$E$62),E67,
IF(AND(Авто_Калькулятор!$B$4=C67,Авто_Калькулятор!$E$12=$F$62),F67,
IF(AND(Авто_Калькулятор!$B$4=C67,Авто_Калькулятор!$E$12=$G$62),G67,
IF(AND(Авто_Калькулятор!$B$4=C67,Авто_Калькулятор!$E$12=$H$62),H67,
IF(AND(Авто_Калькулятор!$B$4=C67,Авто_Калькулятор!$E$12=$I$62),I67,
IF(AND(Авто_Калькулятор!$B$4=C67,Авто_Калькулятор!$E$12=$J$62),J67,0)))))))</f>
        <v>0</v>
      </c>
      <c r="C67" s="11" t="s">
        <v>83</v>
      </c>
      <c r="D67" s="172">
        <v>1E-3</v>
      </c>
      <c r="E67" s="172">
        <v>5.4899999999999993</v>
      </c>
      <c r="F67" s="172">
        <v>7.4899999999999993</v>
      </c>
      <c r="G67" s="172">
        <v>8.99</v>
      </c>
      <c r="H67" s="172">
        <v>10.489999999999998</v>
      </c>
      <c r="I67" s="172">
        <v>10.489999999999998</v>
      </c>
      <c r="J67" s="172">
        <v>11.49</v>
      </c>
      <c r="K67" s="140">
        <f>IF(AND(Авто_Калькулятор!$B$4=C67, OR(Авто_Калькулятор!$E$12=$D$62,Авто_Калькулятор!$E$12=$E$62,Авто_Калькулятор!$E$12=$F$62)),0.0299,
IF(AND(Авто_Калькулятор!$B$4=C67,OR(Авто_Калькулятор!$E$12=$G$62,Авто_Калькулятор!$E$12=$H$62,Авто_Калькулятор!$E$12=$I$62,Авто_Калькулятор!$E$12=$J$62)),0,0))</f>
        <v>0</v>
      </c>
      <c r="L67" s="126"/>
      <c r="M67" s="128"/>
    </row>
    <row r="68" spans="1:13" ht="15.75" thickBot="1" x14ac:dyDescent="0.3">
      <c r="A68" s="295"/>
      <c r="B68" s="142">
        <f>SUM(B63:B67)</f>
        <v>0</v>
      </c>
      <c r="C68" s="130"/>
      <c r="D68" s="173"/>
      <c r="E68" s="173"/>
      <c r="F68" s="173"/>
      <c r="G68" s="173"/>
      <c r="H68" s="173"/>
      <c r="I68" s="173"/>
      <c r="J68" s="173"/>
      <c r="K68" s="142">
        <f>SUM(K63:K67)</f>
        <v>0</v>
      </c>
      <c r="L68" s="130"/>
      <c r="M68" s="131"/>
    </row>
    <row r="69" spans="1:13" ht="15.75" x14ac:dyDescent="0.25">
      <c r="A69" s="293" t="s">
        <v>91</v>
      </c>
      <c r="B69" s="132" t="s">
        <v>26</v>
      </c>
      <c r="C69" s="133" t="s">
        <v>27</v>
      </c>
      <c r="D69" s="174">
        <v>12</v>
      </c>
      <c r="E69" s="174">
        <v>24</v>
      </c>
      <c r="F69" s="174">
        <v>36</v>
      </c>
      <c r="G69" s="174">
        <v>48</v>
      </c>
      <c r="H69" s="174">
        <v>60</v>
      </c>
      <c r="I69" s="174">
        <v>72</v>
      </c>
      <c r="J69" s="174">
        <v>84</v>
      </c>
      <c r="K69" s="91" t="s">
        <v>48</v>
      </c>
      <c r="L69" s="135" t="s">
        <v>30</v>
      </c>
      <c r="M69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75,IF(Авто_Калькулятор!$V$23&gt;=50,C74,IF(Авто_Калькулятор!$V$23&gt;=40,C73,IF(Авто_Калькулятор!$V$23&gt;=30,C72,IF(Авто_Калькулятор!$V$23&gt;=20,C71,IF(Авто_Калькулятор!$V$23&gt;=10,C70,))))))))&amp;IF(AND(Авто_Калькулятор!$V$23&lt;10,Авто_Калькулятор!$V$23&gt;0),"Сума авансового платежу недостатня","")</f>
        <v/>
      </c>
    </row>
    <row r="70" spans="1:13" x14ac:dyDescent="0.25">
      <c r="A70" s="294"/>
      <c r="B70" s="95">
        <f>IF(AND(Авто_Калькулятор!$B$4=C70,Авто_Калькулятор!$E$12=$D$69),D70,
IF(AND(Авто_Калькулятор!$B$4=C70,Авто_Калькулятор!$E$12=$E$69),E70,
IF(AND(Авто_Калькулятор!$B$4=C70,Авто_Калькулятор!$E$12=$F$69),F70,
IF(AND(Авто_Калькулятор!$B$4=C70,Авто_Калькулятор!$E$12=$G$69),G70,
IF(AND(Авто_Калькулятор!$B$4=C70,Авто_Калькулятор!$E$12=$H$69),H70,
IF(AND(Авто_Калькулятор!$B$4=C70,Авто_Калькулятор!$E$12=$I$69),I70,
IF(AND(Авто_Калькулятор!$B$4=C70,Авто_Калькулятор!$E$12=$J$69),J70,0)))))))</f>
        <v>0</v>
      </c>
      <c r="C70" s="11" t="s">
        <v>85</v>
      </c>
      <c r="D70" s="172">
        <v>4.49</v>
      </c>
      <c r="E70" s="172">
        <v>9.49</v>
      </c>
      <c r="F70" s="172">
        <v>10.99</v>
      </c>
      <c r="G70" s="172">
        <v>12.990000000000002</v>
      </c>
      <c r="H70" s="172">
        <v>12.990000000000002</v>
      </c>
      <c r="I70" s="172">
        <v>12.990000000000002</v>
      </c>
      <c r="J70" s="172">
        <v>12.990000000000002</v>
      </c>
      <c r="K70" s="140">
        <f>IF(AND(Авто_Калькулятор!$B$4=C70,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IF(AND(Авто_Калькулятор!$B$4=C70,OR(Авто_Калькулятор!$E$12=$J$69)),0.0199,0))</f>
        <v>0</v>
      </c>
      <c r="L70" s="180">
        <f>IF(Авто_Калькулятор!$E$12=D69,0%,IF(OR(Авто_Калькулятор!$E$12=E69,Авто_Калькулятор!$E$12=F69),0%,0%))</f>
        <v>0</v>
      </c>
      <c r="M70" s="144" t="s">
        <v>92</v>
      </c>
    </row>
    <row r="71" spans="1:13" x14ac:dyDescent="0.25">
      <c r="A71" s="294"/>
      <c r="B71" s="95">
        <f>IF(AND(Авто_Калькулятор!$B$4=C71,Авто_Калькулятор!$E$12=$D$69),D71,
IF(AND(Авто_Калькулятор!$B$4=C71,Авто_Калькулятор!$E$12=$E$69),E71,
IF(AND(Авто_Калькулятор!$B$4=C71,Авто_Калькулятор!$E$12=$F$69),F71,
IF(AND(Авто_Калькулятор!$B$4=C71,Авто_Калькулятор!$E$12=$G$69),G71,
IF(AND(Авто_Калькулятор!$B$4=C71,Авто_Калькулятор!$E$12=$H$69),H71,
IF(AND(Авто_Калькулятор!$B$4=C71,Авто_Калькулятор!$E$12=$I$69),I71,
IF(AND(Авто_Калькулятор!$B$4=C71,Авто_Калькулятор!$E$12=$J$69),J71,0)))))))</f>
        <v>0</v>
      </c>
      <c r="C71" s="11" t="s">
        <v>86</v>
      </c>
      <c r="D71" s="172">
        <v>3.9900000000000007</v>
      </c>
      <c r="E71" s="172">
        <v>9.49</v>
      </c>
      <c r="F71" s="172">
        <v>10.99</v>
      </c>
      <c r="G71" s="172">
        <v>12.990000000000002</v>
      </c>
      <c r="H71" s="172">
        <v>12.990000000000002</v>
      </c>
      <c r="I71" s="172">
        <v>12.990000000000002</v>
      </c>
      <c r="J71" s="172">
        <v>12.990000000000002</v>
      </c>
      <c r="K71" s="140">
        <f>IF(AND(Авто_Калькулятор!$B$4=C71,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IF(AND(Авто_Калькулятор!$B$4=C71,OR(Авто_Калькулятор!$E$12=$J$69)),0.0199,0))</f>
        <v>0</v>
      </c>
      <c r="L71" s="175"/>
      <c r="M71" s="128"/>
    </row>
    <row r="72" spans="1:13" x14ac:dyDescent="0.25">
      <c r="A72" s="294"/>
      <c r="B72" s="95">
        <f>IF(AND(Авто_Калькулятор!$B$4=C72,Авто_Калькулятор!$E$12=$D$69),D72,
IF(AND(Авто_Калькулятор!$B$4=C72,Авто_Калькулятор!$E$12=$E$69),E72,
IF(AND(Авто_Калькулятор!$B$4=C72,Авто_Калькулятор!$E$12=$F$69),F72,
IF(AND(Авто_Калькулятор!$B$4=C72,Авто_Калькулятор!$E$12=$G$69),G72,
IF(AND(Авто_Калькулятор!$B$4=C72,Авто_Калькулятор!$E$12=$H$69),H72,
IF(AND(Авто_Калькулятор!$B$4=C72,Авто_Калькулятор!$E$12=$I$69),I72,
IF(AND(Авто_Калькулятор!$B$4=C72,Авто_Калькулятор!$E$12=$J$69),J72,0)))))))</f>
        <v>0</v>
      </c>
      <c r="C72" s="11" t="s">
        <v>87</v>
      </c>
      <c r="D72" s="172">
        <v>3.49</v>
      </c>
      <c r="E72" s="172">
        <v>6.99</v>
      </c>
      <c r="F72" s="172">
        <v>10.99</v>
      </c>
      <c r="G72" s="172">
        <v>12.989999999999998</v>
      </c>
      <c r="H72" s="172">
        <v>12.990000000000002</v>
      </c>
      <c r="I72" s="172">
        <v>12.990000000000002</v>
      </c>
      <c r="J72" s="172">
        <v>12.990000000000002</v>
      </c>
      <c r="K72" s="140">
        <f>IF(AND(Авто_Калькулятор!$B$4=C72,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IF(AND(Авто_Калькулятор!$B$4=C72,OR(Авто_Калькулятор!$E$12=$J$69)),0.0199,0))</f>
        <v>0</v>
      </c>
      <c r="L72" s="175"/>
      <c r="M72" s="128"/>
    </row>
    <row r="73" spans="1:13" x14ac:dyDescent="0.25">
      <c r="A73" s="294"/>
      <c r="B73" s="95">
        <f>IF(AND(Авто_Калькулятор!$B$4=C73,Авто_Калькулятор!$E$12=$D$69),D73,
IF(AND(Авто_Калькулятор!$B$4=C73,Авто_Калькулятор!$E$12=$E$69),E73,
IF(AND(Авто_Калькулятор!$B$4=C73,Авто_Калькулятор!$E$12=$F$69),F73,
IF(AND(Авто_Калькулятор!$B$4=C73,Авто_Калькулятор!$E$12=$G$69),G73,
IF(AND(Авто_Калькулятор!$B$4=C73,Авто_Калькулятор!$E$12=$H$69),H73,
IF(AND(Авто_Калькулятор!$B$4=C73,Авто_Калькулятор!$E$12=$I$69),I73,
IF(AND(Авто_Калькулятор!$B$4=C73,Авто_Калькулятор!$E$12=$J$69),J73,0)))))))</f>
        <v>0</v>
      </c>
      <c r="C73" s="11" t="s">
        <v>88</v>
      </c>
      <c r="D73" s="172">
        <v>1E-3</v>
      </c>
      <c r="E73" s="172">
        <v>6.49</v>
      </c>
      <c r="F73" s="172">
        <v>9.99</v>
      </c>
      <c r="G73" s="172">
        <v>11.99</v>
      </c>
      <c r="H73" s="172">
        <v>12.990000000000002</v>
      </c>
      <c r="I73" s="172">
        <v>12.990000000000002</v>
      </c>
      <c r="J73" s="172">
        <v>12.990000000000002</v>
      </c>
      <c r="K73" s="140">
        <f>IF(AND(Авто_Калькулятор!$B$4=C73,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IF(AND(Авто_Калькулятор!$B$4=C73,OR(Авто_Калькулятор!$E$12=$J$69)),0.0199,0))</f>
        <v>0</v>
      </c>
      <c r="L73" s="175"/>
      <c r="M73" s="128"/>
    </row>
    <row r="74" spans="1:13" x14ac:dyDescent="0.25">
      <c r="A74" s="294"/>
      <c r="B74" s="95">
        <f>IF(AND(Авто_Калькулятор!$B$4=C74,Авто_Калькулятор!$E$12=$D$69),D74,
IF(AND(Авто_Калькулятор!$B$4=C74,Авто_Калькулятор!$E$12=$E$69),E74,
IF(AND(Авто_Калькулятор!$B$4=C74,Авто_Калькулятор!$E$12=$F$69),F74,
IF(AND(Авто_Калькулятор!$B$4=C74,Авто_Калькулятор!$E$12=$G$69),G74,
IF(AND(Авто_Калькулятор!$B$4=C74,Авто_Калькулятор!$E$12=$H$69),H74,
IF(AND(Авто_Калькулятор!$B$4=C74,Авто_Калькулятор!$E$12=$I$69),I74,
IF(AND(Авто_Калькулятор!$B$4=C74,Авто_Калькулятор!$E$12=$J$69),J74,0)))))))</f>
        <v>0</v>
      </c>
      <c r="C74" s="11" t="s">
        <v>89</v>
      </c>
      <c r="D74" s="172">
        <v>1E-3</v>
      </c>
      <c r="E74" s="172">
        <v>0.69</v>
      </c>
      <c r="F74" s="172">
        <v>9.99</v>
      </c>
      <c r="G74" s="172">
        <v>11.99</v>
      </c>
      <c r="H74" s="172">
        <v>11.99</v>
      </c>
      <c r="I74" s="172">
        <v>11.99</v>
      </c>
      <c r="J74" s="172">
        <v>11.99</v>
      </c>
      <c r="K74" s="140">
        <f>IF(AND(Авто_Калькулятор!$B$4=C74,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IF(AND(Авто_Калькулятор!$B$4=C74,OR(Авто_Калькулятор!$E$12=$J$69)),0.0199,0))</f>
        <v>0</v>
      </c>
      <c r="L74" s="175"/>
      <c r="M74" s="128"/>
    </row>
    <row r="75" spans="1:13" ht="15.75" thickBot="1" x14ac:dyDescent="0.3">
      <c r="A75" s="294"/>
      <c r="B75" s="95">
        <f>IF(AND(Авто_Калькулятор!$B$4=C75,Авто_Калькулятор!$E$12=$D$69),D75,
IF(AND(Авто_Калькулятор!$B$4=C75,Авто_Калькулятор!$E$12=$E$69),E75,
IF(AND(Авто_Калькулятор!$B$4=C75,Авто_Калькулятор!$E$12=$F$69),F75,
IF(AND(Авто_Калькулятор!$B$4=C75,Авто_Калькулятор!$E$12=$G$69),G75,
IF(AND(Авто_Калькулятор!$B$4=C75,Авто_Калькулятор!$E$12=$H$69),H75,
IF(AND(Авто_Калькулятор!$B$4=C75,Авто_Калькулятор!$E$12=$I$69),I75,
IF(AND(Авто_Калькулятор!$B$4=C75,Авто_Калькулятор!$E$12=$J$69),J75,0)))))))</f>
        <v>0</v>
      </c>
      <c r="C75" s="129" t="s">
        <v>90</v>
      </c>
      <c r="D75" s="172">
        <v>1E-3</v>
      </c>
      <c r="E75" s="172">
        <v>1E-3</v>
      </c>
      <c r="F75" s="172">
        <v>6.49</v>
      </c>
      <c r="G75" s="172">
        <v>10.99</v>
      </c>
      <c r="H75" s="172">
        <v>10.99</v>
      </c>
      <c r="I75" s="172">
        <v>10.99</v>
      </c>
      <c r="J75" s="172">
        <v>10.99</v>
      </c>
      <c r="K75" s="140">
        <f>IF(AND(Авто_Калькулятор!$B$4=C75,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IF(AND(Авто_Калькулятор!$B$4=C75,OR(Авто_Калькулятор!$E$12=$J$69)),0.0199,0))</f>
        <v>0</v>
      </c>
      <c r="L75" s="175"/>
      <c r="M75" s="128"/>
    </row>
    <row r="76" spans="1:13" ht="15.75" thickBot="1" x14ac:dyDescent="0.3">
      <c r="A76" s="295"/>
      <c r="B76" s="142">
        <f>SUM(B70:B75)</f>
        <v>0</v>
      </c>
      <c r="C76" s="130"/>
      <c r="D76" s="173"/>
      <c r="E76" s="173"/>
      <c r="F76" s="173"/>
      <c r="G76" s="173"/>
      <c r="H76" s="173"/>
      <c r="I76" s="173"/>
      <c r="J76" s="173"/>
      <c r="K76" s="142">
        <f>SUM(K70:K75)</f>
        <v>0</v>
      </c>
      <c r="L76" s="130"/>
      <c r="M76" s="131"/>
    </row>
    <row r="77" spans="1:13" ht="15.75" x14ac:dyDescent="0.25">
      <c r="A77" s="293" t="s">
        <v>99</v>
      </c>
      <c r="B77" s="132" t="s">
        <v>26</v>
      </c>
      <c r="C77" s="133" t="s">
        <v>27</v>
      </c>
      <c r="D77" s="174">
        <v>12</v>
      </c>
      <c r="E77" s="174">
        <v>24</v>
      </c>
      <c r="F77" s="174">
        <v>36</v>
      </c>
      <c r="G77" s="174">
        <v>48</v>
      </c>
      <c r="H77" s="174">
        <v>60</v>
      </c>
      <c r="I77" s="174">
        <v>72</v>
      </c>
      <c r="J77" s="174">
        <v>84</v>
      </c>
      <c r="K77" s="91" t="s">
        <v>48</v>
      </c>
      <c r="L77" s="135" t="s">
        <v>30</v>
      </c>
      <c r="M77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83,IF(Авто_Калькулятор!$V$23&gt;=50,C82,IF(Авто_Калькулятор!$V$23&gt;=40,C81,IF(Авто_Калькулятор!$V$23&gt;=30,C80,IF(Авто_Калькулятор!$V$23&gt;=20,C79,IF(Авто_Калькулятор!$V$23&gt;=10,C78,))))))))&amp;IF(AND(Авто_Калькулятор!$V$23&lt;10,Авто_Калькулятор!$V$23&gt;0),"Сума авансового платежу недостатня","")</f>
        <v/>
      </c>
    </row>
    <row r="78" spans="1:13" x14ac:dyDescent="0.25">
      <c r="A78" s="294"/>
      <c r="B78" s="95">
        <f>IF(AND(Авто_Калькулятор!$B$4=C78,Авто_Калькулятор!$E$12=$D$77),D78,
IF(AND(Авто_Калькулятор!$B$4=C78,Авто_Калькулятор!$E$12=$E$77),E78,
IF(AND(Авто_Калькулятор!$B$4=C78,Авто_Калькулятор!$E$12=$F$77),F78,
IF(AND(Авто_Калькулятор!$B$4=C78,Авто_Калькулятор!$E$12=$G$77),G78,
IF(AND(Авто_Калькулятор!$B$4=C78,Авто_Калькулятор!$E$12=$H$77),H78,
IF(AND(Авто_Калькулятор!$B$4=C78,Авто_Калькулятор!$E$12=$I$77),I78,
IF(AND(Авто_Калькулятор!$B$4=C78,Авто_Калькулятор!$E$12=$J$77),J78,0)))))))</f>
        <v>0</v>
      </c>
      <c r="C78" s="11" t="s">
        <v>93</v>
      </c>
      <c r="D78" s="172">
        <v>5.99</v>
      </c>
      <c r="E78" s="172">
        <v>9.49</v>
      </c>
      <c r="F78" s="172">
        <v>11.49</v>
      </c>
      <c r="G78" s="172">
        <v>12.49</v>
      </c>
      <c r="H78" s="172">
        <v>11.99</v>
      </c>
      <c r="I78" s="172">
        <v>12.49</v>
      </c>
      <c r="J78" s="172">
        <v>12.990000000000002</v>
      </c>
      <c r="K78" s="140">
        <f>IF(AND(Авто_Калькулятор!$B$4=C78,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IF(AND(Авто_Калькулятор!$B$4=C78,OR(Авто_Калькулятор!$E$12=$D$77)),0.0199,0))</f>
        <v>0</v>
      </c>
      <c r="L78" s="115">
        <f>IF(Авто_Калькулятор!$E$12=D77,0%,0%)</f>
        <v>0</v>
      </c>
      <c r="M78" s="144" t="s">
        <v>92</v>
      </c>
    </row>
    <row r="79" spans="1:13" x14ac:dyDescent="0.25">
      <c r="A79" s="294"/>
      <c r="B79" s="95">
        <f>IF(AND(Авто_Калькулятор!$B$4=C79,Авто_Калькулятор!$E$12=$D$77),D79,
IF(AND(Авто_Калькулятор!$B$4=C79,Авто_Калькулятор!$E$12=$E$77),E79,
IF(AND(Авто_Калькулятор!$B$4=C79,Авто_Калькулятор!$E$12=$F$77),F79,
IF(AND(Авто_Калькулятор!$B$4=C79,Авто_Калькулятор!$E$12=$G$77),G79,
IF(AND(Авто_Калькулятор!$B$4=C79,Авто_Калькулятор!$E$12=$H$77),H79,
IF(AND(Авто_Калькулятор!$B$4=C79,Авто_Калькулятор!$E$12=$I$77),I79,
IF(AND(Авто_Калькулятор!$B$4=C79,Авто_Калькулятор!$E$12=$J$77),J79,0)))))))</f>
        <v>0</v>
      </c>
      <c r="C79" s="11" t="s">
        <v>94</v>
      </c>
      <c r="D79" s="172">
        <v>4.99</v>
      </c>
      <c r="E79" s="172">
        <v>9.49</v>
      </c>
      <c r="F79" s="172">
        <v>10.99</v>
      </c>
      <c r="G79" s="172">
        <v>12.49</v>
      </c>
      <c r="H79" s="172">
        <v>11.99</v>
      </c>
      <c r="I79" s="172">
        <v>12.49</v>
      </c>
      <c r="J79" s="172">
        <v>12.990000000000002</v>
      </c>
      <c r="K79" s="140">
        <f>IF(AND(Авто_Калькулятор!$B$4=C79,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IF(AND(Авто_Калькулятор!$B$4=C79,OR(Авто_Калькулятор!$E$12=$D$77)),0.0199,0))</f>
        <v>0</v>
      </c>
      <c r="L79" s="126"/>
      <c r="M79" s="128"/>
    </row>
    <row r="80" spans="1:13" x14ac:dyDescent="0.25">
      <c r="A80" s="294"/>
      <c r="B80" s="95">
        <f>IF(AND(Авто_Калькулятор!$B$4=C80,Авто_Калькулятор!$E$12=$D$77),D80,
IF(AND(Авто_Калькулятор!$B$4=C80,Авто_Калькулятор!$E$12=$E$77),E80,
IF(AND(Авто_Калькулятор!$B$4=C80,Авто_Калькулятор!$E$12=$F$77),F80,
IF(AND(Авто_Калькулятор!$B$4=C80,Авто_Калькулятор!$E$12=$G$77),G80,
IF(AND(Авто_Калькулятор!$B$4=C80,Авто_Калькулятор!$E$12=$H$77),H80,
IF(AND(Авто_Калькулятор!$B$4=C80,Авто_Калькулятор!$E$12=$I$77),I80,
IF(AND(Авто_Калькулятор!$B$4=C80,Авто_Калькулятор!$E$12=$J$77),J80,0)))))))</f>
        <v>0</v>
      </c>
      <c r="C80" s="11" t="s">
        <v>95</v>
      </c>
      <c r="D80" s="172">
        <v>3.9899999999999998</v>
      </c>
      <c r="E80" s="172">
        <v>8.99</v>
      </c>
      <c r="F80" s="172">
        <v>10.489999999999998</v>
      </c>
      <c r="G80" s="172">
        <v>11.49</v>
      </c>
      <c r="H80" s="172">
        <v>11.99</v>
      </c>
      <c r="I80" s="172">
        <v>11.49</v>
      </c>
      <c r="J80" s="172">
        <v>11.99</v>
      </c>
      <c r="K80" s="140">
        <f>IF(AND(Авто_Калькулятор!$B$4=C80,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IF(AND(Авто_Калькулятор!$B$4=C80,OR(Авто_Калькулятор!$E$12=$D$77)),0.0199,0))</f>
        <v>0</v>
      </c>
      <c r="L80" s="126"/>
      <c r="M80" s="128"/>
    </row>
    <row r="81" spans="1:13" x14ac:dyDescent="0.25">
      <c r="A81" s="294"/>
      <c r="B81" s="95">
        <f>IF(AND(Авто_Калькулятор!$B$4=C81,Авто_Калькулятор!$E$12=$D$77),D81,
IF(AND(Авто_Калькулятор!$B$4=C81,Авто_Калькулятор!$E$12=$E$77),E81,
IF(AND(Авто_Калькулятор!$B$4=C81,Авто_Калькулятор!$E$12=$F$77),F81,
IF(AND(Авто_Калькулятор!$B$4=C81,Авто_Калькулятор!$E$12=$G$77),G81,
IF(AND(Авто_Калькулятор!$B$4=C81,Авто_Калькулятор!$E$12=$H$77),H81,
IF(AND(Авто_Калькулятор!$B$4=C81,Авто_Калькулятор!$E$12=$I$77),I81,
IF(AND(Авто_Калькулятор!$B$4=C81,Авто_Калькулятор!$E$12=$J$77),J81,0)))))))</f>
        <v>0</v>
      </c>
      <c r="C81" s="11" t="s">
        <v>96</v>
      </c>
      <c r="D81" s="172">
        <v>1E-3</v>
      </c>
      <c r="E81" s="172">
        <v>7.99</v>
      </c>
      <c r="F81" s="172">
        <v>10.489999999999998</v>
      </c>
      <c r="G81" s="172">
        <v>11.49</v>
      </c>
      <c r="H81" s="172">
        <v>11.99</v>
      </c>
      <c r="I81" s="172">
        <v>11.49</v>
      </c>
      <c r="J81" s="172">
        <v>11.99</v>
      </c>
      <c r="K81" s="140">
        <f>IF(AND(Авто_Калькулятор!$B$4=C81,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IF(AND(Авто_Калькулятор!$B$4=C81,OR(Авто_Калькулятор!$E$12=$D$77)),0.0199,0))</f>
        <v>0</v>
      </c>
      <c r="L81" s="126"/>
      <c r="M81" s="128"/>
    </row>
    <row r="82" spans="1:13" x14ac:dyDescent="0.25">
      <c r="A82" s="294"/>
      <c r="B82" s="95">
        <f>IF(AND(Авто_Калькулятор!$B$4=C82,Авто_Калькулятор!$E$12=$D$77),D82,
IF(AND(Авто_Калькулятор!$B$4=C82,Авто_Калькулятор!$E$12=$E$77),E82,
IF(AND(Авто_Калькулятор!$B$4=C82,Авто_Калькулятор!$E$12=$F$77),F82,
IF(AND(Авто_Калькулятор!$B$4=C82,Авто_Калькулятор!$E$12=$G$77),G82,
IF(AND(Авто_Калькулятор!$B$4=C82,Авто_Калькулятор!$E$12=$H$77),H82,
IF(AND(Авто_Калькулятор!$B$4=C82,Авто_Калькулятор!$E$12=$I$77),I82,
IF(AND(Авто_Калькулятор!$B$4=C82,Авто_Калькулятор!$E$12=$J$77),J82,0)))))))</f>
        <v>0</v>
      </c>
      <c r="C82" s="11" t="s">
        <v>97</v>
      </c>
      <c r="D82" s="172">
        <v>1E-3</v>
      </c>
      <c r="E82" s="172">
        <v>6.49</v>
      </c>
      <c r="F82" s="172">
        <v>9.49</v>
      </c>
      <c r="G82" s="172">
        <v>10.489999999999998</v>
      </c>
      <c r="H82" s="172">
        <v>10.99</v>
      </c>
      <c r="I82" s="172">
        <v>11.49</v>
      </c>
      <c r="J82" s="172">
        <v>11.99</v>
      </c>
      <c r="K82" s="140">
        <f>IF(AND(Авто_Калькулятор!$B$4=C82,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IF(AND(Авто_Калькулятор!$B$4=C82,OR(Авто_Калькулятор!$E$12=$D$77)),0.0199,0))</f>
        <v>0</v>
      </c>
      <c r="L82" s="126"/>
      <c r="M82" s="128"/>
    </row>
    <row r="83" spans="1:13" ht="15.75" thickBot="1" x14ac:dyDescent="0.3">
      <c r="A83" s="294"/>
      <c r="B83" s="95">
        <f>IF(AND(Авто_Калькулятор!$B$4=C83,Авто_Калькулятор!$E$12=$D$77),D83,
IF(AND(Авто_Калькулятор!$B$4=C83,Авто_Калькулятор!$E$12=$E$77),E83,
IF(AND(Авто_Калькулятор!$B$4=C83,Авто_Калькулятор!$E$12=$F$77),F83,
IF(AND(Авто_Калькулятор!$B$4=C83,Авто_Калькулятор!$E$12=$G$77),G83,
IF(AND(Авто_Калькулятор!$B$4=C83,Авто_Калькулятор!$E$12=$H$77),H83,
IF(AND(Авто_Калькулятор!$B$4=C83,Авто_Калькулятор!$E$12=$I$77),I83,
IF(AND(Авто_Калькулятор!$B$4=C83,Авто_Калькулятор!$E$12=$J$77),J83,0)))))))</f>
        <v>0</v>
      </c>
      <c r="C83" s="129" t="s">
        <v>98</v>
      </c>
      <c r="D83" s="172">
        <v>1E-3</v>
      </c>
      <c r="E83" s="172">
        <v>5.4899999999999993</v>
      </c>
      <c r="F83" s="172">
        <v>7.4899999999999993</v>
      </c>
      <c r="G83" s="172">
        <v>10.489999999999998</v>
      </c>
      <c r="H83" s="172">
        <v>10.99</v>
      </c>
      <c r="I83" s="172">
        <v>10.99</v>
      </c>
      <c r="J83" s="172">
        <v>10.99</v>
      </c>
      <c r="K83" s="140">
        <f>IF(AND(Авто_Калькулятор!$B$4=C83,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IF(AND(Авто_Калькулятор!$B$4=C83,OR(Авто_Калькулятор!$E$12=$D$77)),0.0199,0))</f>
        <v>0</v>
      </c>
      <c r="L83" s="126"/>
      <c r="M83" s="128"/>
    </row>
    <row r="84" spans="1:13" ht="15.75" thickBot="1" x14ac:dyDescent="0.3">
      <c r="A84" s="295"/>
      <c r="B84" s="142">
        <f>SUM(B78:B83)</f>
        <v>0</v>
      </c>
      <c r="C84" s="130"/>
      <c r="D84" s="173"/>
      <c r="E84" s="173"/>
      <c r="F84" s="173"/>
      <c r="G84" s="173"/>
      <c r="H84" s="173"/>
      <c r="I84" s="173"/>
      <c r="J84" s="173"/>
      <c r="K84" s="142">
        <f>SUM(K78:K83)</f>
        <v>0</v>
      </c>
      <c r="L84" s="130"/>
      <c r="M84" s="131"/>
    </row>
    <row r="85" spans="1:13" ht="15.75" x14ac:dyDescent="0.25">
      <c r="A85" s="293" t="s">
        <v>100</v>
      </c>
      <c r="B85" s="132" t="s">
        <v>26</v>
      </c>
      <c r="C85" s="133" t="s">
        <v>27</v>
      </c>
      <c r="D85" s="174">
        <v>12</v>
      </c>
      <c r="E85" s="174">
        <v>24</v>
      </c>
      <c r="F85" s="174">
        <v>36</v>
      </c>
      <c r="G85" s="174">
        <v>48</v>
      </c>
      <c r="H85" s="174">
        <v>60</v>
      </c>
      <c r="I85" s="174">
        <v>72</v>
      </c>
      <c r="J85" s="174">
        <v>84</v>
      </c>
      <c r="K85" s="91" t="s">
        <v>48</v>
      </c>
      <c r="L85" s="135" t="s">
        <v>30</v>
      </c>
      <c r="M85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55&gt;=70,Аркуш1!C92,IF(Авто_Калькулятор!$V$23&gt;=60,C91,IF(Авто_Калькулятор!$V$23&gt;=50,C90,IF(Авто_Калькулятор!$V$23&gt;=40,C89,IF(Авто_Калькулятор!$V$23&gt;=30,C88,IF(Авто_Калькулятор!$V$23&gt;=20,C87,IF(Авто_Калькулятор!$V$23&gt;=10,C86,))))))))&amp;IF(AND(Авто_Калькулятор!$V$23&lt;10,Авто_Калькулятор!$V$23&gt;0),"Сума авансового платежу недостатня",""))</f>
        <v/>
      </c>
    </row>
    <row r="86" spans="1:13" x14ac:dyDescent="0.25">
      <c r="A86" s="294"/>
      <c r="B86" s="95">
        <f>IF(AND(Авто_Калькулятор!$B$4=C86,Авто_Калькулятор!$E$12=$D$85),D86,
IF(AND(Авто_Калькулятор!$B$4=C86,Авто_Калькулятор!$E$12=$E$85),E86,
IF(AND(Авто_Калькулятор!$B$4=C86,Авто_Калькулятор!$E$12=$F$85),F86,
IF(AND(Авто_Калькулятор!$B$4=C86,Авто_Калькулятор!$E$12=$G$85),G86,
IF(AND(Авто_Калькулятор!$B$4=C86,Авто_Калькулятор!$E$12=$H$85),H86,
IF(AND(Авто_Калькулятор!$B$4=C86,Авто_Калькулятор!$E$12=$I$85),I86,
IF(AND(Авто_Калькулятор!$B$4=C86,Авто_Калькулятор!$E$12=$J$85),J86,0)))))))</f>
        <v>0</v>
      </c>
      <c r="C86" s="145" t="s">
        <v>101</v>
      </c>
      <c r="D86" s="176">
        <v>5.55</v>
      </c>
      <c r="E86" s="176">
        <v>8.5500000000000007</v>
      </c>
      <c r="F86" s="176">
        <v>9.5500000000000007</v>
      </c>
      <c r="G86" s="176">
        <v>10.95</v>
      </c>
      <c r="H86" s="176">
        <v>11.95</v>
      </c>
      <c r="I86" s="176">
        <v>13.450000000000001</v>
      </c>
      <c r="J86" s="176">
        <v>13.450000000000001</v>
      </c>
      <c r="K86" s="140">
        <f>IF(AND(Авто_Калькулятор!$B$4=C86, OR(Авто_Калькулятор!$E$12=$D$85,Авто_Калькулятор!$E$12=$E$85,)),0.0099,
IF(AND(Авто_Калькулятор!$E$12=$F$85,Авто_Калькулятор!$B$4=C86,OR(Авто_Калькулятор!$E$12=$G$85,Авто_Калькулятор!$E$12=$H$85,Авто_Калькулятор!$E$12=$I$85,Авто_Калькулятор!$E$12=$J$85)),0,0))</f>
        <v>0</v>
      </c>
      <c r="L86" s="115">
        <f>IF(Авто_Калькулятор!$E$12=D85,0%,IF(OR(Авто_Калькулятор!$E$12=E85,Авто_Калькулятор!$E$12=F85),0%,0%))</f>
        <v>0</v>
      </c>
      <c r="M86" s="144" t="s">
        <v>92</v>
      </c>
    </row>
    <row r="87" spans="1:13" x14ac:dyDescent="0.25">
      <c r="A87" s="294"/>
      <c r="B87" s="95">
        <f>IF(AND(Авто_Калькулятор!$B$4=C87,Авто_Калькулятор!$E$12=$D$85),D87,
IF(AND(Авто_Калькулятор!$B$4=C87,Авто_Калькулятор!$E$12=$E$85),E87,
IF(AND(Авто_Калькулятор!$B$4=C87,Авто_Калькулятор!$E$12=$F$85),F87,
IF(AND(Авто_Калькулятор!$B$4=C87,Авто_Калькулятор!$E$12=$G$85),G87,
IF(AND(Авто_Калькулятор!$B$4=C87,Авто_Калькулятор!$E$12=$H$85),H87,
IF(AND(Авто_Калькулятор!$B$4=C87,Авто_Калькулятор!$E$12=$I$85),I87,
IF(AND(Авто_Калькулятор!$B$4=C87,Авто_Калькулятор!$E$12=$J$85),J87,0)))))))</f>
        <v>0</v>
      </c>
      <c r="C87" s="145" t="s">
        <v>102</v>
      </c>
      <c r="D87" s="176">
        <v>4.55</v>
      </c>
      <c r="E87" s="176">
        <v>7.55</v>
      </c>
      <c r="F87" s="176">
        <v>8.5500000000000007</v>
      </c>
      <c r="G87" s="176">
        <v>10.95</v>
      </c>
      <c r="H87" s="176">
        <v>11.25</v>
      </c>
      <c r="I87" s="176">
        <v>12.45</v>
      </c>
      <c r="J87" s="176">
        <v>12.45</v>
      </c>
      <c r="K87" s="140">
        <f>IF(AND(Авто_Калькулятор!$B$4=C87, OR(Авто_Калькулятор!$E$12=$D$85,Авто_Калькулятор!$E$12=$E$85,)),0.0099,
IF(AND(Авто_Калькулятор!$E$12=$F$85,Авто_Калькулятор!$B$4=C87,OR(Авто_Калькулятор!$E$12=$G$85,Авто_Калькулятор!$E$12=$H$85,Авто_Калькулятор!$E$12=$I$85,Авто_Калькулятор!$E$12=$J$85)),0,0))</f>
        <v>0</v>
      </c>
      <c r="L87" s="126"/>
      <c r="M87" s="128"/>
    </row>
    <row r="88" spans="1:13" x14ac:dyDescent="0.25">
      <c r="A88" s="294"/>
      <c r="B88" s="95">
        <f>IF(AND(Авто_Калькулятор!$B$4=C88,Авто_Калькулятор!$E$12=$D$85),D88,
IF(AND(Авто_Калькулятор!$B$4=C88,Авто_Калькулятор!$E$12=$E$85),E88,
IF(AND(Авто_Калькулятор!$B$4=C88,Авто_Калькулятор!$E$12=$F$85),F88,
IF(AND(Авто_Калькулятор!$B$4=C88,Авто_Калькулятор!$E$12=$G$85),G88,
IF(AND(Авто_Калькулятор!$B$4=C88,Авто_Калькулятор!$E$12=$H$85),H88,
IF(AND(Авто_Калькулятор!$B$4=C88,Авто_Калькулятор!$E$12=$I$85),I88,
IF(AND(Авто_Калькулятор!$B$4=C88,Авто_Калькулятор!$E$12=$J$85),J88,0)))))))</f>
        <v>0</v>
      </c>
      <c r="C88" s="145" t="s">
        <v>103</v>
      </c>
      <c r="D88" s="176">
        <v>3.55</v>
      </c>
      <c r="E88" s="176">
        <v>6.5500000000000007</v>
      </c>
      <c r="F88" s="176">
        <v>7.55</v>
      </c>
      <c r="G88" s="176">
        <v>9.9500000000000011</v>
      </c>
      <c r="H88" s="176">
        <v>9.9500000000000011</v>
      </c>
      <c r="I88" s="176">
        <v>10.45</v>
      </c>
      <c r="J88" s="176">
        <v>11.450000000000001</v>
      </c>
      <c r="K88" s="140">
        <f>IF(AND(Авто_Калькулятор!$B$4=C88, OR(Авто_Калькулятор!$E$12=$D$85,Авто_Калькулятор!$E$12=$E$85,)),0.0099,
IF(AND(Авто_Калькулятор!$E$12=$F$85,Авто_Калькулятор!$B$4=C88,OR(Авто_Калькулятор!$E$12=$G$85,Авто_Калькулятор!$E$12=$H$85,Авто_Калькулятор!$E$12=$I$85,Авто_Калькулятор!$E$12=$J$85)),0,0))</f>
        <v>0</v>
      </c>
      <c r="L88" s="126"/>
      <c r="M88" s="128"/>
    </row>
    <row r="89" spans="1:13" x14ac:dyDescent="0.25">
      <c r="A89" s="294"/>
      <c r="B89" s="95">
        <f>IF(AND(Авто_Калькулятор!$B$4=C89,Авто_Калькулятор!$E$12=$D$85),D89,
IF(AND(Авто_Калькулятор!$B$4=C89,Авто_Калькулятор!$E$12=$E$85),E89,
IF(AND(Авто_Калькулятор!$B$4=C89,Авто_Калькулятор!$E$12=$F$85),F89,
IF(AND(Авто_Калькулятор!$B$4=C89,Авто_Калькулятор!$E$12=$G$85),G89,
IF(AND(Авто_Калькулятор!$B$4=C89,Авто_Калькулятор!$E$12=$H$85),H89,
IF(AND(Авто_Калькулятор!$B$4=C89,Авто_Калькулятор!$E$12=$I$85),I89,
IF(AND(Авто_Калькулятор!$B$4=C89,Авто_Калькулятор!$E$12=$J$85),J89,0)))))))</f>
        <v>0</v>
      </c>
      <c r="C89" s="147" t="s">
        <v>104</v>
      </c>
      <c r="D89" s="176">
        <v>1E-3</v>
      </c>
      <c r="E89" s="176">
        <v>4.55</v>
      </c>
      <c r="F89" s="176">
        <v>6.5500000000000007</v>
      </c>
      <c r="G89" s="176">
        <v>7.95</v>
      </c>
      <c r="H89" s="176">
        <v>8.9499999999999993</v>
      </c>
      <c r="I89" s="176">
        <v>10.45</v>
      </c>
      <c r="J89" s="176">
        <v>10.45</v>
      </c>
      <c r="K89" s="140">
        <f>IF(AND(Авто_Калькулятор!$B$4=C89, OR(Авто_Калькулятор!$E$12=$D$85,Авто_Калькулятор!$E$12=$E$85,)),0.0099,
IF(AND(Авто_Калькулятор!$E$12=$F$85,Авто_Калькулятор!$B$4=C89,OR(Авто_Калькулятор!$E$12=$G$85,Авто_Калькулятор!$E$12=$H$85,Авто_Калькулятор!$E$12=$I$85,Авто_Калькулятор!$E$12=$J$85)),0,0))</f>
        <v>0</v>
      </c>
      <c r="L89" s="126"/>
      <c r="M89" s="128"/>
    </row>
    <row r="90" spans="1:13" x14ac:dyDescent="0.25">
      <c r="A90" s="294"/>
      <c r="B90" s="95">
        <f>IF(AND(Авто_Калькулятор!$B$4=C90,Авто_Калькулятор!$E$12=$D$85),D90,
IF(AND(Авто_Калькулятор!$B$4=C90,Авто_Калькулятор!$E$12=$E$85),E90,
IF(AND(Авто_Калькулятор!$B$4=C90,Авто_Калькулятор!$E$12=$F$85),F90,
IF(AND(Авто_Калькулятор!$B$4=C90,Авто_Калькулятор!$E$12=$G$85),G90,
IF(AND(Авто_Калькулятор!$B$4=C90,Авто_Калькулятор!$E$12=$H$85),H90,
IF(AND(Авто_Калькулятор!$B$4=C90,Авто_Калькулятор!$E$12=$I$85),I90,
IF(AND(Авто_Калькулятор!$B$4=C90,Авто_Калькулятор!$E$12=$J$85),J90,0)))))))</f>
        <v>0</v>
      </c>
      <c r="C90" s="145" t="s">
        <v>105</v>
      </c>
      <c r="D90" s="176">
        <v>1E-3</v>
      </c>
      <c r="E90" s="176">
        <v>1E-3</v>
      </c>
      <c r="F90" s="176">
        <v>4.55</v>
      </c>
      <c r="G90" s="176">
        <v>7.95</v>
      </c>
      <c r="H90" s="176">
        <v>7.95</v>
      </c>
      <c r="I90" s="176">
        <v>8.4500000000000011</v>
      </c>
      <c r="J90" s="176">
        <v>9.4499999999999993</v>
      </c>
      <c r="K90" s="140">
        <f>IF(AND(Авто_Калькулятор!$B$4=C90, OR(Авто_Калькулятор!$E$12=$D$85,)),0.0099,
IF(AND(Авто_Калькулятор!$E$12=$E$85),0.0199,0))</f>
        <v>0</v>
      </c>
      <c r="L90" s="126"/>
      <c r="M90" s="128"/>
    </row>
    <row r="91" spans="1:13" x14ac:dyDescent="0.25">
      <c r="A91" s="294"/>
      <c r="B91" s="95">
        <f>IF(AND(Авто_Калькулятор!$B$4=C91,Авто_Калькулятор!$E$12=$D$85),D91,
IF(AND(Авто_Калькулятор!$B$4=C91,Авто_Калькулятор!$E$12=$E$85),E91,
IF(AND(Авто_Калькулятор!$B$4=C91,Авто_Калькулятор!$E$12=$F$85),F91,
IF(AND(Авто_Калькулятор!$B$4=C91,Авто_Калькулятор!$E$12=$G$85),G91,
IF(AND(Авто_Калькулятор!$B$4=C91,Авто_Калькулятор!$E$12=$H$85),H91,
IF(AND(Авто_Калькулятор!$B$4=C91,Авто_Калькулятор!$E$12=$I$85),I91,
IF(AND(Авто_Калькулятор!$B$4=C91,Авто_Калькулятор!$E$12=$J$85),J91,0)))))))</f>
        <v>0</v>
      </c>
      <c r="C91" s="147" t="s">
        <v>106</v>
      </c>
      <c r="D91" s="176">
        <v>1E-3</v>
      </c>
      <c r="E91" s="176">
        <v>1E-3</v>
      </c>
      <c r="F91" s="176">
        <v>1E-3</v>
      </c>
      <c r="G91" s="176">
        <v>4.95</v>
      </c>
      <c r="H91" s="176">
        <v>4.95</v>
      </c>
      <c r="I91" s="176">
        <v>7.4499999999999993</v>
      </c>
      <c r="J91" s="176">
        <v>7.4499999999999993</v>
      </c>
      <c r="K91" s="140">
        <f>IF(AND(Авто_Калькулятор!$B$4=C91, OR(Авто_Калькулятор!$E$12=$D$85,Авто_Калькулятор!$E$12=$E$85,)),0.0099,
IF(AND(Авто_Калькулятор!$E$12=$F$85,Авто_Калькулятор!$B$4=C91,OR(Авто_Калькулятор!$E$12=$G$85,Авто_Калькулятор!$E$12=$H$85,Авто_Калькулятор!$E$12=$I$85,Авто_Калькулятор!$E$12=$J$85)),0,0))</f>
        <v>0</v>
      </c>
      <c r="L91" s="126"/>
      <c r="M91" s="128"/>
    </row>
    <row r="92" spans="1:13" ht="15.75" thickBot="1" x14ac:dyDescent="0.3">
      <c r="A92" s="294"/>
      <c r="B92" s="95">
        <f>IF(AND(Авто_Калькулятор!$B$4=C92,Авто_Калькулятор!$E$12=$D$85),D92,
IF(AND(Авто_Калькулятор!$B$4=C92,Авто_Калькулятор!$E$12=$E$85),E92,
IF(AND(Авто_Калькулятор!$B$4=C92,Авто_Калькулятор!$E$12=$F$85),F92,
IF(AND(Авто_Калькулятор!$B$4=C92,Авто_Калькулятор!$E$12=$G$85),G92,
IF(AND(Авто_Калькулятор!$B$4=C92,Авто_Калькулятор!$E$12=$H$85),H92,
IF(AND(Авто_Калькулятор!$B$4=C92,Авто_Калькулятор!$E$12=$I$85),I92,
IF(AND(Авто_Калькулятор!$B$4=C92,Авто_Калькулятор!$E$12=$J$85),J92,0)))))))</f>
        <v>0</v>
      </c>
      <c r="C92" s="145" t="s">
        <v>107</v>
      </c>
      <c r="D92" s="176">
        <v>1E-3</v>
      </c>
      <c r="E92" s="176">
        <v>1E-3</v>
      </c>
      <c r="F92" s="176">
        <v>1E-3</v>
      </c>
      <c r="G92" s="176">
        <v>2.9499999999999997</v>
      </c>
      <c r="H92" s="176">
        <v>3.95</v>
      </c>
      <c r="I92" s="176">
        <v>4.45</v>
      </c>
      <c r="J92" s="176">
        <v>4.45</v>
      </c>
      <c r="K92" s="140">
        <f>IF(AND(Авто_Калькулятор!$B$4=C92, OR(Авто_Калькулятор!$E$12=$D$85,Авто_Калькулятор!$E$12=$E$85,)),0,
IF(AND(Авто_Калькулятор!$E$12=$F$85,Авто_Калькулятор!$B$4=C92,OR(Авто_Калькулятор!$E$12=$G$85,Авто_Калькулятор!$E$12=$H$85,Авто_Калькулятор!$E$12=$I$85,Авто_Калькулятор!$E$12=$J$85)),0,0))</f>
        <v>0</v>
      </c>
      <c r="L92" s="126"/>
      <c r="M92" s="128"/>
    </row>
    <row r="93" spans="1:13" ht="15.75" thickBot="1" x14ac:dyDescent="0.3">
      <c r="A93" s="295"/>
      <c r="B93" s="142">
        <f>SUM(B86:B91)</f>
        <v>0</v>
      </c>
      <c r="C93" s="130"/>
      <c r="D93" s="173"/>
      <c r="E93" s="173"/>
      <c r="F93" s="173"/>
      <c r="G93" s="173"/>
      <c r="H93" s="173"/>
      <c r="I93" s="173"/>
      <c r="J93" s="173"/>
      <c r="K93" s="142">
        <f>SUM(K86:K91)</f>
        <v>0</v>
      </c>
      <c r="L93" s="130"/>
      <c r="M93" s="131"/>
    </row>
    <row r="94" spans="1:13" ht="15.75" x14ac:dyDescent="0.25">
      <c r="A94" s="293" t="s">
        <v>115</v>
      </c>
      <c r="B94" s="132" t="s">
        <v>26</v>
      </c>
      <c r="C94" s="133" t="s">
        <v>27</v>
      </c>
      <c r="D94" s="174">
        <v>12</v>
      </c>
      <c r="E94" s="174">
        <v>24</v>
      </c>
      <c r="F94" s="174">
        <v>36</v>
      </c>
      <c r="G94" s="174">
        <v>48</v>
      </c>
      <c r="H94" s="174">
        <v>60</v>
      </c>
      <c r="I94" s="174">
        <v>72</v>
      </c>
      <c r="J94" s="174">
        <v>84</v>
      </c>
      <c r="K94" s="91" t="s">
        <v>48</v>
      </c>
      <c r="L94" s="135" t="s">
        <v>30</v>
      </c>
      <c r="M94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64&gt;=70,Аркуш1!C101,IF(Авто_Калькулятор!$V$23&gt;=60,C100,IF(Авто_Калькулятор!$V$23&gt;=50,C99,IF(Авто_Калькулятор!$V$23&gt;=40,C98,IF(Авто_Калькулятор!$V$23&gt;=30,C97,IF(Авто_Калькулятор!$V$23&gt;=20,C96,IF(Авто_Калькулятор!$V$23&gt;=10,C95,))))))))&amp;IF(AND(Авто_Калькулятор!$V$23&lt;10,Авто_Калькулятор!$V$23&gt;0),"Сума авансового платежу недостатня",""))</f>
        <v/>
      </c>
    </row>
    <row r="95" spans="1:13" x14ac:dyDescent="0.25">
      <c r="A95" s="294"/>
      <c r="B95" s="95">
        <f>IF(AND(Авто_Калькулятор!$B$4=C95,Авто_Калькулятор!$E$12=$D$94),D95,
IF(AND(Авто_Калькулятор!$B$4=C95,Авто_Калькулятор!$E$12=$E$94),E95,
IF(AND(Авто_Калькулятор!$B$4=C95,Авто_Калькулятор!$E$12=$F$94),F95,
IF(AND(Авто_Калькулятор!$B$4=C95,Авто_Калькулятор!$E$12=$G$94),G95,
IF(AND(Авто_Калькулятор!$B$4=C95,Авто_Калькулятор!$E$12=$H$94),H95,
IF(AND(Авто_Калькулятор!$B$4=C95,Авто_Калькулятор!$E$12=$I$94),I95,
IF(AND(Авто_Калькулятор!$B$4=C95,Авто_Калькулятор!$E$12=$J$94),J95,0)))))))</f>
        <v>0</v>
      </c>
      <c r="C95" s="145" t="s">
        <v>108</v>
      </c>
      <c r="D95" s="176">
        <v>3.9899999999999998</v>
      </c>
      <c r="E95" s="176">
        <v>8.49</v>
      </c>
      <c r="F95" s="176">
        <v>9.49</v>
      </c>
      <c r="G95" s="176">
        <v>10.489999999999998</v>
      </c>
      <c r="H95" s="176">
        <v>10.99</v>
      </c>
      <c r="I95" s="176">
        <v>10.99</v>
      </c>
      <c r="J95" s="176">
        <v>10.99</v>
      </c>
      <c r="K95" s="140">
        <f>IF(AND(Авто_Калькулятор!$B$4=C95, OR(Авто_Калькулятор!$E$12=$D$94,Авто_Калькулятор!$E$12=$E$94,Авто_Калькулятор!$E$12=$F$94)),0,
IF(AND(Авто_Калькулятор!$B$4=C95,OR(Авто_Калькулятор!$E$12=$G$94,Авто_Калькулятор!$E$12=$H$94,Авто_Калькулятор!$E$12=$I$94,Авто_Калькулятор!$E$12=$J$94)),0,0))</f>
        <v>0</v>
      </c>
      <c r="L95" s="115">
        <f>IF(Авто_Калькулятор!$E$12=D94,0%,IF(OR(Авто_Калькулятор!$E$12=E94,Авто_Калькулятор!$E$12=F94),0%,0%))</f>
        <v>0</v>
      </c>
      <c r="M95" s="144" t="s">
        <v>92</v>
      </c>
    </row>
    <row r="96" spans="1:13" x14ac:dyDescent="0.25">
      <c r="A96" s="294"/>
      <c r="B96" s="95">
        <f>IF(AND(Авто_Калькулятор!$B$4=C96,Авто_Калькулятор!$E$12=$D$94),D96,
IF(AND(Авто_Калькулятор!$B$4=C96,Авто_Калькулятор!$E$12=$E$94),E96,
IF(AND(Авто_Калькулятор!$B$4=C96,Авто_Калькулятор!$E$12=$F$94),F96,
IF(AND(Авто_Калькулятор!$B$4=C96,Авто_Калькулятор!$E$12=$G$94),G96,
IF(AND(Авто_Калькулятор!$B$4=C96,Авто_Калькулятор!$E$12=$H$94),H96,
IF(AND(Авто_Калькулятор!$B$4=C96,Авто_Калькулятор!$E$12=$I$94),I96,
IF(AND(Авто_Калькулятор!$B$4=C96,Авто_Калькулятор!$E$12=$J$94),J96,0)))))))</f>
        <v>0</v>
      </c>
      <c r="C96" s="145" t="s">
        <v>109</v>
      </c>
      <c r="D96" s="176">
        <v>2.9899999999999998</v>
      </c>
      <c r="E96" s="176">
        <v>7.4899999999999993</v>
      </c>
      <c r="F96" s="176">
        <v>8.99</v>
      </c>
      <c r="G96" s="176">
        <v>8.99</v>
      </c>
      <c r="H96" s="176">
        <v>9.99</v>
      </c>
      <c r="I96" s="176">
        <v>9.99</v>
      </c>
      <c r="J96" s="176">
        <v>9.99</v>
      </c>
      <c r="K96" s="140">
        <f>IF(AND(Авто_Калькулятор!$B$4=C96, OR(Авто_Калькулятор!$E$12=$D$94,Авто_Калькулятор!$E$12=$E$94,Авто_Калькулятор!$E$12=$F$94)),0,
IF(AND(Авто_Калькулятор!$B$4=C96,OR(Авто_Калькулятор!$E$12=$G$94,Авто_Калькулятор!$E$12=$H$94,Авто_Калькулятор!$E$12=$I$94,Авто_Калькулятор!$E$12=$J$94)),0,0))</f>
        <v>0</v>
      </c>
      <c r="L96" s="126"/>
      <c r="M96" s="128"/>
    </row>
    <row r="97" spans="1:13" x14ac:dyDescent="0.25">
      <c r="A97" s="294"/>
      <c r="B97" s="95">
        <f>IF(AND(Авто_Калькулятор!$B$4=C97,Авто_Калькулятор!$E$12=$D$94),D97,
IF(AND(Авто_Калькулятор!$B$4=C97,Авто_Калькулятор!$E$12=$E$94),E97,
IF(AND(Авто_Калькулятор!$B$4=C97,Авто_Калькулятор!$E$12=$F$94),F97,
IF(AND(Авто_Калькулятор!$B$4=C97,Авто_Калькулятор!$E$12=$G$94),G97,
IF(AND(Авто_Калькулятор!$B$4=C97,Авто_Калькулятор!$E$12=$H$94),H97,
IF(AND(Авто_Калькулятор!$B$4=C97,Авто_Калькулятор!$E$12=$I$94),I97,
IF(AND(Авто_Калькулятор!$B$4=C97,Авто_Калькулятор!$E$12=$J$94),J97,0)))))))</f>
        <v>0</v>
      </c>
      <c r="C97" s="145" t="s">
        <v>110</v>
      </c>
      <c r="D97" s="176">
        <v>1.9900000000000002</v>
      </c>
      <c r="E97" s="176">
        <v>6.49</v>
      </c>
      <c r="F97" s="176">
        <v>7.99</v>
      </c>
      <c r="G97" s="176">
        <v>7.99</v>
      </c>
      <c r="H97" s="176">
        <v>8.99</v>
      </c>
      <c r="I97" s="176">
        <v>8.99</v>
      </c>
      <c r="J97" s="176">
        <v>8.99</v>
      </c>
      <c r="K97" s="140">
        <f>IF(AND(Авто_Калькулятор!$B$4=C97, OR(Авто_Калькулятор!$E$12=$D$94,Авто_Калькулятор!$E$12=$E$94,Авто_Калькулятор!$E$12=$F$94)),0,
IF(AND(Авто_Калькулятор!$B$4=C97,OR(Авто_Калькулятор!$E$12=$G$94,Авто_Калькулятор!$E$12=$H$94,Авто_Калькулятор!$E$12=$I$94,Авто_Калькулятор!$E$12=$J$94)),0,0))</f>
        <v>0</v>
      </c>
      <c r="L97" s="126"/>
      <c r="M97" s="128"/>
    </row>
    <row r="98" spans="1:13" x14ac:dyDescent="0.25">
      <c r="A98" s="294"/>
      <c r="B98" s="95">
        <f>IF(AND(Авто_Калькулятор!$B$4=C98,Авто_Калькулятор!$E$12=$D$94),D98,
IF(AND(Авто_Калькулятор!$B$4=C98,Авто_Калькулятор!$E$12=$E$94),E98,
IF(AND(Авто_Калькулятор!$B$4=C98,Авто_Калькулятор!$E$12=$F$94),F98,
IF(AND(Авто_Калькулятор!$B$4=C98,Авто_Калькулятор!$E$12=$G$94),G98,
IF(AND(Авто_Калькулятор!$B$4=C98,Авто_Калькулятор!$E$12=$H$94),H98,
IF(AND(Авто_Калькулятор!$B$4=C98,Авто_Калькулятор!$E$12=$I$94),I98,
IF(AND(Авто_Калькулятор!$B$4=C98,Авто_Калькулятор!$E$12=$J$94),J98,0)))))))</f>
        <v>0</v>
      </c>
      <c r="C98" s="147" t="s">
        <v>111</v>
      </c>
      <c r="D98" s="176">
        <v>1E-3</v>
      </c>
      <c r="E98" s="176">
        <v>4.99</v>
      </c>
      <c r="F98" s="176">
        <v>4.99</v>
      </c>
      <c r="G98" s="176">
        <v>6.99</v>
      </c>
      <c r="H98" s="176">
        <v>7.99</v>
      </c>
      <c r="I98" s="176">
        <v>7.99</v>
      </c>
      <c r="J98" s="176">
        <v>7.99</v>
      </c>
      <c r="K98" s="140">
        <f>IF(AND(Авто_Калькулятор!$B$4=C98, OR(Авто_Калькулятор!$E$12=$D$94,Авто_Калькулятор!$E$12=$E$94,Авто_Калькулятор!$E$12=$F$94)),0,
IF(AND(Авто_Калькулятор!$B$4=C98,OR(Авто_Калькулятор!$E$12=$G$94,Авто_Калькулятор!$E$12=$H$94,Авто_Калькулятор!$E$12=$I$94,Авто_Калькулятор!$E$12=$J$94)),0,0))</f>
        <v>0</v>
      </c>
      <c r="L98" s="126"/>
      <c r="M98" s="128"/>
    </row>
    <row r="99" spans="1:13" x14ac:dyDescent="0.25">
      <c r="A99" s="294"/>
      <c r="B99" s="95">
        <f>IF(AND(Авто_Калькулятор!$B$4=C99,Авто_Калькулятор!$E$12=$D$94),D99,
IF(AND(Авто_Калькулятор!$B$4=C99,Авто_Калькулятор!$E$12=$E$94),E99,
IF(AND(Авто_Калькулятор!$B$4=C99,Авто_Калькулятор!$E$12=$F$94),F99,
IF(AND(Авто_Калькулятор!$B$4=C99,Авто_Калькулятор!$E$12=$G$94),G99,
IF(AND(Авто_Калькулятор!$B$4=C99,Авто_Калькулятор!$E$12=$H$94),H99,
IF(AND(Авто_Калькулятор!$B$4=C99,Авто_Калькулятор!$E$12=$I$94),I99,
IF(AND(Авто_Калькулятор!$B$4=C99,Авто_Калькулятор!$E$12=$J$94),J99,0)))))))</f>
        <v>0</v>
      </c>
      <c r="C99" s="145" t="s">
        <v>112</v>
      </c>
      <c r="D99" s="176">
        <v>1E-3</v>
      </c>
      <c r="E99" s="176">
        <v>3.49</v>
      </c>
      <c r="F99" s="176">
        <v>2.9899999999999998</v>
      </c>
      <c r="G99" s="176">
        <v>4.99</v>
      </c>
      <c r="H99" s="176">
        <v>5.99</v>
      </c>
      <c r="I99" s="176">
        <v>5.99</v>
      </c>
      <c r="J99" s="176">
        <v>5.99</v>
      </c>
      <c r="K99" s="140">
        <f>IF(AND(Авто_Калькулятор!$B$4=C99, OR(Авто_Калькулятор!$E$12=$D$94,Авто_Калькулятор!$E$12=$E$94,Авто_Калькулятор!$E$12=$F$94)),0,
IF(AND(Авто_Калькулятор!$B$4=C99,OR(Авто_Калькулятор!$E$12=$G$94,Авто_Калькулятор!$E$12=$H$94,Авто_Калькулятор!$E$12=$I$94,Авто_Калькулятор!$E$12=$J$94)),0,0))</f>
        <v>0</v>
      </c>
      <c r="L99" s="126"/>
      <c r="M99" s="128"/>
    </row>
    <row r="100" spans="1:13" x14ac:dyDescent="0.25">
      <c r="A100" s="294"/>
      <c r="B100" s="95">
        <f>IF(AND(Авто_Калькулятор!$B$4=C100,Авто_Калькулятор!$E$12=$D$94),D100,
IF(AND(Авто_Калькулятор!$B$4=C100,Авто_Калькулятор!$E$12=$E$94),E100,
IF(AND(Авто_Калькулятор!$B$4=C100,Авто_Калькулятор!$E$12=$F$94),F100,
IF(AND(Авто_Калькулятор!$B$4=C100,Авто_Калькулятор!$E$12=$G$94),G100,
IF(AND(Авто_Калькулятор!$B$4=C100,Авто_Калькулятор!$E$12=$H$94),H100,
IF(AND(Авто_Калькулятор!$B$4=C100,Авто_Калькулятор!$E$12=$I$94),I100,
IF(AND(Авто_Калькулятор!$B$4=C100,Авто_Калькулятор!$E$12=$J$94),J100,0)))))))</f>
        <v>0</v>
      </c>
      <c r="C100" s="147" t="s">
        <v>113</v>
      </c>
      <c r="D100" s="176">
        <v>1E-3</v>
      </c>
      <c r="E100" s="176">
        <v>1E-3</v>
      </c>
      <c r="F100" s="176">
        <v>0.9900000000000001</v>
      </c>
      <c r="G100" s="176">
        <v>2.9899999999999998</v>
      </c>
      <c r="H100" s="176">
        <v>2.9899999999999998</v>
      </c>
      <c r="I100" s="176">
        <v>2.9899999999999998</v>
      </c>
      <c r="J100" s="176">
        <v>2.9899999999999998</v>
      </c>
      <c r="K100" s="140">
        <f>IF(AND(Авто_Калькулятор!$B$4=C100, OR(Авто_Калькулятор!$E$12=$D$94,Авто_Калькулятор!$E$12=$E$94,Авто_Калькулятор!$E$12=$F$94)),0,
IF(AND(Авто_Калькулятор!$B$4=C100,OR(Авто_Калькулятор!$E$12=$G$94,Авто_Калькулятор!$E$12=$H$94,Авто_Калькулятор!$E$12=$I$94,Авто_Калькулятор!$E$12=$J$94)),0,0))</f>
        <v>0</v>
      </c>
      <c r="L100" s="126"/>
      <c r="M100" s="128"/>
    </row>
    <row r="101" spans="1:13" ht="15.75" thickBot="1" x14ac:dyDescent="0.3">
      <c r="A101" s="294"/>
      <c r="B101" s="95">
        <f>IF(AND(Авто_Калькулятор!$B$4=C101,Авто_Калькулятор!$E$12=$D$94),D101,
IF(AND(Авто_Калькулятор!$B$4=C101,Авто_Калькулятор!$E$12=$E$94),E101,
IF(AND(Авто_Калькулятор!$B$4=C101,Авто_Калькулятор!$E$12=$F$94),F101,
IF(AND(Авто_Калькулятор!$B$4=C101,Авто_Калькулятор!$E$12=$G$94),G101,
IF(AND(Авто_Калькулятор!$B$4=C101,Авто_Калькулятор!$E$12=$H$94),H101,
IF(AND(Авто_Калькулятор!$B$4=C101,Авто_Калькулятор!$E$12=$I$94),I101,
IF(AND(Авто_Калькулятор!$B$4=C101,Авто_Калькулятор!$E$12=$J$94),J101,0)))))))</f>
        <v>0</v>
      </c>
      <c r="C101" s="145" t="s">
        <v>114</v>
      </c>
      <c r="D101" s="176">
        <v>1E-3</v>
      </c>
      <c r="E101" s="176">
        <v>1E-3</v>
      </c>
      <c r="F101" s="176">
        <v>1E-3</v>
      </c>
      <c r="G101" s="176">
        <v>1E-3</v>
      </c>
      <c r="H101" s="176">
        <v>1E-3</v>
      </c>
      <c r="I101" s="176">
        <v>1E-3</v>
      </c>
      <c r="J101" s="176">
        <v>1E-3</v>
      </c>
      <c r="K101" s="140">
        <f>IF(AND(Авто_Калькулятор!$B$4=C101, OR(Авто_Калькулятор!$E$12=$D$94,Авто_Калькулятор!$E$12=$E$94,Авто_Калькулятор!$E$12=$F$94)),0,
IF(AND(Авто_Калькулятор!$B$4=C101,OR(Авто_Калькулятор!$E$12=$G$94,Авто_Калькулятор!$E$12=$H$94,Авто_Калькулятор!$E$12=$I$94,Авто_Калькулятор!$E$12=$J$94)),0,0))</f>
        <v>0</v>
      </c>
      <c r="L101" s="126"/>
      <c r="M101" s="128"/>
    </row>
    <row r="102" spans="1:13" ht="15.75" thickBot="1" x14ac:dyDescent="0.3">
      <c r="A102" s="295"/>
      <c r="B102" s="142">
        <f>SUM(B95:B100)</f>
        <v>0</v>
      </c>
      <c r="C102" s="130"/>
      <c r="D102" s="173"/>
      <c r="E102" s="173"/>
      <c r="F102" s="173"/>
      <c r="G102" s="173"/>
      <c r="H102" s="173"/>
      <c r="I102" s="173"/>
      <c r="J102" s="173"/>
      <c r="K102" s="142">
        <f>SUM(K95:K100)</f>
        <v>0</v>
      </c>
      <c r="L102" s="130"/>
      <c r="M102" s="131"/>
    </row>
    <row r="103" spans="1:13" ht="15.75" x14ac:dyDescent="0.25">
      <c r="A103" s="293" t="s">
        <v>116</v>
      </c>
      <c r="B103" s="132" t="s">
        <v>26</v>
      </c>
      <c r="C103" s="133" t="s">
        <v>27</v>
      </c>
      <c r="D103" s="174">
        <v>12</v>
      </c>
      <c r="E103" s="174">
        <v>24</v>
      </c>
      <c r="F103" s="174">
        <v>36</v>
      </c>
      <c r="G103" s="174">
        <v>48</v>
      </c>
      <c r="H103" s="174">
        <v>60</v>
      </c>
      <c r="I103" s="174">
        <v>72</v>
      </c>
      <c r="J103" s="174">
        <v>84</v>
      </c>
      <c r="K103" s="91" t="s">
        <v>48</v>
      </c>
      <c r="L103" s="135" t="s">
        <v>30</v>
      </c>
      <c r="M103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109,IF(Авто_Калькулятор!$V$23&gt;=50,C108,IF(Авто_Калькулятор!$V$23&gt;=40,C107,IF(Авто_Калькулятор!$V$23&gt;=30,C106,IF(Авто_Калькулятор!$V$23&gt;=20,C105,IF(Авто_Калькулятор!$V$23&gt;=10,C104,))))))))&amp;IF(AND(Авто_Калькулятор!$V$23&lt;10,Авто_Калькулятор!$V$23&gt;0),"Сума авансового платежу недостатня","")</f>
        <v/>
      </c>
    </row>
    <row r="104" spans="1:13" x14ac:dyDescent="0.25">
      <c r="A104" s="294"/>
      <c r="B104" s="95">
        <f>IF(AND(Авто_Калькулятор!$B$4=C104,Авто_Калькулятор!$E$12=$D$103),D104,
IF(AND(Авто_Калькулятор!$B$4=C104,Авто_Калькулятор!$E$12=$E$103),E104,
IF(AND(Авто_Калькулятор!$B$4=C104,Авто_Калькулятор!$E$12=$F$103),F104,
IF(AND(Авто_Калькулятор!$B$4=C104,Авто_Калькулятор!$E$12=$G$103),G104,
IF(AND(Авто_Калькулятор!$B$4=C104,Авто_Калькулятор!$E$12=$H$103),H104,
IF(AND(Авто_Калькулятор!$B$4=C104,Авто_Калькулятор!$E$12=$I$103),I104,
IF(AND(Авто_Калькулятор!$B$4=C104,Авто_Калькулятор!$E$12=$J$103),J104,0)))))))</f>
        <v>0</v>
      </c>
      <c r="C104" s="145" t="s">
        <v>117</v>
      </c>
      <c r="D104" s="177">
        <v>1E-3</v>
      </c>
      <c r="E104" s="177">
        <v>6.99</v>
      </c>
      <c r="F104" s="177">
        <v>9.99</v>
      </c>
      <c r="G104" s="177">
        <v>11.99</v>
      </c>
      <c r="H104" s="177">
        <v>11.99</v>
      </c>
      <c r="I104" s="177">
        <v>12.989999999999998</v>
      </c>
      <c r="J104" s="177">
        <v>12.989999999999998</v>
      </c>
      <c r="K104" s="140">
        <f>IF(AND(Авто_Калькулятор!$B$4=C104, OR(Авто_Калькулятор!$E$12=$D$103,Авто_Калькулятор!$E$12=$E$103)),0.0299,
IF(AND(Авто_Калькулятор!$B$4=C104,OR(Авто_Калькулятор!$E$12=$F$103)),0.0099,0))</f>
        <v>0</v>
      </c>
      <c r="L104" s="115">
        <f>IF(Авто_Калькулятор!$E$12=D103,0%,0%)</f>
        <v>0</v>
      </c>
      <c r="M104" s="144" t="s">
        <v>92</v>
      </c>
    </row>
    <row r="105" spans="1:13" x14ac:dyDescent="0.25">
      <c r="A105" s="294"/>
      <c r="B105" s="95">
        <f>IF(AND(Авто_Калькулятор!$B$4=C105,Авто_Калькулятор!$E$12=$D$103),D105,
IF(AND(Авто_Калькулятор!$B$4=C105,Авто_Калькулятор!$E$12=$E$103),E105,
IF(AND(Авто_Калькулятор!$B$4=C105,Авто_Калькулятор!$E$12=$F$103),F105,
IF(AND(Авто_Калькулятор!$B$4=C105,Авто_Калькулятор!$E$12=$G$103),G105,
IF(AND(Авто_Калькулятор!$B$4=C105,Авто_Калькулятор!$E$12=$H$103),H105,
IF(AND(Авто_Калькулятор!$B$4=C105,Авто_Калькулятор!$E$12=$I$103),I105,
IF(AND(Авто_Калькулятор!$B$4=C105,Авто_Калькулятор!$E$12=$J$103),J105,0)))))))</f>
        <v>0</v>
      </c>
      <c r="C105" s="145" t="s">
        <v>118</v>
      </c>
      <c r="D105" s="177">
        <v>1E-3</v>
      </c>
      <c r="E105" s="177">
        <v>5.99</v>
      </c>
      <c r="F105" s="177">
        <v>8.99</v>
      </c>
      <c r="G105" s="177">
        <v>11.99</v>
      </c>
      <c r="H105" s="177">
        <v>11.99</v>
      </c>
      <c r="I105" s="177">
        <v>12.49</v>
      </c>
      <c r="J105" s="177">
        <v>12.49</v>
      </c>
      <c r="K105" s="140">
        <f>IF(AND(Авто_Калькулятор!$B$4=C105, OR(Авто_Калькулятор!$E$12=$D$103,Авто_Калькулятор!$E$12=$E$103)),0.0299,
IF(AND(Авто_Калькулятор!$B$4=C105,OR(Авто_Калькулятор!$E$12=$F$103)),0.0099,0))</f>
        <v>0</v>
      </c>
      <c r="L105" s="126"/>
      <c r="M105" s="128"/>
    </row>
    <row r="106" spans="1:13" x14ac:dyDescent="0.25">
      <c r="A106" s="294"/>
      <c r="B106" s="95">
        <f>IF(AND(Авто_Калькулятор!$B$4=C106,Авто_Калькулятор!$E$12=$D$103),D106,
IF(AND(Авто_Калькулятор!$B$4=C106,Авто_Калькулятор!$E$12=$E$103),E106,
IF(AND(Авто_Калькулятор!$B$4=C106,Авто_Калькулятор!$E$12=$F$103),F106,
IF(AND(Авто_Калькулятор!$B$4=C106,Авто_Калькулятор!$E$12=$G$103),G106,
IF(AND(Авто_Калькулятор!$B$4=C106,Авто_Калькулятор!$E$12=$H$103),H106,
IF(AND(Авто_Калькулятор!$B$4=C106,Авто_Калькулятор!$E$12=$I$103),I106,
IF(AND(Авто_Калькулятор!$B$4=C106,Авто_Калькулятор!$E$12=$J$103),J106,0)))))))</f>
        <v>0</v>
      </c>
      <c r="C106" s="145" t="s">
        <v>119</v>
      </c>
      <c r="D106" s="177">
        <v>1E-3</v>
      </c>
      <c r="E106" s="177">
        <v>4.99</v>
      </c>
      <c r="F106" s="177">
        <v>7.99</v>
      </c>
      <c r="G106" s="177">
        <v>10.99</v>
      </c>
      <c r="H106" s="177">
        <v>10.99</v>
      </c>
      <c r="I106" s="177">
        <v>11.99</v>
      </c>
      <c r="J106" s="177">
        <v>11.99</v>
      </c>
      <c r="K106" s="140">
        <f>IF(AND(Авто_Калькулятор!$B$4=C106, OR(Авто_Калькулятор!$E$12=$D$103,Авто_Калькулятор!$E$12=$E$103)),0.0299,
IF(AND(Авто_Калькулятор!$B$4=C106,OR(Авто_Калькулятор!$E$12=$F$103)),0.0099,0))</f>
        <v>0</v>
      </c>
      <c r="L106" s="126"/>
      <c r="M106" s="128"/>
    </row>
    <row r="107" spans="1:13" x14ac:dyDescent="0.25">
      <c r="A107" s="294"/>
      <c r="B107" s="95">
        <f>IF(AND(Авто_Калькулятор!$B$4=C107,Авто_Калькулятор!$E$12=$D$103),D107,
IF(AND(Авто_Калькулятор!$B$4=C107,Авто_Калькулятор!$E$12=$E$103),E107,
IF(AND(Авто_Калькулятор!$B$4=C107,Авто_Калькулятор!$E$12=$F$103),F107,
IF(AND(Авто_Калькулятор!$B$4=C107,Авто_Калькулятор!$E$12=$G$103),G107,
IF(AND(Авто_Калькулятор!$B$4=C107,Авто_Калькулятор!$E$12=$H$103),H107,
IF(AND(Авто_Калькулятор!$B$4=C107,Авто_Калькулятор!$E$12=$I$103),I107,
IF(AND(Авто_Калькулятор!$B$4=C107,Авто_Калькулятор!$E$12=$J$103),J107,0)))))))</f>
        <v>0</v>
      </c>
      <c r="C107" s="147" t="s">
        <v>120</v>
      </c>
      <c r="D107" s="177">
        <v>1E-3</v>
      </c>
      <c r="E107" s="177">
        <v>1E-3</v>
      </c>
      <c r="F107" s="177">
        <v>5.99</v>
      </c>
      <c r="G107" s="177">
        <v>9.99</v>
      </c>
      <c r="H107" s="177">
        <v>9.99</v>
      </c>
      <c r="I107" s="177">
        <v>10.99</v>
      </c>
      <c r="J107" s="177">
        <v>10.99</v>
      </c>
      <c r="K107" s="140">
        <f>IF(AND(Авто_Калькулятор!$B$4=C107, OR(Авто_Калькулятор!$E$12=$D$103,Авто_Калькулятор!$E$12=$E$103)),0.0299,
IF(AND(Авто_Калькулятор!$B$4=C107,OR(Авто_Калькулятор!$E$12=$F$103)),0.0099,0))</f>
        <v>0</v>
      </c>
      <c r="L107" s="126"/>
      <c r="M107" s="128"/>
    </row>
    <row r="108" spans="1:13" x14ac:dyDescent="0.25">
      <c r="A108" s="294"/>
      <c r="B108" s="95">
        <f>IF(AND(Авто_Калькулятор!$B$4=C108,Авто_Калькулятор!$E$12=$D$103),D108,
IF(AND(Авто_Калькулятор!$B$4=C108,Авто_Калькулятор!$E$12=$E$103),E108,
IF(AND(Авто_Калькулятор!$B$4=C108,Авто_Калькулятор!$E$12=$F$103),F108,
IF(AND(Авто_Калькулятор!$B$4=C108,Авто_Калькулятор!$E$12=$G$103),G108,
IF(AND(Авто_Калькулятор!$B$4=C108,Авто_Калькулятор!$E$12=$H$103),H108,
IF(AND(Авто_Калькулятор!$B$4=C108,Авто_Калькулятор!$E$12=$I$103),I108,
IF(AND(Авто_Калькулятор!$B$4=C108,Авто_Калькулятор!$E$12=$J$103),J108,0)))))))</f>
        <v>0</v>
      </c>
      <c r="C108" s="147" t="s">
        <v>121</v>
      </c>
      <c r="D108" s="177">
        <v>1E-3</v>
      </c>
      <c r="E108" s="177">
        <v>1E-3</v>
      </c>
      <c r="F108" s="177">
        <v>3.9899999999999998</v>
      </c>
      <c r="G108" s="177">
        <v>8.99</v>
      </c>
      <c r="H108" s="177">
        <v>8.99</v>
      </c>
      <c r="I108" s="177">
        <v>9.99</v>
      </c>
      <c r="J108" s="177">
        <v>9.99</v>
      </c>
      <c r="K108" s="140">
        <f>IF(AND(Авто_Калькулятор!$B$4=C108, OR(Авто_Калькулятор!$E$12=$D$103,Авто_Калькулятор!$E$12=$E$103)),0.0299,
IF(AND(Авто_Калькулятор!$B$4=C108,OR(Авто_Калькулятор!$E$12=$F$103)),0.0099,0))</f>
        <v>0</v>
      </c>
      <c r="L108" s="126"/>
      <c r="M108" s="128"/>
    </row>
    <row r="109" spans="1:13" ht="15.75" thickBot="1" x14ac:dyDescent="0.3">
      <c r="A109" s="294"/>
      <c r="B109" s="95">
        <f>IF(AND(Авто_Калькулятор!$B$4=C109,Авто_Калькулятор!$E$12=$D$103),D109,
IF(AND(Авто_Калькулятор!$B$4=C109,Авто_Калькулятор!$E$12=$E$103),E109,
IF(AND(Авто_Калькулятор!$B$4=C109,Авто_Калькулятор!$E$12=$F$103),F109,
IF(AND(Авто_Калькулятор!$B$4=C109,Авто_Калькулятор!$E$12=$G$103),G109,
IF(AND(Авто_Калькулятор!$B$4=C109,Авто_Калькулятор!$E$12=$H$103),H109,
IF(AND(Авто_Калькулятор!$B$4=C109,Авто_Калькулятор!$E$12=$I$103),I109,
IF(AND(Авто_Калькулятор!$B$4=C109,Авто_Калькулятор!$E$12=$J$103),J109,0)))))))</f>
        <v>0</v>
      </c>
      <c r="C109" s="147" t="s">
        <v>122</v>
      </c>
      <c r="D109" s="177">
        <v>1E-3</v>
      </c>
      <c r="E109" s="177">
        <v>1E-3</v>
      </c>
      <c r="F109" s="177">
        <v>1E-3</v>
      </c>
      <c r="G109" s="177">
        <v>7.99</v>
      </c>
      <c r="H109" s="177">
        <v>7.99</v>
      </c>
      <c r="I109" s="177">
        <v>8.99</v>
      </c>
      <c r="J109" s="177">
        <v>8.99</v>
      </c>
      <c r="K109" s="140">
        <f>IF(AND(Авто_Калькулятор!$B$4=C109, OR(Авто_Калькулятор!$E$12=$D$103,Авто_Калькулятор!$E$12=$E$103)),0.0299,
IF(AND(Авто_Калькулятор!$B$4=C109,OR(Авто_Калькулятор!$E$12=$F$103)),0.0099,0))</f>
        <v>0</v>
      </c>
      <c r="L109" s="126"/>
      <c r="M109" s="128"/>
    </row>
    <row r="110" spans="1:13" ht="15.75" thickBot="1" x14ac:dyDescent="0.3">
      <c r="A110" s="295"/>
      <c r="B110" s="142">
        <f>SUM(B104:B109)</f>
        <v>0</v>
      </c>
      <c r="C110" s="130"/>
      <c r="D110" s="173"/>
      <c r="E110" s="173"/>
      <c r="F110" s="173"/>
      <c r="G110" s="173"/>
      <c r="H110" s="173"/>
      <c r="I110" s="173"/>
      <c r="J110" s="173"/>
      <c r="K110" s="142">
        <f>SUM(K104:K109)</f>
        <v>0</v>
      </c>
      <c r="L110" s="130"/>
      <c r="M110" s="131"/>
    </row>
    <row r="111" spans="1:13" ht="15.75" x14ac:dyDescent="0.25">
      <c r="A111" s="293" t="s">
        <v>123</v>
      </c>
      <c r="B111" s="132" t="s">
        <v>26</v>
      </c>
      <c r="C111" s="133" t="s">
        <v>27</v>
      </c>
      <c r="D111" s="174">
        <v>12</v>
      </c>
      <c r="E111" s="174">
        <v>24</v>
      </c>
      <c r="F111" s="174">
        <v>36</v>
      </c>
      <c r="G111" s="174">
        <v>48</v>
      </c>
      <c r="H111" s="174">
        <v>60</v>
      </c>
      <c r="I111" s="174">
        <v>72</v>
      </c>
      <c r="J111" s="174">
        <v>84</v>
      </c>
      <c r="K111" s="91" t="s">
        <v>48</v>
      </c>
      <c r="L111" s="135" t="s">
        <v>30</v>
      </c>
      <c r="M111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117,IF(Авто_Калькулятор!$V$23&gt;=50,C116,IF(Авто_Калькулятор!$V$23&gt;=40,C115,IF(Авто_Калькулятор!$V$23&gt;=30,C114,IF(Авто_Калькулятор!$V$23&gt;=20,C113,IF(Авто_Калькулятор!$V$23&gt;=10,C112,))))))))&amp;IF(AND(Авто_Калькулятор!$V$23&lt;10,Авто_Калькулятор!$V$23&gt;0),"Сума авансового платежу недостатня","")</f>
        <v/>
      </c>
    </row>
    <row r="112" spans="1:13" x14ac:dyDescent="0.25">
      <c r="A112" s="294"/>
      <c r="B112" s="95">
        <f>IF(AND(Авто_Калькулятор!$B$4=C112,Авто_Калькулятор!$E$12=$D$111),D112,
IF(AND(Авто_Калькулятор!$B$4=C112,Авто_Калькулятор!$E$12=$E$111),E112,
IF(AND(Авто_Калькулятор!$B$4=C112,Авто_Калькулятор!$E$12=$F$111),F112,
IF(AND(Авто_Калькулятор!$B$4=C112,Авто_Калькулятор!$E$12=$G$111),G112,
IF(AND(Авто_Калькулятор!$B$4=C112,Авто_Калькулятор!$E$12=$H$111),H112,
IF(AND(Авто_Калькулятор!$B$4=C112,Авто_Калькулятор!$E$12=$I$111),I112,
IF(AND(Авто_Калькулятор!$B$4=C112,Авто_Калькулятор!$E$12=$J$111),J112,0)))))))</f>
        <v>0</v>
      </c>
      <c r="C112" s="145" t="s">
        <v>124</v>
      </c>
      <c r="D112" s="177">
        <v>1E-3</v>
      </c>
      <c r="E112" s="177">
        <v>10.489999999999998</v>
      </c>
      <c r="F112" s="177">
        <v>13.489999999999998</v>
      </c>
      <c r="G112" s="177">
        <v>13.489999999999998</v>
      </c>
      <c r="H112" s="177">
        <v>13.99</v>
      </c>
      <c r="I112" s="177">
        <v>13.99</v>
      </c>
      <c r="J112" s="177">
        <v>13.99</v>
      </c>
      <c r="K112" s="140">
        <f>IF(AND(Авто_Калькулятор!$B$4=C112, OR(Авто_Калькулятор!$E$12=$D$103,Авто_Калькулятор!$E$12=$E$103)),0,
IF(AND(Авто_Калькулятор!$B$4=C112,OR(Авто_Калькулятор!$E$12=$F$103)),0,0))</f>
        <v>0</v>
      </c>
      <c r="L112" s="115">
        <f>IF(Авто_Калькулятор!$E$12=D111,0,IF(Авто_Калькулятор!$E$12=E111,0,IF(Авто_Калькулятор!$E$12=F111,0,0%)))</f>
        <v>0</v>
      </c>
      <c r="M112" s="144" t="s">
        <v>92</v>
      </c>
    </row>
    <row r="113" spans="1:13" x14ac:dyDescent="0.25">
      <c r="A113" s="294"/>
      <c r="B113" s="95">
        <f>IF(AND(Авто_Калькулятор!$B$4=C113,Авто_Калькулятор!$E$12=$D$111),D113,
IF(AND(Авто_Калькулятор!$B$4=C113,Авто_Калькулятор!$E$12=$E$111),E113,
IF(AND(Авто_Калькулятор!$B$4=C113,Авто_Калькулятор!$E$12=$F$111),F113,
IF(AND(Авто_Калькулятор!$B$4=C113,Авто_Калькулятор!$E$12=$G$111),G113,
IF(AND(Авто_Калькулятор!$B$4=C113,Авто_Калькулятор!$E$12=$H$111),H113,
IF(AND(Авто_Калькулятор!$B$4=C113,Авто_Калькулятор!$E$12=$I$111),I113,
IF(AND(Авто_Калькулятор!$B$4=C113,Авто_Калькулятор!$E$12=$J$111),J113,0)))))))</f>
        <v>0</v>
      </c>
      <c r="C113" s="145" t="s">
        <v>125</v>
      </c>
      <c r="D113" s="177">
        <v>1E-3</v>
      </c>
      <c r="E113" s="177">
        <v>9.99</v>
      </c>
      <c r="F113" s="177">
        <v>12.989999999999998</v>
      </c>
      <c r="G113" s="177">
        <v>12.989999999999998</v>
      </c>
      <c r="H113" s="177">
        <v>13.99</v>
      </c>
      <c r="I113" s="177">
        <v>13.99</v>
      </c>
      <c r="J113" s="177">
        <v>13.99</v>
      </c>
      <c r="K113" s="140">
        <f>IF(AND(Авто_Калькулятор!$B$4=C113, OR(Авто_Калькулятор!$E$12=$D$103,Авто_Калькулятор!$E$12=$E$103)),0,
IF(AND(Авто_Калькулятор!$B$4=C113,OR(Авто_Калькулятор!$E$12=$F$103)),0,0))</f>
        <v>0</v>
      </c>
      <c r="L113" s="126"/>
      <c r="M113" s="128"/>
    </row>
    <row r="114" spans="1:13" x14ac:dyDescent="0.25">
      <c r="A114" s="294"/>
      <c r="B114" s="95">
        <f>IF(AND(Авто_Калькулятор!$B$4=C114,Авто_Калькулятор!$E$12=$D$111),D114,
IF(AND(Авто_Калькулятор!$B$4=C114,Авто_Калькулятор!$E$12=$E$111),E114,
IF(AND(Авто_Калькулятор!$B$4=C114,Авто_Калькулятор!$E$12=$F$111),F114,
IF(AND(Авто_Калькулятор!$B$4=C114,Авто_Калькулятор!$E$12=$G$111),G114,
IF(AND(Авто_Калькулятор!$B$4=C114,Авто_Калькулятор!$E$12=$H$111),H114,
IF(AND(Авто_Калькулятор!$B$4=C114,Авто_Калькулятор!$E$12=$I$111),I114,
IF(AND(Авто_Калькулятор!$B$4=C114,Авто_Калькулятор!$E$12=$J$111),J114,0)))))))</f>
        <v>0</v>
      </c>
      <c r="C114" s="145" t="s">
        <v>126</v>
      </c>
      <c r="D114" s="177">
        <v>1E-3</v>
      </c>
      <c r="E114" s="177">
        <v>7.99</v>
      </c>
      <c r="F114" s="177">
        <v>12.49</v>
      </c>
      <c r="G114" s="177">
        <v>12.49</v>
      </c>
      <c r="H114" s="177">
        <v>13.489999999999998</v>
      </c>
      <c r="I114" s="177">
        <v>13.99</v>
      </c>
      <c r="J114" s="177">
        <v>13.99</v>
      </c>
      <c r="K114" s="140">
        <f>IF(AND(Авто_Калькулятор!$B$4=C114, OR(Авто_Калькулятор!$E$12=$D$103,Авто_Калькулятор!$E$12=$E$103)),0,
IF(AND(Авто_Калькулятор!$B$4=C114,OR(Авто_Калькулятор!$E$12=$F$103)),0,0))</f>
        <v>0</v>
      </c>
      <c r="L114" s="126"/>
      <c r="M114" s="128"/>
    </row>
    <row r="115" spans="1:13" x14ac:dyDescent="0.25">
      <c r="A115" s="294"/>
      <c r="B115" s="95">
        <f>IF(AND(Авто_Калькулятор!$B$4=C115,Авто_Калькулятор!$E$12=$D$111),D115,
IF(AND(Авто_Калькулятор!$B$4=C115,Авто_Калькулятор!$E$12=$E$111),E115,
IF(AND(Авто_Калькулятор!$B$4=C115,Авто_Калькулятор!$E$12=$F$111),F115,
IF(AND(Авто_Калькулятор!$B$4=C115,Авто_Калькулятор!$E$12=$G$111),G115,
IF(AND(Авто_Калькулятор!$B$4=C115,Авто_Калькулятор!$E$12=$H$111),H115,
IF(AND(Авто_Калькулятор!$B$4=C115,Авто_Калькулятор!$E$12=$I$111),I115,
IF(AND(Авто_Калькулятор!$B$4=C115,Авто_Калькулятор!$E$12=$J$111),J115,0)))))))</f>
        <v>0</v>
      </c>
      <c r="C115" s="147" t="s">
        <v>127</v>
      </c>
      <c r="D115" s="177">
        <v>1E-3</v>
      </c>
      <c r="E115" s="177">
        <v>6.99</v>
      </c>
      <c r="F115" s="177">
        <v>11.99</v>
      </c>
      <c r="G115" s="177">
        <v>11.99</v>
      </c>
      <c r="H115" s="177">
        <v>13.489999999999998</v>
      </c>
      <c r="I115" s="177">
        <v>13.99</v>
      </c>
      <c r="J115" s="177">
        <v>13.99</v>
      </c>
      <c r="K115" s="140">
        <f>IF(AND(Авто_Калькулятор!$B$4=C115, OR(Авто_Калькулятор!$E$12=$D$103,Авто_Калькулятор!$E$12=$E$103)),0,
IF(AND(Авто_Калькулятор!$B$4=C115,OR(Авто_Калькулятор!$E$12=$F$103)),0,0))</f>
        <v>0</v>
      </c>
      <c r="L115" s="126"/>
      <c r="M115" s="128"/>
    </row>
    <row r="116" spans="1:13" x14ac:dyDescent="0.25">
      <c r="A116" s="294"/>
      <c r="B116" s="95">
        <f>IF(AND(Авто_Калькулятор!$B$4=C116,Авто_Калькулятор!$E$12=$D$111),D116,
IF(AND(Авто_Калькулятор!$B$4=C116,Авто_Калькулятор!$E$12=$E$111),E116,
IF(AND(Авто_Калькулятор!$B$4=C116,Авто_Калькулятор!$E$12=$F$111),F116,
IF(AND(Авто_Калькулятор!$B$4=C116,Авто_Калькулятор!$E$12=$G$111),G116,
IF(AND(Авто_Калькулятор!$B$4=C116,Авто_Калькулятор!$E$12=$H$111),H116,
IF(AND(Авто_Калькулятор!$B$4=C116,Авто_Калькулятор!$E$12=$I$111),I116,
IF(AND(Авто_Калькулятор!$B$4=C116,Авто_Калькулятор!$E$12=$J$111),J116,0)))))))</f>
        <v>0</v>
      </c>
      <c r="C116" s="147" t="s">
        <v>128</v>
      </c>
      <c r="D116" s="177">
        <v>1E-3</v>
      </c>
      <c r="E116" s="177">
        <v>5.4899999999999993</v>
      </c>
      <c r="F116" s="177">
        <v>10.99</v>
      </c>
      <c r="G116" s="177">
        <v>10.99</v>
      </c>
      <c r="H116" s="177">
        <v>13.489999999999998</v>
      </c>
      <c r="I116" s="177">
        <v>13.99</v>
      </c>
      <c r="J116" s="177">
        <v>13.99</v>
      </c>
      <c r="K116" s="140">
        <f>IF(AND(Авто_Калькулятор!$B$4=C116, OR(Авто_Калькулятор!$E$12=$D$103,Авто_Калькулятор!$E$12=$E$103)),0,
IF(AND(Авто_Калькулятор!$B$4=C116,OR(Авто_Калькулятор!$E$12=$F$103)),0,0))</f>
        <v>0</v>
      </c>
      <c r="L116" s="126"/>
      <c r="M116" s="128"/>
    </row>
    <row r="117" spans="1:13" ht="15.75" thickBot="1" x14ac:dyDescent="0.3">
      <c r="A117" s="294"/>
      <c r="B117" s="95">
        <f>IF(AND(Авто_Калькулятор!$B$4=C117,Авто_Калькулятор!$E$12=$D$111),D117,
IF(AND(Авто_Калькулятор!$B$4=C117,Авто_Калькулятор!$E$12=$E$111),E117,
IF(AND(Авто_Калькулятор!$B$4=C117,Авто_Калькулятор!$E$12=$F$111),F117,
IF(AND(Авто_Калькулятор!$B$4=C117,Авто_Калькулятор!$E$12=$G$111),G117,
IF(AND(Авто_Калькулятор!$B$4=C117,Авто_Калькулятор!$E$12=$H$111),H117,
IF(AND(Авто_Калькулятор!$B$4=C117,Авто_Калькулятор!$E$12=$I$111),I117,
IF(AND(Авто_Калькулятор!$B$4=C117,Авто_Калькулятор!$E$12=$J$111),J117,0)))))))</f>
        <v>0</v>
      </c>
      <c r="C117" s="147" t="s">
        <v>129</v>
      </c>
      <c r="D117" s="177">
        <v>1E-3</v>
      </c>
      <c r="E117" s="177">
        <v>2.99</v>
      </c>
      <c r="F117" s="177">
        <v>9.49</v>
      </c>
      <c r="G117" s="177">
        <v>9.49</v>
      </c>
      <c r="H117" s="177">
        <v>13.489999999999998</v>
      </c>
      <c r="I117" s="177">
        <v>13.489999999999998</v>
      </c>
      <c r="J117" s="177">
        <v>13.489999999999998</v>
      </c>
      <c r="K117" s="140">
        <f>IF(AND(Авто_Калькулятор!$B$4=C117, OR(Авто_Калькулятор!$E$12=$D$103,Авто_Калькулятор!$E$12=$E$103)),0,
IF(AND(Авто_Калькулятор!$B$4=C117,OR(Авто_Калькулятор!$E$12=$F$103)),0,0))</f>
        <v>0</v>
      </c>
      <c r="L117" s="126"/>
      <c r="M117" s="128"/>
    </row>
    <row r="118" spans="1:13" ht="15.75" thickBot="1" x14ac:dyDescent="0.3">
      <c r="A118" s="295"/>
      <c r="B118" s="142">
        <f>SUM(B112:B117)</f>
        <v>0</v>
      </c>
      <c r="C118" s="130"/>
      <c r="D118" s="173"/>
      <c r="E118" s="173"/>
      <c r="F118" s="173"/>
      <c r="G118" s="173"/>
      <c r="H118" s="173"/>
      <c r="I118" s="173"/>
      <c r="J118" s="173"/>
      <c r="K118" s="142">
        <f>SUM(K112:K117)</f>
        <v>0</v>
      </c>
      <c r="L118" s="130"/>
      <c r="M118" s="131"/>
    </row>
    <row r="119" spans="1:13" ht="15.75" x14ac:dyDescent="0.25">
      <c r="A119" s="293" t="s">
        <v>130</v>
      </c>
      <c r="B119" s="132" t="s">
        <v>26</v>
      </c>
      <c r="C119" s="133" t="s">
        <v>27</v>
      </c>
      <c r="D119" s="174">
        <v>12</v>
      </c>
      <c r="E119" s="174">
        <v>24</v>
      </c>
      <c r="F119" s="174">
        <v>36</v>
      </c>
      <c r="G119" s="174">
        <v>48</v>
      </c>
      <c r="H119" s="174">
        <v>60</v>
      </c>
      <c r="I119" s="174">
        <v>72</v>
      </c>
      <c r="J119" s="174">
        <v>84</v>
      </c>
      <c r="K119" s="91" t="s">
        <v>48</v>
      </c>
      <c r="L119" s="135" t="s">
        <v>30</v>
      </c>
      <c r="M119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125,IF(Авто_Калькулятор!$V$23&gt;=50,C124,IF(Авто_Калькулятор!$V$23&gt;=40,C123,IF(Авто_Калькулятор!$V$23&gt;=30,C122,IF(Авто_Калькулятор!$V$23&gt;=20,C121,IF(Авто_Калькулятор!$V$23&gt;=10,C120,))))))))&amp;IF(AND(Авто_Калькулятор!$V$23&lt;10,Авто_Калькулятор!$V$23&gt;0),"Сума авансового платежу недостатня","")</f>
        <v/>
      </c>
    </row>
    <row r="120" spans="1:13" x14ac:dyDescent="0.25">
      <c r="A120" s="294"/>
      <c r="B120" s="95">
        <f>IF(AND(Авто_Калькулятор!$B$4=C120,Авто_Калькулятор!$E$12=$D$119),D120,
IF(AND(Авто_Калькулятор!$B$4=C120,Авто_Калькулятор!$E$12=$E$119),E120,
IF(AND(Авто_Калькулятор!$B$4=C120,Авто_Калькулятор!$E$12=$F$119),F120,
IF(AND(Авто_Калькулятор!$B$4=C120,Авто_Калькулятор!$E$12=$G$119),G120,
IF(AND(Авто_Калькулятор!$B$4=C120,Авто_Калькулятор!$E$12=$H$119),H120,
IF(AND(Авто_Калькулятор!$B$4=C120,Авто_Калькулятор!$E$12=$I$119),I120,
IF(AND(Авто_Калькулятор!$B$4=C120,Авто_Калькулятор!$E$12=$J$119),J120,0)))))))</f>
        <v>0</v>
      </c>
      <c r="C120" s="147" t="s">
        <v>131</v>
      </c>
      <c r="D120" s="177">
        <v>1E-3</v>
      </c>
      <c r="E120" s="177">
        <v>1E-3</v>
      </c>
      <c r="F120" s="177">
        <v>1E-3</v>
      </c>
      <c r="G120" s="177">
        <v>1E-3</v>
      </c>
      <c r="H120" s="177">
        <v>1E-3</v>
      </c>
      <c r="I120" s="177">
        <v>1E-3</v>
      </c>
      <c r="J120" s="177">
        <v>1E-3</v>
      </c>
      <c r="K120" s="140">
        <f>IF(AND(Авто_Калькулятор!$B$4=C120,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IF(AND(Авто_Калькулятор!$B$4=C120,OR(Авто_Калькулятор!$E$12=$F$119)),0.0399,0))</f>
        <v>0</v>
      </c>
      <c r="L120" s="115">
        <f>IF(Авто_Калькулятор!$E$12=D119,3.99%,IF(Авто_Калькулятор!$E$12=E119,3.99%,IF(Авто_Калькулятор!$E$12=F119,3.99%,IF(Авто_Калькулятор!$E$12=G119,3.99%,0%))))</f>
        <v>0</v>
      </c>
      <c r="M120" s="144" t="s">
        <v>92</v>
      </c>
    </row>
    <row r="121" spans="1:13" x14ac:dyDescent="0.25">
      <c r="A121" s="294"/>
      <c r="B121" s="95">
        <f>IF(AND(Авто_Калькулятор!$B$4=C121,Авто_Калькулятор!$E$12=$D$119),D121,
IF(AND(Авто_Калькулятор!$B$4=C121,Авто_Калькулятор!$E$12=$E$119),E121,
IF(AND(Авто_Калькулятор!$B$4=C121,Авто_Калькулятор!$E$12=$F$119),F121,
IF(AND(Авто_Калькулятор!$B$4=C121,Авто_Калькулятор!$E$12=$G$119),G121,
IF(AND(Авто_Калькулятор!$B$4=C121,Авто_Калькулятор!$E$12=$H$119),H121,
IF(AND(Авто_Калькулятор!$B$4=C121,Авто_Калькулятор!$E$12=$I$119),I121,
IF(AND(Авто_Калькулятор!$B$4=C121,Авто_Калькулятор!$E$12=$J$119),J121,0)))))))</f>
        <v>0</v>
      </c>
      <c r="C121" s="147" t="s">
        <v>132</v>
      </c>
      <c r="D121" s="177">
        <v>1E-3</v>
      </c>
      <c r="E121" s="177">
        <v>1E-3</v>
      </c>
      <c r="F121" s="177">
        <v>1E-3</v>
      </c>
      <c r="G121" s="177">
        <v>1E-3</v>
      </c>
      <c r="H121" s="177">
        <v>1E-3</v>
      </c>
      <c r="I121" s="177">
        <v>1E-3</v>
      </c>
      <c r="J121" s="177">
        <v>1E-3</v>
      </c>
      <c r="K121" s="140">
        <f>IF(AND(Авто_Калькулятор!$B$4=C121,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IF(AND(Авто_Калькулятор!$B$4=C121,OR(Авто_Калькулятор!$E$12=$F$119)),0.0399,0))</f>
        <v>0</v>
      </c>
      <c r="L121" s="126"/>
      <c r="M121" s="128"/>
    </row>
    <row r="122" spans="1:13" x14ac:dyDescent="0.25">
      <c r="A122" s="294"/>
      <c r="B122" s="95">
        <f>IF(AND(Авто_Калькулятор!$B$4=C122,Авто_Калькулятор!$E$12=$D$119),D122,
IF(AND(Авто_Калькулятор!$B$4=C122,Авто_Калькулятор!$E$12=$E$119),E122,
IF(AND(Авто_Калькулятор!$B$4=C122,Авто_Калькулятор!$E$12=$F$119),F122,
IF(AND(Авто_Калькулятор!$B$4=C122,Авто_Калькулятор!$E$12=$G$119),G122,
IF(AND(Авто_Калькулятор!$B$4=C122,Авто_Калькулятор!$E$12=$H$119),H122,
IF(AND(Авто_Калькулятор!$B$4=C122,Авто_Калькулятор!$E$12=$I$119),I122,
IF(AND(Авто_Калькулятор!$B$4=C122,Авто_Калькулятор!$E$12=$J$119),J122,0)))))))</f>
        <v>0</v>
      </c>
      <c r="C122" s="147" t="s">
        <v>133</v>
      </c>
      <c r="D122" s="177">
        <v>1E-3</v>
      </c>
      <c r="E122" s="177">
        <v>1E-3</v>
      </c>
      <c r="F122" s="177">
        <v>1E-3</v>
      </c>
      <c r="G122" s="177">
        <v>1E-3</v>
      </c>
      <c r="H122" s="177">
        <v>1E-3</v>
      </c>
      <c r="I122" s="177">
        <v>1E-3</v>
      </c>
      <c r="J122" s="177">
        <v>1E-3</v>
      </c>
      <c r="K122" s="140">
        <f>IF(AND(Авто_Калькулятор!$B$4=C122,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IF(AND(Авто_Калькулятор!$B$4=C122,OR(Авто_Калькулятор!$E$12=$F$119)),0.0399,0))</f>
        <v>0</v>
      </c>
      <c r="L122" s="126"/>
      <c r="M122" s="128"/>
    </row>
    <row r="123" spans="1:13" x14ac:dyDescent="0.25">
      <c r="A123" s="294"/>
      <c r="B123" s="95">
        <f>IF(AND(Авто_Калькулятор!$B$4=C123,Авто_Калькулятор!$E$12=$D$119),D123,
IF(AND(Авто_Калькулятор!$B$4=C123,Авто_Калькулятор!$E$12=$E$119),E123,
IF(AND(Авто_Калькулятор!$B$4=C123,Авто_Калькулятор!$E$12=$F$119),F123,
IF(AND(Авто_Калькулятор!$B$4=C123,Авто_Калькулятор!$E$12=$G$119),G123,
IF(AND(Авто_Калькулятор!$B$4=C123,Авто_Калькулятор!$E$12=$H$119),H123,
IF(AND(Авто_Калькулятор!$B$4=C123,Авто_Калькулятор!$E$12=$I$119),I123,
IF(AND(Авто_Калькулятор!$B$4=C123,Авто_Калькулятор!$E$12=$J$119),J123,0)))))))</f>
        <v>0</v>
      </c>
      <c r="C123" s="147" t="s">
        <v>134</v>
      </c>
      <c r="D123" s="177">
        <v>1E-3</v>
      </c>
      <c r="E123" s="177">
        <v>1E-3</v>
      </c>
      <c r="F123" s="177">
        <v>1E-3</v>
      </c>
      <c r="G123" s="177">
        <v>1E-3</v>
      </c>
      <c r="H123" s="177">
        <v>1E-3</v>
      </c>
      <c r="I123" s="177">
        <v>1E-3</v>
      </c>
      <c r="J123" s="177">
        <v>1E-3</v>
      </c>
      <c r="K123" s="140">
        <f>IF(AND(Авто_Калькулятор!$B$4=C123,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IF(AND(Авто_Калькулятор!$B$4=C123,OR(Авто_Калькулятор!$E$12=$F$119)),0.0399,0))</f>
        <v>0</v>
      </c>
      <c r="L123" s="126"/>
      <c r="M123" s="128"/>
    </row>
    <row r="124" spans="1:13" x14ac:dyDescent="0.25">
      <c r="A124" s="294"/>
      <c r="B124" s="95">
        <f>IF(AND(Авто_Калькулятор!$B$4=C124,Авто_Калькулятор!$E$12=$D$119),D124,
IF(AND(Авто_Калькулятор!$B$4=C124,Авто_Калькулятор!$E$12=$E$119),E124,
IF(AND(Авто_Калькулятор!$B$4=C124,Авто_Калькулятор!$E$12=$F$119),F124,
IF(AND(Авто_Калькулятор!$B$4=C124,Авто_Калькулятор!$E$12=$G$119),G124,
IF(AND(Авто_Калькулятор!$B$4=C124,Авто_Калькулятор!$E$12=$H$119),H124,
IF(AND(Авто_Калькулятор!$B$4=C124,Авто_Калькулятор!$E$12=$I$119),I124,
IF(AND(Авто_Калькулятор!$B$4=C124,Авто_Калькулятор!$E$12=$J$119),J124,0)))))))</f>
        <v>0</v>
      </c>
      <c r="C124" s="147" t="s">
        <v>135</v>
      </c>
      <c r="D124" s="177">
        <v>1E-3</v>
      </c>
      <c r="E124" s="177">
        <v>1E-3</v>
      </c>
      <c r="F124" s="177">
        <v>1E-3</v>
      </c>
      <c r="G124" s="177">
        <v>1E-3</v>
      </c>
      <c r="H124" s="177">
        <v>1E-3</v>
      </c>
      <c r="I124" s="177">
        <v>1E-3</v>
      </c>
      <c r="J124" s="177">
        <v>1E-3</v>
      </c>
      <c r="K124" s="140">
        <f>IF(AND(Авто_Калькулятор!$B$4=C124,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IF(AND(Авто_Калькулятор!$B$4=C124,OR(Авто_Калькулятор!$E$12=$F$119)),0.0399,0))</f>
        <v>0</v>
      </c>
      <c r="L124" s="126"/>
      <c r="M124" s="128"/>
    </row>
    <row r="125" spans="1:13" ht="15.75" thickBot="1" x14ac:dyDescent="0.3">
      <c r="A125" s="294"/>
      <c r="B125" s="95">
        <f>IF(AND(Авто_Калькулятор!$B$4=C125,Авто_Калькулятор!$E$12=$D$119),D125,
IF(AND(Авто_Калькулятор!$B$4=C125,Авто_Калькулятор!$E$12=$E$119),E125,
IF(AND(Авто_Калькулятор!$B$4=C125,Авто_Калькулятор!$E$12=$F$119),F125,
IF(AND(Авто_Калькулятор!$B$4=C125,Авто_Калькулятор!$E$12=$G$119),G125,
IF(AND(Авто_Калькулятор!$B$4=C125,Авто_Калькулятор!$E$12=$H$119),H125,
IF(AND(Авто_Калькулятор!$B$4=C125,Авто_Калькулятор!$E$12=$I$119),I125,
IF(AND(Авто_Калькулятор!$B$4=C125,Авто_Калькулятор!$E$12=$J$119),J125,0)))))))</f>
        <v>0</v>
      </c>
      <c r="C125" s="147" t="s">
        <v>136</v>
      </c>
      <c r="D125" s="177">
        <v>1E-3</v>
      </c>
      <c r="E125" s="177">
        <v>1E-3</v>
      </c>
      <c r="F125" s="177">
        <v>1E-3</v>
      </c>
      <c r="G125" s="177">
        <v>1E-3</v>
      </c>
      <c r="H125" s="177">
        <v>1E-3</v>
      </c>
      <c r="I125" s="177">
        <v>1E-3</v>
      </c>
      <c r="J125" s="177">
        <v>1E-3</v>
      </c>
      <c r="K125" s="140">
        <f>IF(AND(Авто_Калькулятор!$B$4=C125,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IF(AND(Авто_Калькулятор!$B$4=C125,OR(Авто_Калькулятор!$E$12=$F$119)),0.0399,0))</f>
        <v>0</v>
      </c>
      <c r="L125" s="126"/>
      <c r="M125" s="128"/>
    </row>
    <row r="126" spans="1:13" ht="15.75" thickBot="1" x14ac:dyDescent="0.3">
      <c r="A126" s="295"/>
      <c r="B126" s="142">
        <f>SUM(B120:B125)</f>
        <v>0</v>
      </c>
      <c r="C126" s="130"/>
      <c r="D126" s="173"/>
      <c r="E126" s="173"/>
      <c r="F126" s="173"/>
      <c r="G126" s="173"/>
      <c r="H126" s="173"/>
      <c r="I126" s="173"/>
      <c r="J126" s="173"/>
      <c r="K126" s="142">
        <f>SUM(K120:K125)</f>
        <v>0</v>
      </c>
      <c r="L126" s="130"/>
      <c r="M126" s="131"/>
    </row>
    <row r="127" spans="1:13" ht="15.75" x14ac:dyDescent="0.25">
      <c r="A127" s="296" t="s">
        <v>146</v>
      </c>
      <c r="B127" s="132" t="s">
        <v>26</v>
      </c>
      <c r="C127" s="133" t="s">
        <v>27</v>
      </c>
      <c r="D127" s="174">
        <v>12</v>
      </c>
      <c r="E127" s="174">
        <v>24</v>
      </c>
      <c r="F127" s="174">
        <v>36</v>
      </c>
      <c r="G127" s="174">
        <v>48</v>
      </c>
      <c r="H127" s="174">
        <v>60</v>
      </c>
      <c r="I127" s="174">
        <v>72</v>
      </c>
      <c r="J127" s="174">
        <v>84</v>
      </c>
      <c r="K127" s="91" t="s">
        <v>48</v>
      </c>
      <c r="L127" s="135" t="s">
        <v>30</v>
      </c>
      <c r="M127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133,IF(Авто_Калькулятор!$V$23&gt;=50,C132,IF(Авто_Калькулятор!$V$23&gt;=40,C131,IF(Авто_Калькулятор!$V$23&gt;=30,C130,IF(Авто_Калькулятор!$V$23&gt;=20,C129,IF(Авто_Калькулятор!$V$23&gt;=10,C128,))))))))&amp;IF(AND(Авто_Калькулятор!$V$23&lt;10,Авто_Калькулятор!$V$23&gt;0),"Сума авансового платежу недостатня","")</f>
        <v/>
      </c>
    </row>
    <row r="128" spans="1:13" x14ac:dyDescent="0.25">
      <c r="A128" s="297"/>
      <c r="B128" s="95">
        <f>IF(AND(Авто_Калькулятор!$B$4=C128,Авто_Калькулятор!$E$12=$D$127),D128,
IF(AND(Авто_Калькулятор!$B$4=C128,Авто_Калькулятор!$E$12=$E$127),E128,
IF(AND(Авто_Калькулятор!$B$4=C128,Авто_Калькулятор!$E$12=$F$127),F128,
IF(AND(Авто_Калькулятор!$B$4=C128,Авто_Калькулятор!$E$12=$G$127),G128,
IF(AND(Авто_Калькулятор!$B$4=C128,Авто_Калькулятор!$E$12=$H$127),H128,
IF(AND(Авто_Калькулятор!$B$4=C128,Авто_Калькулятор!$E$12=$I$127),I128,
IF(AND(Авто_Калькулятор!$B$4=C128,Авто_Калькулятор!$E$12=$J$127),J128,0)))))))</f>
        <v>0</v>
      </c>
      <c r="C128" s="147" t="s">
        <v>181</v>
      </c>
      <c r="D128" s="186">
        <v>2.9899999999999998</v>
      </c>
      <c r="E128" s="186">
        <v>6.49</v>
      </c>
      <c r="F128" s="186">
        <v>10.99</v>
      </c>
      <c r="G128" s="186">
        <v>11.99</v>
      </c>
      <c r="H128" s="186">
        <v>11.99</v>
      </c>
      <c r="I128" s="186">
        <v>11.99</v>
      </c>
      <c r="J128" s="186">
        <v>11.99</v>
      </c>
      <c r="K128" s="140">
        <f>IF(AND(Авто_Калькулятор!$B$4=C128, OR(Авто_Калькулятор!$E$12=$D$127,Авто_Калькулятор!$E$12=$E$127,Авто_Калькулятор!$E$12=$F$127,)),0.0199,
IF(AND(Авто_Калькулятор!$B$4=C128,OR(Авто_Калькулятор!$E$12=$G$127,Авто_Калькулятор!$E$12=$H$127,Авто_Калькулятор!$E$12=$I$127,Авто_Калькулятор!$E$12=$J$127)),0,0))</f>
        <v>0</v>
      </c>
      <c r="L128" s="115">
        <f>IF(Авто_Калькулятор!$E$12=D127,0%,IF(OR(Авто_Калькулятор!$E$12=E127,Авто_Калькулятор!$E$12=F127),0%,0%))</f>
        <v>0</v>
      </c>
      <c r="M128" s="144" t="s">
        <v>92</v>
      </c>
    </row>
    <row r="129" spans="1:13" x14ac:dyDescent="0.25">
      <c r="A129" s="297"/>
      <c r="B129" s="95">
        <f>IF(AND(Авто_Калькулятор!$B$4=C129,Авто_Калькулятор!$E$12=$D$127),D129,
IF(AND(Авто_Калькулятор!$B$4=C129,Авто_Калькулятор!$E$12=$E$127),E129,
IF(AND(Авто_Калькулятор!$B$4=C129,Авто_Калькулятор!$E$12=$F$127),F129,
IF(AND(Авто_Калькулятор!$B$4=C129,Авто_Калькулятор!$E$12=$G$127),G129,
IF(AND(Авто_Калькулятор!$B$4=C129,Авто_Калькулятор!$E$12=$H$127),H129,
IF(AND(Авто_Калькулятор!$B$4=C129,Авто_Калькулятор!$E$12=$I$127),I129,
IF(AND(Авто_Калькулятор!$B$4=C129,Авто_Калькулятор!$E$12=$J$127),J129,0)))))))</f>
        <v>0</v>
      </c>
      <c r="C129" s="147" t="s">
        <v>182</v>
      </c>
      <c r="D129" s="186">
        <v>1E-3</v>
      </c>
      <c r="E129" s="186">
        <v>5.99</v>
      </c>
      <c r="F129" s="186">
        <v>9.99</v>
      </c>
      <c r="G129" s="186">
        <v>11.99</v>
      </c>
      <c r="H129" s="186">
        <v>11.99</v>
      </c>
      <c r="I129" s="186">
        <v>11.99</v>
      </c>
      <c r="J129" s="186">
        <v>11.99</v>
      </c>
      <c r="K129" s="140">
        <f>IF(AND(Авто_Калькулятор!$B$4=C129, OR(Авто_Калькулятор!$E$12=$D$127,Авто_Калькулятор!$E$12=$E$127,Авто_Калькулятор!$E$12=$F$127,)),0.0199,
IF(AND(Авто_Калькулятор!$B$4=C129,OR(Авто_Калькулятор!$E$12=$G$127,Авто_Калькулятор!$E$12=$H$127,Авто_Калькулятор!$E$12=$I$127,Авто_Калькулятор!$E$12=$J$127)),0,0))</f>
        <v>0</v>
      </c>
      <c r="L129" s="126"/>
      <c r="M129" s="128"/>
    </row>
    <row r="130" spans="1:13" x14ac:dyDescent="0.25">
      <c r="A130" s="297"/>
      <c r="B130" s="95">
        <f>IF(AND(Авто_Калькулятор!$B$4=C130,Авто_Калькулятор!$E$12=$D$127),D130,
IF(AND(Авто_Калькулятор!$B$4=C130,Авто_Калькулятор!$E$12=$E$127),E130,
IF(AND(Авто_Калькулятор!$B$4=C130,Авто_Калькулятор!$E$12=$F$127),F130,
IF(AND(Авто_Калькулятор!$B$4=C130,Авто_Калькулятор!$E$12=$G$127),G130,
IF(AND(Авто_Калькулятор!$B$4=C130,Авто_Калькулятор!$E$12=$H$127),H130,
IF(AND(Авто_Калькулятор!$B$4=C130,Авто_Калькулятор!$E$12=$I$127),I130,
IF(AND(Авто_Калькулятор!$B$4=C130,Авто_Калькулятор!$E$12=$J$127),J130,0)))))))</f>
        <v>0</v>
      </c>
      <c r="C130" s="147" t="s">
        <v>183</v>
      </c>
      <c r="D130" s="186">
        <v>1E-3</v>
      </c>
      <c r="E130" s="186">
        <v>5.4899999999999993</v>
      </c>
      <c r="F130" s="186">
        <v>9.99</v>
      </c>
      <c r="G130" s="186">
        <v>10.99</v>
      </c>
      <c r="H130" s="186">
        <v>10.99</v>
      </c>
      <c r="I130" s="186">
        <v>10.99</v>
      </c>
      <c r="J130" s="186">
        <v>11.99</v>
      </c>
      <c r="K130" s="140">
        <f>IF(AND(Авто_Калькулятор!$B$4=C130, OR(Авто_Калькулятор!$E$12=$D$127,Авто_Калькулятор!$E$12=$E$127,Авто_Калькулятор!$E$12=$F$127,)),0.0199,
IF(AND(Авто_Калькулятор!$B$4=C130,OR(Авто_Калькулятор!$E$12=$G$127,Авто_Калькулятор!$E$12=$H$127,Авто_Калькулятор!$E$12=$I$127,Авто_Калькулятор!$E$12=$J$127)),0,0))</f>
        <v>0</v>
      </c>
      <c r="L130" s="126"/>
      <c r="M130" s="128"/>
    </row>
    <row r="131" spans="1:13" x14ac:dyDescent="0.25">
      <c r="A131" s="297"/>
      <c r="B131" s="95">
        <f>IF(AND(Авто_Калькулятор!$B$4=C131,Авто_Калькулятор!$E$12=$D$127),D131,
IF(AND(Авто_Калькулятор!$B$4=C131,Авто_Калькулятор!$E$12=$E$127),E131,
IF(AND(Авто_Калькулятор!$B$4=C131,Авто_Калькулятор!$E$12=$F$127),F131,
IF(AND(Авто_Калькулятор!$B$4=C131,Авто_Калькулятор!$E$12=$G$127),G131,
IF(AND(Авто_Калькулятор!$B$4=C131,Авто_Калькулятор!$E$12=$H$127),H131,
IF(AND(Авто_Калькулятор!$B$4=C131,Авто_Калькулятор!$E$12=$I$127),I131,
IF(AND(Авто_Калькулятор!$B$4=C131,Авто_Калькулятор!$E$12=$J$127),J131,0)))))))</f>
        <v>0</v>
      </c>
      <c r="C131" s="147" t="s">
        <v>184</v>
      </c>
      <c r="D131" s="186">
        <v>1E-3</v>
      </c>
      <c r="E131" s="186">
        <v>4.99</v>
      </c>
      <c r="F131" s="186">
        <v>8.99</v>
      </c>
      <c r="G131" s="186">
        <v>10.99</v>
      </c>
      <c r="H131" s="186">
        <v>10.99</v>
      </c>
      <c r="I131" s="186">
        <v>10.99</v>
      </c>
      <c r="J131" s="186">
        <v>11.99</v>
      </c>
      <c r="K131" s="140">
        <f>IF(AND(Авто_Калькулятор!$B$4=C131, OR(Авто_Калькулятор!$E$12=$D$127,Авто_Калькулятор!$E$12=$E$127,Авто_Калькулятор!$E$12=$F$127,)),0.0199,
IF(AND(Авто_Калькулятор!$B$4=C131,OR(Авто_Калькулятор!$E$12=$G$127,Авто_Калькулятор!$E$12=$H$127,Авто_Калькулятор!$E$12=$I$127,Авто_Калькулятор!$E$12=$J$127)),0,0))</f>
        <v>0</v>
      </c>
      <c r="L131" s="126"/>
      <c r="M131" s="128"/>
    </row>
    <row r="132" spans="1:13" x14ac:dyDescent="0.25">
      <c r="A132" s="297"/>
      <c r="B132" s="95">
        <f>IF(AND(Авто_Калькулятор!$B$4=C132,Авто_Калькулятор!$E$12=$D$127),D132,
IF(AND(Авто_Калькулятор!$B$4=C132,Авто_Калькулятор!$E$12=$E$127),E132,
IF(AND(Авто_Калькулятор!$B$4=C132,Авто_Калькулятор!$E$12=$F$127),F132,
IF(AND(Авто_Калькулятор!$B$4=C132,Авто_Калькулятор!$E$12=$G$127),G132,
IF(AND(Авто_Калькулятор!$B$4=C132,Авто_Калькулятор!$E$12=$H$127),H132,
IF(AND(Авто_Калькулятор!$B$4=C132,Авто_Калькулятор!$E$12=$I$127),I132,
IF(AND(Авто_Калькулятор!$B$4=C132,Авто_Калькулятор!$E$12=$J$127),J132,0)))))))</f>
        <v>0</v>
      </c>
      <c r="C132" s="147" t="s">
        <v>155</v>
      </c>
      <c r="D132" s="186">
        <v>1E-3</v>
      </c>
      <c r="E132" s="186">
        <v>1E-3</v>
      </c>
      <c r="F132" s="186">
        <v>8.99</v>
      </c>
      <c r="G132" s="186">
        <v>9.99</v>
      </c>
      <c r="H132" s="186">
        <v>9.99</v>
      </c>
      <c r="I132" s="186">
        <v>9.99</v>
      </c>
      <c r="J132" s="186">
        <v>10.99</v>
      </c>
      <c r="K132" s="140">
        <f>IF(AND(Авто_Калькулятор!$B$4=C132, OR(Авто_Калькулятор!$E$12=$D$127,Авто_Калькулятор!$E$12=$E$127,Авто_Калькулятор!$E$12=$F$127,)),0.0199,
IF(AND(Авто_Калькулятор!$B$4=C132,OR(Авто_Калькулятор!$E$12=$G$127,Авто_Калькулятор!$E$12=$H$127,Авто_Калькулятор!$E$12=$I$127,Авто_Калькулятор!$E$12=$J$127)),0,0))</f>
        <v>0</v>
      </c>
      <c r="L132" s="126"/>
      <c r="M132" s="128"/>
    </row>
    <row r="133" spans="1:13" ht="15.75" thickBot="1" x14ac:dyDescent="0.3">
      <c r="A133" s="297"/>
      <c r="B133" s="95">
        <f>IF(AND(Авто_Калькулятор!$B$4=C133,Авто_Калькулятор!$E$12=$D$127),D133,
IF(AND(Авто_Калькулятор!$B$4=C133,Авто_Калькулятор!$E$12=$E$127),E133,
IF(AND(Авто_Калькулятор!$B$4=C133,Авто_Калькулятор!$E$12=$F$127),F133,
IF(AND(Авто_Калькулятор!$B$4=C133,Авто_Калькулятор!$E$12=$G$127),G133,
IF(AND(Авто_Калькулятор!$B$4=C133,Авто_Калькулятор!$E$12=$H$127),H133,
IF(AND(Авто_Калькулятор!$B$4=C133,Авто_Калькулятор!$E$12=$I$127),I133,
IF(AND(Авто_Калькулятор!$B$4=C133,Авто_Калькулятор!$E$12=$J$127),J133,0)))))))</f>
        <v>0</v>
      </c>
      <c r="C133" s="147" t="s">
        <v>185</v>
      </c>
      <c r="D133" s="186">
        <v>1E-3</v>
      </c>
      <c r="E133" s="186">
        <v>1E-3</v>
      </c>
      <c r="F133" s="186">
        <v>7.99</v>
      </c>
      <c r="G133" s="186">
        <v>9.99</v>
      </c>
      <c r="H133" s="186">
        <v>9.99</v>
      </c>
      <c r="I133" s="186">
        <v>9.99</v>
      </c>
      <c r="J133" s="186">
        <v>10.99</v>
      </c>
      <c r="K133" s="140">
        <f>IF(AND(Авто_Калькулятор!$B$4=C133, OR(Авто_Калькулятор!$E$12=$D$127,Авто_Калькулятор!$E$12=$E$127,Авто_Калькулятор!$E$12=$F$127,)),0.0199,
IF(AND(Авто_Калькулятор!$B$4=C133,OR(Авто_Калькулятор!$E$12=$G$127,Авто_Калькулятор!$E$12=$H$127,Авто_Калькулятор!$E$12=$I$127,Авто_Калькулятор!$E$12=$J$127)),0,0))</f>
        <v>0</v>
      </c>
      <c r="L133" s="126"/>
      <c r="M133" s="128"/>
    </row>
    <row r="134" spans="1:13" ht="15.75" thickBot="1" x14ac:dyDescent="0.3">
      <c r="A134" s="298"/>
      <c r="B134" s="142">
        <f>SUM(B128:B133)</f>
        <v>0</v>
      </c>
      <c r="C134" s="130"/>
      <c r="D134" s="11"/>
      <c r="E134" s="11"/>
      <c r="F134" s="11"/>
      <c r="G134" s="11"/>
      <c r="H134" s="11"/>
      <c r="I134" s="11"/>
      <c r="J134" s="11"/>
      <c r="K134" s="142">
        <f>SUM(K128:K133)</f>
        <v>0</v>
      </c>
      <c r="L134" s="130"/>
      <c r="M134" s="131"/>
    </row>
    <row r="135" spans="1:13" ht="15.75" x14ac:dyDescent="0.25">
      <c r="A135" s="293" t="s">
        <v>147</v>
      </c>
      <c r="B135" s="132" t="s">
        <v>26</v>
      </c>
      <c r="C135" s="133" t="s">
        <v>27</v>
      </c>
      <c r="D135" s="174">
        <v>12</v>
      </c>
      <c r="E135" s="174">
        <v>24</v>
      </c>
      <c r="F135" s="174">
        <v>36</v>
      </c>
      <c r="G135" s="174">
        <v>48</v>
      </c>
      <c r="H135" s="174">
        <v>60</v>
      </c>
      <c r="I135" s="174">
        <v>72</v>
      </c>
      <c r="J135" s="174">
        <v>84</v>
      </c>
      <c r="K135" s="91" t="s">
        <v>48</v>
      </c>
      <c r="L135" s="135" t="s">
        <v>30</v>
      </c>
      <c r="M135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141,IF(Авто_Калькулятор!$V$23&gt;=50,C140,IF(Авто_Калькулятор!$V$23&gt;=40,C139,IF(Авто_Калькулятор!$V$23&gt;=30,C138,IF(Авто_Калькулятор!$V$23&gt;=20,C137,IF(Авто_Калькулятор!$V$23&gt;=10,C136,))))))))&amp;IF(AND(Авто_Калькулятор!$V$23&lt;10,Авто_Калькулятор!$V$23&gt;0),"Сума авансового платежу недостатня","")</f>
        <v/>
      </c>
    </row>
    <row r="136" spans="1:13" x14ac:dyDescent="0.25">
      <c r="A136" s="294"/>
      <c r="B136" s="95">
        <f>IF(AND(Авто_Калькулятор!$B$4=C136,Авто_Калькулятор!$E$12=$D$135),D136,
IF(AND(Авто_Калькулятор!$B$4=C136,Авто_Калькулятор!$E$12=$E$135),E136,
IF(AND(Авто_Калькулятор!$B$4=C136,Авто_Калькулятор!$E$12=$F$135),F136,
IF(AND(Авто_Калькулятор!$B$4=C136,Авто_Калькулятор!$E$12=$G$135),G136,
IF(AND(Авто_Калькулятор!$B$4=C136,Авто_Калькулятор!$E$12=$H$135),H136,
IF(AND(Авто_Калькулятор!$B$4=C136,Авто_Калькулятор!$E$12=$I$135),I136,
IF(AND(Авто_Калькулятор!$B$4=C136,Авто_Калькулятор!$E$12=$J$135),J136,0)))))))</f>
        <v>0</v>
      </c>
      <c r="C136" s="145" t="s">
        <v>148</v>
      </c>
      <c r="D136" s="178">
        <v>3.49</v>
      </c>
      <c r="E136" s="178">
        <v>8.49</v>
      </c>
      <c r="F136" s="178">
        <v>11.49</v>
      </c>
      <c r="G136" s="178">
        <v>11.49</v>
      </c>
      <c r="H136" s="178">
        <v>11.49</v>
      </c>
      <c r="I136" s="178">
        <v>11.49</v>
      </c>
      <c r="J136" s="178">
        <v>11.49</v>
      </c>
      <c r="K136" s="140">
        <f>IF(AND(Авто_Калькулятор!$B$4=C136, OR(Авто_Калькулятор!$E$12=$D$135,Авто_Калькулятор!$E$12=$E$135,Авто_Калькулятор!$E$12=$F$135,)),0.0199,
IF(AND(Авто_Калькулятор!$B$4=C136,OR(Авто_Калькулятор!$E$12=$G$135,Авто_Калькулятор!$E$12=$H$135,Авто_Калькулятор!$E$12=$I$135,Авто_Калькулятор!$E$12=$J$135)),0.0299,0))</f>
        <v>0</v>
      </c>
      <c r="L136" s="115">
        <f>IF(Авто_Калькулятор!$E$12=D135,1.99%,IF(Авто_Калькулятор!$E$12=E135,1.99%,IF(Авто_Калькулятор!$E$12=F135,1.99%,0%)))</f>
        <v>0</v>
      </c>
      <c r="M136" s="144" t="s">
        <v>92</v>
      </c>
    </row>
    <row r="137" spans="1:13" x14ac:dyDescent="0.25">
      <c r="A137" s="294"/>
      <c r="B137" s="95">
        <f>IF(AND(Авто_Калькулятор!$B$4=C137,Авто_Калькулятор!$E$12=$D$135),D137,
IF(AND(Авто_Калькулятор!$B$4=C137,Авто_Калькулятор!$E$12=$E$135),E137,
IF(AND(Авто_Калькулятор!$B$4=C137,Авто_Калькулятор!$E$12=$F$135),F137,
IF(AND(Авто_Калькулятор!$B$4=C137,Авто_Калькулятор!$E$12=$G$135),G137,
IF(AND(Авто_Калькулятор!$B$4=C137,Авто_Калькулятор!$E$12=$H$135),H137,
IF(AND(Авто_Калькулятор!$B$4=C137,Авто_Калькулятор!$E$12=$I$135),I137,
IF(AND(Авто_Калькулятор!$B$4=C137,Авто_Калькулятор!$E$12=$J$135),J137,0)))))))</f>
        <v>0</v>
      </c>
      <c r="C137" s="145" t="s">
        <v>149</v>
      </c>
      <c r="D137" s="178">
        <v>2.4899999999999998</v>
      </c>
      <c r="E137" s="178">
        <v>7.4899999999999993</v>
      </c>
      <c r="F137" s="178">
        <v>10.489999999999998</v>
      </c>
      <c r="G137" s="178">
        <v>10.489999999999998</v>
      </c>
      <c r="H137" s="178">
        <v>10.489999999999998</v>
      </c>
      <c r="I137" s="178">
        <v>10.489999999999998</v>
      </c>
      <c r="J137" s="178">
        <v>10.489999999999998</v>
      </c>
      <c r="K137" s="140">
        <f>IF(AND(Авто_Калькулятор!$B$4=C137, OR(Авто_Калькулятор!$E$12=$D$135,Авто_Калькулятор!$E$12=$E$135,Авто_Калькулятор!$E$12=$F$135,)),0.0199,
IF(AND(Авто_Калькулятор!$B$4=C137,OR(Авто_Калькулятор!$E$12=$G$135,Авто_Калькулятор!$E$12=$H$135,Авто_Калькулятор!$E$12=$I$135,Авто_Калькулятор!$E$12=$J$135)),0.0299,0))</f>
        <v>0</v>
      </c>
      <c r="L137" s="126"/>
      <c r="M137" s="128"/>
    </row>
    <row r="138" spans="1:13" x14ac:dyDescent="0.25">
      <c r="A138" s="294"/>
      <c r="B138" s="95">
        <f>IF(AND(Авто_Калькулятор!$B$4=C138,Авто_Калькулятор!$E$12=$D$135),D138,
IF(AND(Авто_Калькулятор!$B$4=C138,Авто_Калькулятор!$E$12=$E$135),E138,
IF(AND(Авто_Калькулятор!$B$4=C138,Авто_Калькулятор!$E$12=$F$135),F138,
IF(AND(Авто_Калькулятор!$B$4=C138,Авто_Калькулятор!$E$12=$G$135),G138,
IF(AND(Авто_Калькулятор!$B$4=C138,Авто_Калькулятор!$E$12=$H$135),H138,
IF(AND(Авто_Калькулятор!$B$4=C138,Авто_Калькулятор!$E$12=$I$135),I138,
IF(AND(Авто_Калькулятор!$B$4=C138,Авто_Калькулятор!$E$12=$J$135),J138,0)))))))</f>
        <v>0</v>
      </c>
      <c r="C138" s="145" t="s">
        <v>150</v>
      </c>
      <c r="D138" s="178">
        <v>1E-3</v>
      </c>
      <c r="E138" s="178">
        <v>6.49</v>
      </c>
      <c r="F138" s="178">
        <v>10.489999999999998</v>
      </c>
      <c r="G138" s="178">
        <v>10.489999999999998</v>
      </c>
      <c r="H138" s="178">
        <v>10.489999999999998</v>
      </c>
      <c r="I138" s="178">
        <v>10.489999999999998</v>
      </c>
      <c r="J138" s="178">
        <v>10.489999999999998</v>
      </c>
      <c r="K138" s="140">
        <f>IF(AND(Авто_Калькулятор!$B$4=C138, OR(Авто_Калькулятор!$E$12=$D$135,Авто_Калькулятор!$E$12=$E$135,Авто_Калькулятор!$E$12=$F$135,)),0.0199,
IF(AND(Авто_Калькулятор!$B$4=C138,OR(Авто_Калькулятор!$E$12=$G$135,Авто_Калькулятор!$E$12=$H$135,Авто_Калькулятор!$E$12=$I$135,Авто_Калькулятор!$E$12=$J$135)),0.0299,0))</f>
        <v>0</v>
      </c>
      <c r="L138" s="126"/>
      <c r="M138" s="128"/>
    </row>
    <row r="139" spans="1:13" x14ac:dyDescent="0.25">
      <c r="A139" s="294"/>
      <c r="B139" s="95">
        <f>IF(AND(Авто_Калькулятор!$B$4=C139,Авто_Калькулятор!$E$12=$D$135),D139,
IF(AND(Авто_Калькулятор!$B$4=C139,Авто_Калькулятор!$E$12=$E$135),E139,
IF(AND(Авто_Калькулятор!$B$4=C139,Авто_Калькулятор!$E$12=$F$135),F139,
IF(AND(Авто_Калькулятор!$B$4=C139,Авто_Калькулятор!$E$12=$G$135),G139,
IF(AND(Авто_Калькулятор!$B$4=C139,Авто_Калькулятор!$E$12=$H$135),H139,
IF(AND(Авто_Калькулятор!$B$4=C139,Авто_Калькулятор!$E$12=$I$135),I139,
IF(AND(Авто_Калькулятор!$B$4=C139,Авто_Калькулятор!$E$12=$J$135),J139,0)))))))</f>
        <v>0</v>
      </c>
      <c r="C139" s="147" t="s">
        <v>151</v>
      </c>
      <c r="D139" s="178">
        <v>1E-3</v>
      </c>
      <c r="E139" s="178">
        <v>5.4899999999999993</v>
      </c>
      <c r="F139" s="178">
        <v>9.49</v>
      </c>
      <c r="G139" s="178">
        <v>9.49</v>
      </c>
      <c r="H139" s="178">
        <v>9.49</v>
      </c>
      <c r="I139" s="178">
        <v>9.49</v>
      </c>
      <c r="J139" s="178">
        <v>9.49</v>
      </c>
      <c r="K139" s="140">
        <f>IF(AND(Авто_Калькулятор!$B$4=C139, OR(Авто_Калькулятор!$E$12=$D$135,Авто_Калькулятор!$E$12=$E$135,Авто_Калькулятор!$E$12=$F$135,)),0.0199,
IF(AND(Авто_Калькулятор!$B$4=C139,OR(Авто_Калькулятор!$E$12=$G$135,Авто_Калькулятор!$E$12=$H$135,Авто_Калькулятор!$E$12=$I$135,Авто_Калькулятор!$E$12=$J$135)),0.0299,0))</f>
        <v>0</v>
      </c>
      <c r="L139" s="126"/>
      <c r="M139" s="128"/>
    </row>
    <row r="140" spans="1:13" x14ac:dyDescent="0.25">
      <c r="A140" s="294"/>
      <c r="B140" s="95">
        <f>IF(AND(Авто_Калькулятор!$B$4=C140,Авто_Калькулятор!$E$12=$D$135),D140,
IF(AND(Авто_Калькулятор!$B$4=C140,Авто_Калькулятор!$E$12=$E$135),E140,
IF(AND(Авто_Калькулятор!$B$4=C140,Авто_Калькулятор!$E$12=$F$135),F140,
IF(AND(Авто_Калькулятор!$B$4=C140,Авто_Калькулятор!$E$12=$G$135),G140,
IF(AND(Авто_Калькулятор!$B$4=C140,Авто_Калькулятор!$E$12=$H$135),H140,
IF(AND(Авто_Калькулятор!$B$4=C140,Авто_Калькулятор!$E$12=$I$135),I140,
IF(AND(Авто_Калькулятор!$B$4=C140,Авто_Калькулятор!$E$12=$J$135),J140,0)))))))</f>
        <v>0</v>
      </c>
      <c r="C140" s="147" t="s">
        <v>152</v>
      </c>
      <c r="D140" s="178">
        <v>1E-3</v>
      </c>
      <c r="E140" s="178">
        <v>2.4899999999999998</v>
      </c>
      <c r="F140" s="178">
        <v>8.49</v>
      </c>
      <c r="G140" s="178">
        <v>8.49</v>
      </c>
      <c r="H140" s="178">
        <v>8.49</v>
      </c>
      <c r="I140" s="178">
        <v>8.49</v>
      </c>
      <c r="J140" s="178">
        <v>8.49</v>
      </c>
      <c r="K140" s="140">
        <f>IF(AND(Авто_Калькулятор!$B$4=C140, OR(Авто_Калькулятор!$E$12=$D$135,Авто_Калькулятор!$E$12=$E$135,Авто_Калькулятор!$E$12=$F$135,)),0.0199,
IF(AND(Авто_Калькулятор!$B$4=C140,OR(Авто_Калькулятор!$E$12=$G$135,Авто_Калькулятор!$E$12=$H$135,Авто_Калькулятор!$E$12=$I$135,Авто_Калькулятор!$E$12=$J$135)),0.0299,0))</f>
        <v>0</v>
      </c>
      <c r="L140" s="126"/>
      <c r="M140" s="128"/>
    </row>
    <row r="141" spans="1:13" ht="15.75" thickBot="1" x14ac:dyDescent="0.3">
      <c r="A141" s="294"/>
      <c r="B141" s="95">
        <f>IF(AND(Авто_Калькулятор!$B$4=C141,Авто_Калькулятор!$E$12=$D$135),D141,
IF(AND(Авто_Калькулятор!$B$4=C141,Авто_Калькулятор!$E$12=$E$135),E141,
IF(AND(Авто_Калькулятор!$B$4=C141,Авто_Калькулятор!$E$12=$F$135),F141,
IF(AND(Авто_Калькулятор!$B$4=C141,Авто_Калькулятор!$E$12=$G$135),G141,
IF(AND(Авто_Калькулятор!$B$4=C141,Авто_Калькулятор!$E$12=$H$135),H141,
IF(AND(Авто_Калькулятор!$B$4=C141,Авто_Калькулятор!$E$12=$I$135),I141,
IF(AND(Авто_Калькулятор!$B$4=C141,Авто_Калькулятор!$E$12=$J$135),J141,0)))))))</f>
        <v>0</v>
      </c>
      <c r="C141" s="147" t="s">
        <v>153</v>
      </c>
      <c r="D141" s="178">
        <v>1E-3</v>
      </c>
      <c r="E141" s="178">
        <v>1E-3</v>
      </c>
      <c r="F141" s="178">
        <v>7.4899999999999993</v>
      </c>
      <c r="G141" s="178">
        <v>7.4899999999999993</v>
      </c>
      <c r="H141" s="178">
        <v>7.4899999999999993</v>
      </c>
      <c r="I141" s="178">
        <v>7.4899999999999993</v>
      </c>
      <c r="J141" s="178">
        <v>7.4899999999999993</v>
      </c>
      <c r="K141" s="140">
        <f>IF(AND(Авто_Калькулятор!$B$4=C141, OR(Авто_Калькулятор!$E$12=$D$135,Авто_Калькулятор!$E$12=$E$135,Авто_Калькулятор!$E$12=$F$135,)),0.0199,
IF(AND(Авто_Калькулятор!$B$4=C141,OR(Авто_Калькулятор!$E$12=$G$135,Авто_Калькулятор!$E$12=$H$135,Авто_Калькулятор!$E$12=$I$135,Авто_Калькулятор!$E$12=$J$135)),0.0299,0))</f>
        <v>0</v>
      </c>
      <c r="L141" s="126"/>
      <c r="M141" s="128"/>
    </row>
    <row r="142" spans="1:13" ht="15.75" thickBot="1" x14ac:dyDescent="0.3">
      <c r="A142" s="295"/>
      <c r="B142" s="142">
        <f>SUM(B136:B141)</f>
        <v>0</v>
      </c>
      <c r="C142" s="130"/>
      <c r="D142" s="173"/>
      <c r="E142" s="173"/>
      <c r="F142" s="173"/>
      <c r="G142" s="173"/>
      <c r="H142" s="173"/>
      <c r="I142" s="173"/>
      <c r="J142" s="173"/>
      <c r="K142" s="142">
        <f>SUM(K136:K141)</f>
        <v>0</v>
      </c>
      <c r="L142" s="130"/>
      <c r="M142" s="131"/>
    </row>
    <row r="143" spans="1:13" ht="15.75" x14ac:dyDescent="0.25">
      <c r="A143" s="293" t="s">
        <v>154</v>
      </c>
      <c r="B143" s="132" t="s">
        <v>26</v>
      </c>
      <c r="C143" s="133" t="s">
        <v>27</v>
      </c>
      <c r="D143" s="174">
        <v>12</v>
      </c>
      <c r="E143" s="174">
        <v>24</v>
      </c>
      <c r="F143" s="174">
        <v>36</v>
      </c>
      <c r="G143" s="174">
        <v>48</v>
      </c>
      <c r="H143" s="174">
        <v>60</v>
      </c>
      <c r="I143" s="174">
        <v>72</v>
      </c>
      <c r="J143" s="174">
        <v>84</v>
      </c>
      <c r="K143" s="91" t="s">
        <v>48</v>
      </c>
      <c r="L143" s="135" t="s">
        <v>30</v>
      </c>
      <c r="M143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авто",IF(Авто_Калькулятор!$V$23&gt;=10,C144,)))&amp;IF(AND(Авто_Калькулятор!$V$23&lt;10,Авто_Калькулятор!$V$23&gt;0),"Сума авансового платежу недостатня","")</f>
        <v/>
      </c>
    </row>
    <row r="144" spans="1:13" ht="15.75" thickBot="1" x14ac:dyDescent="0.3">
      <c r="A144" s="294"/>
      <c r="B144" s="95">
        <f>IF(AND(Авто_Калькулятор!$B$4=C144,Авто_Калькулятор!$E$12=D$143),D144,
IF(AND(Авто_Калькулятор!$B$4=C144,Авто_Калькулятор!$E$12=E$143),E144,
IF(AND(Авто_Калькулятор!$B$4=C144,Авто_Калькулятор!$E$12=F$143),F144,
IF(AND(Авто_Калькулятор!$B$4=C144,Авто_Калькулятор!$E$12=G$143),G144,
IF(AND(Авто_Калькулятор!$B$4=C144,Авто_Калькулятор!$E$12=H$143),H144,
IF(AND(Авто_Калькулятор!$B$4=C144,Авто_Калькулятор!$E$12=I$143),I144,
IF(AND(Авто_Калькулятор!$B$4=C144,Авто_Калькулятор!$E$12=J$143),J144,0)))))))</f>
        <v>0</v>
      </c>
      <c r="C144" s="11" t="s">
        <v>154</v>
      </c>
      <c r="D144" s="179">
        <v>14.49</v>
      </c>
      <c r="E144" s="179">
        <v>14.49</v>
      </c>
      <c r="F144" s="179">
        <v>14.49</v>
      </c>
      <c r="G144" s="179">
        <v>14.49</v>
      </c>
      <c r="H144" s="179">
        <v>14.49</v>
      </c>
      <c r="I144" s="179">
        <v>14.49</v>
      </c>
      <c r="J144" s="179">
        <v>14.49</v>
      </c>
      <c r="K144" s="140">
        <f>IF(AND(Авто_Калькулятор!$B$4=C144, OR(Авто_Калькулятор!$E$12=D143,Авто_Калькулятор!$E$12=E143,Авто_Калькулятор!$E$12=G143,Авто_Калькулятор!$E$12=H143,Авто_Калькулятор!$E$12=I143,Авто_Калькулятор!$E$12=J143)),0.0299,
IF(AND(Авто_Калькулятор!$B$4=C144,OR(Авто_Калькулятор!$E$12=F143,)),0.0299,0))</f>
        <v>0</v>
      </c>
      <c r="L144" s="115">
        <v>0</v>
      </c>
      <c r="M144" s="144" t="s">
        <v>92</v>
      </c>
    </row>
    <row r="145" spans="1:13" ht="15.75" thickBot="1" x14ac:dyDescent="0.3">
      <c r="A145" s="295"/>
      <c r="B145" s="141">
        <f>SUM(B144:B144)</f>
        <v>0</v>
      </c>
      <c r="C145" s="130"/>
      <c r="D145" s="173"/>
      <c r="E145" s="173"/>
      <c r="F145" s="173"/>
      <c r="G145" s="173"/>
      <c r="H145" s="173"/>
      <c r="I145" s="173"/>
      <c r="J145" s="173"/>
      <c r="K145" s="142">
        <f>SUM(K144:K144)</f>
        <v>0</v>
      </c>
      <c r="L145" s="130"/>
      <c r="M145" s="131"/>
    </row>
    <row r="146" spans="1:13" ht="15.75" x14ac:dyDescent="0.25">
      <c r="A146" s="293" t="s">
        <v>156</v>
      </c>
      <c r="B146" s="132" t="s">
        <v>26</v>
      </c>
      <c r="C146" s="133" t="s">
        <v>27</v>
      </c>
      <c r="D146" s="174">
        <v>12</v>
      </c>
      <c r="E146" s="174">
        <v>24</v>
      </c>
      <c r="F146" s="174">
        <v>36</v>
      </c>
      <c r="G146" s="174">
        <v>48</v>
      </c>
      <c r="H146" s="174">
        <v>60</v>
      </c>
      <c r="I146" s="174">
        <v>72</v>
      </c>
      <c r="J146" s="174">
        <v>84</v>
      </c>
      <c r="K146" s="91" t="s">
        <v>48</v>
      </c>
      <c r="L146" s="135" t="s">
        <v>30</v>
      </c>
      <c r="M146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#REF!,IF(Авто_Калькулятор!$V$23&gt;=60,C150,IF(Авто_Калькулятор!$V$23&gt;=50,C149,IF(Авто_Калькулятор!$V$23&gt;=30,C148,IF(Авто_Калькулятор!$V$23&gt;=10,C147,)))))))&amp;IF(AND(Авто_Калькулятор!$V$23&lt;10,Авто_Калькулятор!$V$23&gt;0),"Сума авансового платежу недостатня","")</f>
        <v/>
      </c>
    </row>
    <row r="147" spans="1:13" x14ac:dyDescent="0.25">
      <c r="A147" s="294"/>
      <c r="B147" s="95">
        <f>IF(AND(Авто_Калькулятор!$B$4=C147,Авто_Калькулятор!$E$12=$D$146),D147,
IF(AND(Авто_Калькулятор!$B$4=C147,Авто_Калькулятор!$E$12=$E$146),E147,
IF(AND(Авто_Калькулятор!$B$4=C147,Авто_Калькулятор!$E$12=$F$146),F147,
IF(AND(Авто_Калькулятор!$B$4=C147,Авто_Калькулятор!$E$12=$G$146),G147,
IF(AND(Авто_Калькулятор!$B$4=C147,Авто_Калькулятор!$E$12=$H$146),H147,
IF(AND(Авто_Калькулятор!$B$4=C147,Авто_Калькулятор!$E$12=$I$146),I147,
IF(AND(Авто_Калькулятор!$B$4=C147,Авто_Калькулятор!$E$12=$J$146),J147,0)))))))</f>
        <v>0</v>
      </c>
      <c r="C147" s="11" t="s">
        <v>157</v>
      </c>
      <c r="D147" s="179">
        <v>4.49</v>
      </c>
      <c r="E147" s="179">
        <v>9.99</v>
      </c>
      <c r="F147" s="179">
        <v>11.99</v>
      </c>
      <c r="G147" s="179">
        <v>14.99</v>
      </c>
      <c r="H147" s="179">
        <v>14.99</v>
      </c>
      <c r="I147" s="179">
        <v>14.99</v>
      </c>
      <c r="J147" s="179">
        <v>14.99</v>
      </c>
      <c r="K147" s="140">
        <f>IF(AND(Авто_Калькулятор!$B$4=C147, OR(Авто_Калькулятор!$E$12=$D$146,Авто_Калькулятор!$E$12=$E$146,Авто_Калькулятор!$E$12=$F$146)),0.0299,
IF(AND(Авто_Калькулятор!$B$4=C147,OR(Авто_Калькулятор!$E$12=$G$146,Авто_Калькулятор!$E$12=$H$146,Авто_Калькулятор!$E$12=$I$146,Авто_Калькулятор!$E$12=$J$146)),0,0))</f>
        <v>0</v>
      </c>
      <c r="L147" s="115">
        <f>IF(Авто_Калькулятор!$E$12=D146,2.99%,IF(OR(Авто_Калькулятор!$E$12=E146,Авто_Калькулятор!$E$12=F146),2.99%,0%))</f>
        <v>0</v>
      </c>
      <c r="M147" s="144" t="s">
        <v>92</v>
      </c>
    </row>
    <row r="148" spans="1:13" x14ac:dyDescent="0.25">
      <c r="A148" s="294"/>
      <c r="B148" s="95">
        <f>IF(AND(Авто_Калькулятор!$B$4=C148,Авто_Калькулятор!$E$12=$D$146),D148,
IF(AND(Авто_Калькулятор!$B$4=C148,Авто_Калькулятор!$E$12=$E$146),E148,
IF(AND(Авто_Калькулятор!$B$4=C148,Авто_Калькулятор!$E$12=$F$146),F148,
IF(AND(Авто_Калькулятор!$B$4=C148,Авто_Калькулятор!$E$12=$G$146),G148,
IF(AND(Авто_Калькулятор!$B$4=C148,Авто_Калькулятор!$E$12=$H$146),H148,
IF(AND(Авто_Калькулятор!$B$4=C148,Авто_Калькулятор!$E$12=$I$146),I148,
IF(AND(Авто_Калькулятор!$B$4=C148,Авто_Калькулятор!$E$12=$J$146),J148,0)))))))</f>
        <v>0</v>
      </c>
      <c r="C148" s="11" t="s">
        <v>158</v>
      </c>
      <c r="D148" s="179">
        <v>1E-3</v>
      </c>
      <c r="E148" s="179">
        <v>7.4900000000000011</v>
      </c>
      <c r="F148" s="179">
        <v>10.99</v>
      </c>
      <c r="G148" s="179">
        <v>14.99</v>
      </c>
      <c r="H148" s="179">
        <v>14.99</v>
      </c>
      <c r="I148" s="179">
        <v>14.99</v>
      </c>
      <c r="J148" s="179">
        <v>14.99</v>
      </c>
      <c r="K148" s="140">
        <f>IF(AND(Авто_Калькулятор!$B$4=C148, OR(Авто_Калькулятор!$E$12=$D$146,Авто_Калькулятор!$E$12=$E$146,Авто_Калькулятор!$E$12=$F$146)),0.0299,
IF(AND(Авто_Калькулятор!$B$4=C148,OR(Авто_Калькулятор!$E$12=$G$146,Авто_Калькулятор!$E$12=$H$146,Авто_Калькулятор!$E$12=$I$146,Авто_Калькулятор!$E$12=$J$146)),0,0))</f>
        <v>0</v>
      </c>
      <c r="L148" s="126"/>
      <c r="M148" s="128"/>
    </row>
    <row r="149" spans="1:13" x14ac:dyDescent="0.25">
      <c r="A149" s="294"/>
      <c r="B149" s="95">
        <f>IF(AND(Авто_Калькулятор!$B$4=C149,Авто_Калькулятор!$E$12=$D$146),D149,
IF(AND(Авто_Калькулятор!$B$4=C149,Авто_Калькулятор!$E$12=$E$146),E149,
IF(AND(Авто_Калькулятор!$B$4=C149,Авто_Калькулятор!$E$12=$F$146),F149,
IF(AND(Авто_Калькулятор!$B$4=C149,Авто_Калькулятор!$E$12=$G$146),G149,
IF(AND(Авто_Калькулятор!$B$4=C149,Авто_Калькулятор!$E$12=$H$146),H149,
IF(AND(Авто_Калькулятор!$B$4=C149,Авто_Калькулятор!$E$12=$I$146),I149,
IF(AND(Авто_Калькулятор!$B$4=C149,Авто_Калькулятор!$E$12=$J$146),J149,0)))))))</f>
        <v>0</v>
      </c>
      <c r="C149" s="11" t="s">
        <v>159</v>
      </c>
      <c r="D149" s="179">
        <v>1E-3</v>
      </c>
      <c r="E149" s="179">
        <v>1E-3</v>
      </c>
      <c r="F149" s="179">
        <v>7.99</v>
      </c>
      <c r="G149" s="179">
        <v>13.99</v>
      </c>
      <c r="H149" s="179">
        <v>13.99</v>
      </c>
      <c r="I149" s="179">
        <v>13.99</v>
      </c>
      <c r="J149" s="179">
        <v>13.99</v>
      </c>
      <c r="K149" s="140">
        <f>IF(AND(Авто_Калькулятор!$B$4=C149, OR(Авто_Калькулятор!$E$12=$D$146,Авто_Калькулятор!$E$12=$E$146,Авто_Калькулятор!$E$12=$F$146)),0.0299,
IF(AND(Авто_Калькулятор!$B$4=C149,OR(Авто_Калькулятор!$E$12=$G$146,Авто_Калькулятор!$E$12=$H$146,Авто_Калькулятор!$E$12=$I$146,Авто_Калькулятор!$E$12=$J$146)),0,0))</f>
        <v>0</v>
      </c>
      <c r="L149" s="126"/>
      <c r="M149" s="128"/>
    </row>
    <row r="150" spans="1:13" ht="15.75" thickBot="1" x14ac:dyDescent="0.3">
      <c r="A150" s="294"/>
      <c r="B150" s="95">
        <f>IF(AND(Авто_Калькулятор!$B$4=C150,Авто_Калькулятор!$E$12=$D$146),D150,
IF(AND(Авто_Калькулятор!$B$4=C150,Авто_Калькулятор!$E$12=$E$146),E150,
IF(AND(Авто_Калькулятор!$B$4=C150,Авто_Калькулятор!$E$12=$F$146),F150,
IF(AND(Авто_Калькулятор!$B$4=C150,Авто_Калькулятор!$E$12=$G$146),G150,
IF(AND(Авто_Калькулятор!$B$4=C150,Авто_Калькулятор!$E$12=$H$146),H150,
IF(AND(Авто_Калькулятор!$B$4=C150,Авто_Калькулятор!$E$12=$I$146),I150,
IF(AND(Авто_Калькулятор!$B$4=C150,Авто_Калькулятор!$E$12=$J$146),J150,0)))))))</f>
        <v>0</v>
      </c>
      <c r="C150" s="11" t="s">
        <v>165</v>
      </c>
      <c r="D150" s="179">
        <v>1E-3</v>
      </c>
      <c r="E150" s="179">
        <v>1E-3</v>
      </c>
      <c r="F150" s="179">
        <v>4.99</v>
      </c>
      <c r="G150" s="179">
        <v>12.989999999999998</v>
      </c>
      <c r="H150" s="179">
        <v>12.989999999999998</v>
      </c>
      <c r="I150" s="179">
        <v>12.989999999999998</v>
      </c>
      <c r="J150" s="179">
        <v>12.989999999999998</v>
      </c>
      <c r="K150" s="140">
        <f>IF(AND(Авто_Калькулятор!$B$4=C150, OR(Авто_Калькулятор!$E$12=$D$146,Авто_Калькулятор!$E$12=$E$146,Авто_Калькулятор!$E$12=$F$146)),0.0299,
IF(AND(Авто_Калькулятор!$B$4=C150,OR(Авто_Калькулятор!$E$12=$G$146,Авто_Калькулятор!$E$12=$H$146,Авто_Калькулятор!$E$12=$I$146,Авто_Калькулятор!$E$12=$J$146)),0,0))</f>
        <v>0</v>
      </c>
      <c r="L150" s="126"/>
      <c r="M150" s="128"/>
    </row>
    <row r="151" spans="1:13" ht="15.75" thickBot="1" x14ac:dyDescent="0.3">
      <c r="A151" s="295"/>
      <c r="B151" s="142">
        <f>SUM(B147:B150)</f>
        <v>0</v>
      </c>
      <c r="C151" s="130"/>
      <c r="D151" s="173"/>
      <c r="E151" s="173"/>
      <c r="F151" s="173"/>
      <c r="G151" s="173"/>
      <c r="H151" s="173"/>
      <c r="I151" s="173"/>
      <c r="J151" s="173"/>
      <c r="K151" s="142">
        <f>SUM(K147:K150)</f>
        <v>0</v>
      </c>
      <c r="L151" s="130"/>
      <c r="M151" s="131"/>
    </row>
    <row r="152" spans="1:13" ht="15.75" x14ac:dyDescent="0.25">
      <c r="A152" s="293" t="s">
        <v>160</v>
      </c>
      <c r="B152" s="132" t="s">
        <v>26</v>
      </c>
      <c r="C152" s="133" t="s">
        <v>27</v>
      </c>
      <c r="D152" s="174">
        <v>12</v>
      </c>
      <c r="E152" s="174">
        <v>24</v>
      </c>
      <c r="F152" s="174">
        <v>36</v>
      </c>
      <c r="G152" s="174">
        <v>48</v>
      </c>
      <c r="H152" s="174">
        <v>60</v>
      </c>
      <c r="I152" s="174">
        <v>72</v>
      </c>
      <c r="J152" s="174">
        <v>84</v>
      </c>
      <c r="K152" s="91" t="s">
        <v>48</v>
      </c>
      <c r="L152" s="135" t="s">
        <v>30</v>
      </c>
      <c r="M152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156,IF(Авто_Калькулятор!$V$23&gt;=50,C155,IF(Авто_Калькулятор!$V$23&gt;=30,C154,IF(Авто_Калькулятор!$V$23&gt;=10,C153,))))))&amp;IF(AND(Авто_Калькулятор!$V$23&lt;10,Авто_Калькулятор!$V$23&gt;0),"Сума авансового платежу недостатня","")</f>
        <v/>
      </c>
    </row>
    <row r="153" spans="1:13" x14ac:dyDescent="0.25">
      <c r="A153" s="294"/>
      <c r="B153" s="95">
        <f>IF(AND(Авто_Калькулятор!$B$4=C153,Авто_Калькулятор!$E$12=$D$146),D153,
IF(AND(Авто_Калькулятор!$B$4=C153,Авто_Калькулятор!$E$12=$E$146),E153,
IF(AND(Авто_Калькулятор!$B$4=C153,Авто_Калькулятор!$E$12=$F$146),F153,
IF(AND(Авто_Калькулятор!$B$4=C153,Авто_Калькулятор!$E$12=$G$146),G153,
IF(AND(Авто_Калькулятор!$B$4=C153,Авто_Калькулятор!$E$12=$H$146),H153,
IF(AND(Авто_Калькулятор!$B$4=C153,Авто_Калькулятор!$E$12=$I$146),I153,
IF(AND(Авто_Калькулятор!$B$4=C153,Авто_Калькулятор!$E$12=$J$146),J153,0)))))))</f>
        <v>0</v>
      </c>
      <c r="C153" s="11" t="s">
        <v>161</v>
      </c>
      <c r="D153" s="175">
        <v>3.9899999999999998</v>
      </c>
      <c r="E153" s="175">
        <v>9.99</v>
      </c>
      <c r="F153" s="175">
        <v>11.99</v>
      </c>
      <c r="G153" s="175">
        <v>12.989999999999998</v>
      </c>
      <c r="H153" s="175">
        <v>13.489999999999998</v>
      </c>
      <c r="I153" s="175">
        <v>13.99</v>
      </c>
      <c r="J153" s="175">
        <v>14.49</v>
      </c>
      <c r="K153" s="140">
        <f>IF(AND(Авто_Калькулятор!$B$4=C153, OR(Авто_Калькулятор!$E$12=$D$152)),0.0249,
IF(AND(Авто_Калькулятор!$B$4=C153,OR(,Авто_Калькулятор!$E$12=$E$152)),0.0199,0))</f>
        <v>0</v>
      </c>
      <c r="L153" s="180">
        <f>IF(Авто_Калькулятор!$E$12=D152,0%,IF(OR(Авто_Калькулятор!$E$12=E152),0%,0%))</f>
        <v>0</v>
      </c>
      <c r="M153" s="144" t="s">
        <v>92</v>
      </c>
    </row>
    <row r="154" spans="1:13" x14ac:dyDescent="0.25">
      <c r="A154" s="294"/>
      <c r="B154" s="95">
        <f>IF(AND(Авто_Калькулятор!$B$4=C154,Авто_Калькулятор!$E$12=$D$146),D154,
IF(AND(Авто_Калькулятор!$B$4=C154,Авто_Калькулятор!$E$12=$E$146),E154,
IF(AND(Авто_Калькулятор!$B$4=C154,Авто_Калькулятор!$E$12=$F$146),F154,
IF(AND(Авто_Калькулятор!$B$4=C154,Авто_Калькулятор!$E$12=$G$146),G154,
IF(AND(Авто_Калькулятор!$B$4=C154,Авто_Калькулятор!$E$12=$H$146),H154,
IF(AND(Авто_Калькулятор!$B$4=C154,Авто_Калькулятор!$E$12=$I$146),I154,
IF(AND(Авто_Калькулятор!$B$4=C154,Авто_Калькулятор!$E$12=$J$146),J154,0)))))))</f>
        <v>0</v>
      </c>
      <c r="C154" s="11" t="s">
        <v>162</v>
      </c>
      <c r="D154" s="175">
        <v>1E-3</v>
      </c>
      <c r="E154" s="175">
        <v>8.99</v>
      </c>
      <c r="F154" s="175">
        <v>10.99</v>
      </c>
      <c r="G154" s="175">
        <v>12.49</v>
      </c>
      <c r="H154" s="175">
        <v>12.989999999999998</v>
      </c>
      <c r="I154" s="175">
        <v>13.489999999999998</v>
      </c>
      <c r="J154" s="175">
        <v>13.489999999999998</v>
      </c>
      <c r="K154" s="140">
        <f>IF(AND(Авто_Калькулятор!$B$4=C154, OR(Авто_Калькулятор!$E$12=$D$152)),0.0249,
IF(AND(Авто_Калькулятор!$B$4=C154,OR(,Авто_Калькулятор!$E$12=$E$152)),0.0199,0))</f>
        <v>0</v>
      </c>
      <c r="L154" s="175"/>
      <c r="M154" s="128"/>
    </row>
    <row r="155" spans="1:13" x14ac:dyDescent="0.25">
      <c r="A155" s="294"/>
      <c r="B155" s="95">
        <f>IF(AND(Авто_Калькулятор!$B$4=C155,Авто_Калькулятор!$E$12=$D$146),D155,
IF(AND(Авто_Калькулятор!$B$4=C155,Авто_Калькулятор!$E$12=$E$146),E155,
IF(AND(Авто_Калькулятор!$B$4=C155,Авто_Калькулятор!$E$12=$F$146),F155,
IF(AND(Авто_Калькулятор!$B$4=C155,Авто_Калькулятор!$E$12=$G$146),G155,
IF(AND(Авто_Калькулятор!$B$4=C155,Авто_Калькулятор!$E$12=$H$146),H155,
IF(AND(Авто_Калькулятор!$B$4=C155,Авто_Калькулятор!$E$12=$I$146),I155,
IF(AND(Авто_Калькулятор!$B$4=C155,Авто_Калькулятор!$E$12=$J$146),J155,0)))))))</f>
        <v>0</v>
      </c>
      <c r="C155" s="11" t="s">
        <v>163</v>
      </c>
      <c r="D155" s="175">
        <v>1E-3</v>
      </c>
      <c r="E155" s="175">
        <v>5.99</v>
      </c>
      <c r="F155" s="175">
        <v>9.99</v>
      </c>
      <c r="G155" s="175">
        <v>10.489999999999998</v>
      </c>
      <c r="H155" s="175">
        <v>12.49</v>
      </c>
      <c r="I155" s="175">
        <v>12.49</v>
      </c>
      <c r="J155" s="175">
        <v>12.49</v>
      </c>
      <c r="K155" s="140">
        <f>IF(AND(Авто_Калькулятор!$B$4=C155, OR(Авто_Калькулятор!$E$12=$D$152)),0.0249,
IF(AND(Авто_Калькулятор!$B$4=C155,OR(,Авто_Калькулятор!$E$12=$E$152)),0.0199,0))</f>
        <v>0</v>
      </c>
      <c r="L155" s="175"/>
      <c r="M155" s="128"/>
    </row>
    <row r="156" spans="1:13" ht="15.75" thickBot="1" x14ac:dyDescent="0.3">
      <c r="A156" s="294"/>
      <c r="B156" s="95">
        <f>IF(AND(Авто_Калькулятор!$B$4=C156,Авто_Калькулятор!$E$12=$D$146),D156,
IF(AND(Авто_Калькулятор!$B$4=C156,Авто_Калькулятор!$E$12=$E$146),E156,
IF(AND(Авто_Калькулятор!$B$4=C156,Авто_Калькулятор!$E$12=$F$146),F156,
IF(AND(Авто_Калькулятор!$B$4=C156,Авто_Калькулятор!$E$12=$G$146),G156,
IF(AND(Авто_Калькулятор!$B$4=C156,Авто_Калькулятор!$E$12=$H$146),H156,
IF(AND(Авто_Калькулятор!$B$4=C156,Авто_Калькулятор!$E$12=$I$146),I156,
IF(AND(Авто_Калькулятор!$B$4=C156,Авто_Калькулятор!$E$12=$J$146),J156,0)))))))</f>
        <v>0</v>
      </c>
      <c r="C156" s="11" t="s">
        <v>164</v>
      </c>
      <c r="D156" s="175">
        <v>1E-3</v>
      </c>
      <c r="E156" s="175">
        <v>1E-3</v>
      </c>
      <c r="F156" s="175">
        <v>9.49</v>
      </c>
      <c r="G156" s="175">
        <v>9.99</v>
      </c>
      <c r="H156" s="175">
        <v>11.49</v>
      </c>
      <c r="I156" s="175">
        <v>11.49</v>
      </c>
      <c r="J156" s="175">
        <v>11.49</v>
      </c>
      <c r="K156" s="140">
        <f>IF(AND(Авто_Калькулятор!$B$4=C156, OR(Авто_Калькулятор!$E$12=$D$152)),0.0249,
IF(AND(Авто_Калькулятор!$B$4=C156,OR(,Авто_Калькулятор!$E$12=$E$152)),0.0199,0))</f>
        <v>0</v>
      </c>
      <c r="L156" s="175"/>
      <c r="M156" s="128"/>
    </row>
    <row r="157" spans="1:13" ht="15.75" thickBot="1" x14ac:dyDescent="0.3">
      <c r="A157" s="295"/>
      <c r="B157" s="142">
        <f>SUM(B153:B156)</f>
        <v>0</v>
      </c>
      <c r="C157" s="130"/>
      <c r="D157" s="173"/>
      <c r="E157" s="173"/>
      <c r="F157" s="173"/>
      <c r="G157" s="173"/>
      <c r="H157" s="173"/>
      <c r="I157" s="173"/>
      <c r="J157" s="173"/>
      <c r="K157" s="142">
        <f>SUM(K153:K156)</f>
        <v>0</v>
      </c>
      <c r="L157" s="130"/>
      <c r="M157" s="131"/>
    </row>
    <row r="158" spans="1:13" ht="15.75" x14ac:dyDescent="0.25">
      <c r="A158" s="293" t="s">
        <v>166</v>
      </c>
      <c r="B158" s="132" t="s">
        <v>26</v>
      </c>
      <c r="C158" s="133" t="s">
        <v>27</v>
      </c>
      <c r="D158" s="174">
        <v>12</v>
      </c>
      <c r="E158" s="174">
        <v>24</v>
      </c>
      <c r="F158" s="174">
        <v>36</v>
      </c>
      <c r="G158" s="174">
        <v>48</v>
      </c>
      <c r="H158" s="174">
        <v>60</v>
      </c>
      <c r="I158" s="174">
        <v>72</v>
      </c>
      <c r="J158" s="174">
        <v>84</v>
      </c>
      <c r="K158" s="91" t="s">
        <v>48</v>
      </c>
      <c r="L158" s="135" t="s">
        <v>30</v>
      </c>
      <c r="M158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127&gt;=70,Аркуш1!C165,IF(Авто_Калькулятор!$V$23&gt;=60,C164,IF(Авто_Калькулятор!$V$23&gt;=50,C163,IF(Авто_Калькулятор!$V$23&gt;=40,C162,IF(Авто_Калькулятор!$V$23&gt;=30,C161,IF(Авто_Калькулятор!$V$23&gt;=20,C160,IF(Авто_Калькулятор!$V$23&gt;=10,C159,))))))))&amp;IF(AND(Авто_Калькулятор!$V$23&lt;10,Авто_Калькулятор!$V$23&gt;0),"Сума авансового платежу недостатня",""))</f>
        <v/>
      </c>
    </row>
    <row r="159" spans="1:13" x14ac:dyDescent="0.25">
      <c r="A159" s="294"/>
      <c r="B159" s="95">
        <f>IF(AND(Авто_Калькулятор!$B$4=C159,Авто_Калькулятор!$E$12=$D$94),D159,
IF(AND(Авто_Калькулятор!$B$4=C159,Авто_Калькулятор!$E$12=$E$94),E159,
IF(AND(Авто_Калькулятор!$B$4=C159,Авто_Калькулятор!$E$12=$F$94),F159,
IF(AND(Авто_Калькулятор!$B$4=C159,Авто_Калькулятор!$E$12=$G$94),G159,
IF(AND(Авто_Калькулятор!$B$4=C159,Авто_Калькулятор!$E$12=$H$94),H159,
IF(AND(Авто_Калькулятор!$B$4=C159,Авто_Калькулятор!$E$12=$I$94),I159,
IF(AND(Авто_Калькулятор!$B$4=C159,Авто_Калькулятор!$E$12=$J$94),J159,0)))))))</f>
        <v>0</v>
      </c>
      <c r="C159" s="145" t="s">
        <v>167</v>
      </c>
      <c r="D159" s="176">
        <v>1.9900000000000002</v>
      </c>
      <c r="E159" s="176">
        <v>4.99</v>
      </c>
      <c r="F159" s="176">
        <v>6.99</v>
      </c>
      <c r="G159" s="176">
        <v>8.99</v>
      </c>
      <c r="H159" s="176">
        <v>9.49</v>
      </c>
      <c r="I159" s="176">
        <v>9.99</v>
      </c>
      <c r="J159" s="176">
        <v>9.99</v>
      </c>
      <c r="K159" s="140">
        <f>IF(AND(Авто_Калькулятор!$B$4=C159, OR(Авто_Калькулятор!$E$12=$D$158)),0.0099,
IF(AND(Авто_Калькулятор!$B$4=C159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59" s="115">
        <f>IF(Авто_Калькулятор!$E$12=D158,0%,IF(OR(Авто_Калькулятор!$E$12=E158,Авто_Калькулятор!$E$12=F158),0%,0%))</f>
        <v>0</v>
      </c>
      <c r="M159" s="144" t="s">
        <v>92</v>
      </c>
    </row>
    <row r="160" spans="1:13" x14ac:dyDescent="0.25">
      <c r="A160" s="294"/>
      <c r="B160" s="95">
        <f>IF(AND(Авто_Калькулятор!$B$4=C160,Авто_Калькулятор!$E$12=$D$94),D160,
IF(AND(Авто_Калькулятор!$B$4=C160,Авто_Калькулятор!$E$12=$E$94),E160,
IF(AND(Авто_Калькулятор!$B$4=C160,Авто_Калькулятор!$E$12=$F$94),F160,
IF(AND(Авто_Калькулятор!$B$4=C160,Авто_Калькулятор!$E$12=$G$94),G160,
IF(AND(Авто_Калькулятор!$B$4=C160,Авто_Калькулятор!$E$12=$H$94),H160,
IF(AND(Авто_Калькулятор!$B$4=C160,Авто_Калькулятор!$E$12=$I$94),I160,
IF(AND(Авто_Калькулятор!$B$4=C160,Авто_Калькулятор!$E$12=$J$94),J160,0)))))))</f>
        <v>0</v>
      </c>
      <c r="C160" s="145" t="s">
        <v>168</v>
      </c>
      <c r="D160" s="176">
        <v>0.9900000000000001</v>
      </c>
      <c r="E160" s="176">
        <v>3.9899999999999998</v>
      </c>
      <c r="F160" s="176">
        <v>5.99</v>
      </c>
      <c r="G160" s="176">
        <v>7.99</v>
      </c>
      <c r="H160" s="176">
        <v>8.49</v>
      </c>
      <c r="I160" s="176">
        <v>8.99</v>
      </c>
      <c r="J160" s="176">
        <v>8.99</v>
      </c>
      <c r="K160" s="140">
        <f>IF(AND(Авто_Калькулятор!$B$4=C160, OR(Авто_Калькулятор!$E$12=$D$158)),0.0099,
IF(AND(Авто_Калькулятор!$B$4=C160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0" s="126"/>
      <c r="M160" s="128"/>
    </row>
    <row r="161" spans="1:13" x14ac:dyDescent="0.25">
      <c r="A161" s="294"/>
      <c r="B161" s="95">
        <f>IF(AND(Авто_Калькулятор!$B$4=C161,Авто_Калькулятор!$E$12=$D$94),D161,
IF(AND(Авто_Калькулятор!$B$4=C161,Авто_Калькулятор!$E$12=$E$94),E161,
IF(AND(Авто_Калькулятор!$B$4=C161,Авто_Калькулятор!$E$12=$F$94),F161,
IF(AND(Авто_Калькулятор!$B$4=C161,Авто_Калькулятор!$E$12=$G$94),G161,
IF(AND(Авто_Калькулятор!$B$4=C161,Авто_Калькулятор!$E$12=$H$94),H161,
IF(AND(Авто_Калькулятор!$B$4=C161,Авто_Калькулятор!$E$12=$I$94),I161,
IF(AND(Авто_Калькулятор!$B$4=C161,Авто_Калькулятор!$E$12=$J$94),J161,0)))))))</f>
        <v>0</v>
      </c>
      <c r="C161" s="145" t="s">
        <v>169</v>
      </c>
      <c r="D161" s="176">
        <v>1E-3</v>
      </c>
      <c r="E161" s="176">
        <v>1.9900000000000002</v>
      </c>
      <c r="F161" s="176">
        <v>4.49</v>
      </c>
      <c r="G161" s="176">
        <v>6.99</v>
      </c>
      <c r="H161" s="176">
        <v>7.4899999999999993</v>
      </c>
      <c r="I161" s="176">
        <v>8.99</v>
      </c>
      <c r="J161" s="176">
        <v>8.99</v>
      </c>
      <c r="K161" s="140">
        <f>IF(AND(Авто_Калькулятор!$B$4=C161, OR(Авто_Калькулятор!$E$12=$D$158)),0.0099,
IF(AND(Авто_Калькулятор!$B$4=C161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1" s="126"/>
      <c r="M161" s="128"/>
    </row>
    <row r="162" spans="1:13" x14ac:dyDescent="0.25">
      <c r="A162" s="294"/>
      <c r="B162" s="95">
        <f>IF(AND(Авто_Калькулятор!$B$4=C162,Авто_Калькулятор!$E$12=$D$94),D162,
IF(AND(Авто_Калькулятор!$B$4=C162,Авто_Калькулятор!$E$12=$E$94),E162,
IF(AND(Авто_Калькулятор!$B$4=C162,Авто_Калькулятор!$E$12=$F$94),F162,
IF(AND(Авто_Калькулятор!$B$4=C162,Авто_Калькулятор!$E$12=$G$94),G162,
IF(AND(Авто_Калькулятор!$B$4=C162,Авто_Калькулятор!$E$12=$H$94),H162,
IF(AND(Авто_Калькулятор!$B$4=C162,Авто_Калькулятор!$E$12=$I$94),I162,
IF(AND(Авто_Калькулятор!$B$4=C162,Авто_Калькулятор!$E$12=$J$94),J162,0)))))))</f>
        <v>0</v>
      </c>
      <c r="C162" s="147" t="s">
        <v>170</v>
      </c>
      <c r="D162" s="176">
        <v>1E-3</v>
      </c>
      <c r="E162" s="176">
        <v>1.9900000000000002</v>
      </c>
      <c r="F162" s="176">
        <v>2.9899999999999998</v>
      </c>
      <c r="G162" s="176">
        <v>5.99</v>
      </c>
      <c r="H162" s="176">
        <v>6.49</v>
      </c>
      <c r="I162" s="176">
        <v>7.99</v>
      </c>
      <c r="J162" s="176">
        <v>7.99</v>
      </c>
      <c r="K162" s="140">
        <f>IF(AND(Авто_Калькулятор!$B$4=C162, OR(Авто_Калькулятор!$E$12=$D$158)),0.0099,
IF(AND(Авто_Калькулятор!$B$4=C162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2" s="126"/>
      <c r="M162" s="128"/>
    </row>
    <row r="163" spans="1:13" x14ac:dyDescent="0.25">
      <c r="A163" s="294"/>
      <c r="B163" s="95">
        <f>IF(AND(Авто_Калькулятор!$B$4=C163,Авто_Калькулятор!$E$12=$D$94),D163,
IF(AND(Авто_Калькулятор!$B$4=C163,Авто_Калькулятор!$E$12=$E$94),E163,
IF(AND(Авто_Калькулятор!$B$4=C163,Авто_Калькулятор!$E$12=$F$94),F163,
IF(AND(Авто_Калькулятор!$B$4=C163,Авто_Калькулятор!$E$12=$G$94),G163,
IF(AND(Авто_Калькулятор!$B$4=C163,Авто_Калькулятор!$E$12=$H$94),H163,
IF(AND(Авто_Калькулятор!$B$4=C163,Авто_Калькулятор!$E$12=$I$94),I163,
IF(AND(Авто_Калькулятор!$B$4=C163,Авто_Калькулятор!$E$12=$J$94),J163,0)))))))</f>
        <v>0</v>
      </c>
      <c r="C163" s="145" t="s">
        <v>171</v>
      </c>
      <c r="D163" s="176">
        <v>1E-3</v>
      </c>
      <c r="E163" s="176">
        <v>1E-3</v>
      </c>
      <c r="F163" s="176">
        <v>2.4899999999999998</v>
      </c>
      <c r="G163" s="176">
        <v>3.9899999999999998</v>
      </c>
      <c r="H163" s="176">
        <v>5.4899999999999993</v>
      </c>
      <c r="I163" s="176">
        <v>6.99</v>
      </c>
      <c r="J163" s="176">
        <v>6.99</v>
      </c>
      <c r="K163" s="140">
        <f>IF(AND(Авто_Калькулятор!$B$4=C163, OR(Авто_Калькулятор!$E$12=$D$158)),0.0099,
IF(AND(Авто_Калькулятор!$B$4=C163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3" s="126"/>
      <c r="M163" s="128"/>
    </row>
    <row r="164" spans="1:13" x14ac:dyDescent="0.25">
      <c r="A164" s="294"/>
      <c r="B164" s="95">
        <f>IF(AND(Авто_Калькулятор!$B$4=C164,Авто_Калькулятор!$E$12=$D$94),D164,
IF(AND(Авто_Калькулятор!$B$4=C164,Авто_Калькулятор!$E$12=$E$94),E164,
IF(AND(Авто_Калькулятор!$B$4=C164,Авто_Калькулятор!$E$12=$F$94),F164,
IF(AND(Авто_Калькулятор!$B$4=C164,Авто_Калькулятор!$E$12=$G$94),G164,
IF(AND(Авто_Калькулятор!$B$4=C164,Авто_Калькулятор!$E$12=$H$94),H164,
IF(AND(Авто_Калькулятор!$B$4=C164,Авто_Калькулятор!$E$12=$I$94),I164,
IF(AND(Авто_Калькулятор!$B$4=C164,Авто_Калькулятор!$E$12=$J$94),J164,0)))))))</f>
        <v>0</v>
      </c>
      <c r="C164" s="147" t="s">
        <v>172</v>
      </c>
      <c r="D164" s="176">
        <v>1E-3</v>
      </c>
      <c r="E164" s="176">
        <v>1E-3</v>
      </c>
      <c r="F164" s="176">
        <v>1E-3</v>
      </c>
      <c r="G164" s="176">
        <v>1.9900000000000002</v>
      </c>
      <c r="H164" s="176">
        <v>4.49</v>
      </c>
      <c r="I164" s="176">
        <v>5.99</v>
      </c>
      <c r="J164" s="176">
        <v>5.99</v>
      </c>
      <c r="K164" s="140">
        <f>IF(AND(Авто_Калькулятор!$B$4=C164, OR(Авто_Калькулятор!$E$12=$D$158)),0.0099,
IF(AND(Авто_Калькулятор!$B$4=C164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4" s="126"/>
      <c r="M164" s="128"/>
    </row>
    <row r="165" spans="1:13" ht="15.75" thickBot="1" x14ac:dyDescent="0.3">
      <c r="A165" s="294"/>
      <c r="B165" s="95">
        <f>IF(AND(Авто_Калькулятор!$B$4=C165,Авто_Калькулятор!$E$12=$D$94),D165,
IF(AND(Авто_Калькулятор!$B$4=C165,Авто_Калькулятор!$E$12=$E$94),E165,
IF(AND(Авто_Калькулятор!$B$4=C165,Авто_Калькулятор!$E$12=$F$94),F165,
IF(AND(Авто_Калькулятор!$B$4=C165,Авто_Калькулятор!$E$12=$G$94),G165,
IF(AND(Авто_Калькулятор!$B$4=C165,Авто_Калькулятор!$E$12=$H$94),H165,
IF(AND(Авто_Калькулятор!$B$4=C165,Авто_Калькулятор!$E$12=$I$94),I165,
IF(AND(Авто_Калькулятор!$B$4=C165,Авто_Калькулятор!$E$12=$J$94),J165,0)))))))</f>
        <v>0</v>
      </c>
      <c r="C165" s="145" t="s">
        <v>173</v>
      </c>
      <c r="D165" s="176">
        <v>1E-3</v>
      </c>
      <c r="E165" s="176">
        <v>1E-3</v>
      </c>
      <c r="F165" s="176">
        <v>1E-3</v>
      </c>
      <c r="G165" s="176">
        <v>1E-3</v>
      </c>
      <c r="H165" s="176">
        <v>1.49</v>
      </c>
      <c r="I165" s="176">
        <v>1.9900000000000002</v>
      </c>
      <c r="J165" s="176">
        <v>1.9900000000000002</v>
      </c>
      <c r="K165" s="140">
        <f>IF(AND(Авто_Калькулятор!$B$4=C165, OR(Авто_Калькулятор!$E$12=$D$158)),0.0099,
IF(AND(Авто_Калькулятор!$B$4=C165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5" s="126"/>
      <c r="M165" s="128"/>
    </row>
    <row r="166" spans="1:13" ht="15.75" thickBot="1" x14ac:dyDescent="0.3">
      <c r="A166" s="295"/>
      <c r="B166" s="142">
        <f>SUM(B159:B164)</f>
        <v>0</v>
      </c>
      <c r="C166" s="130"/>
      <c r="D166" s="130"/>
      <c r="E166" s="130"/>
      <c r="F166" s="130"/>
      <c r="G166" s="130"/>
      <c r="H166" s="130"/>
      <c r="I166" s="130"/>
      <c r="J166" s="130"/>
      <c r="K166" s="142">
        <f>SUM(K159:K164)</f>
        <v>0</v>
      </c>
      <c r="L166" s="130"/>
      <c r="M166" s="131"/>
    </row>
    <row r="167" spans="1:13" ht="15.75" x14ac:dyDescent="0.25">
      <c r="A167" s="304" t="s">
        <v>174</v>
      </c>
      <c r="B167" s="132" t="s">
        <v>26</v>
      </c>
      <c r="C167" s="133" t="s">
        <v>27</v>
      </c>
      <c r="D167" s="134">
        <v>12</v>
      </c>
      <c r="E167" s="134">
        <v>24</v>
      </c>
      <c r="F167" s="134">
        <v>36</v>
      </c>
      <c r="G167" s="134">
        <v>48</v>
      </c>
      <c r="H167" s="134">
        <v>60</v>
      </c>
      <c r="I167" s="134">
        <v>72</v>
      </c>
      <c r="J167" s="134">
        <v>84</v>
      </c>
      <c r="K167" s="91" t="s">
        <v>48</v>
      </c>
      <c r="L167" s="135" t="s">
        <v>30</v>
      </c>
      <c r="M167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авто",IF(Авто_Калькулятор!$V$23&gt;=10,C168,)))&amp;IF(AND(Авто_Калькулятор!$V$23&lt;10,Авто_Калькулятор!$V$23&gt;0),"Сума авансового платежу недостатня","")</f>
        <v/>
      </c>
    </row>
    <row r="168" spans="1:13" ht="15.75" thickBot="1" x14ac:dyDescent="0.3">
      <c r="A168" s="305"/>
      <c r="B168" s="95">
        <f>IF(AND(Авто_Калькулятор!$B$4=C168,Авто_Калькулятор!$E$12=D$143),D168,
IF(AND(Авто_Калькулятор!$B$4=C168,Авто_Калькулятор!$E$12=E$143),E168,
IF(AND(Авто_Калькулятор!$B$4=C168,Авто_Калькулятор!$E$12=F$143),F168,
IF(AND(Авто_Калькулятор!$B$4=C168,Авто_Калькулятор!$E$12=G$143),G168,
IF(AND(Авто_Калькулятор!$B$4=C168,Авто_Калькулятор!$E$12=H$143),H168,
IF(AND(Авто_Калькулятор!$B$4=C168,Авто_Калькулятор!$E$12=I$143),I168,
IF(AND(Авто_Калькулятор!$B$4=C168,Авто_Калькулятор!$E$12=J$143),J168,0)))))))</f>
        <v>0</v>
      </c>
      <c r="C168" s="11" t="s">
        <v>174</v>
      </c>
      <c r="D168" s="190"/>
      <c r="E168" s="190"/>
      <c r="F168" s="190"/>
      <c r="G168" s="190"/>
      <c r="H168" s="190"/>
      <c r="I168" s="190"/>
      <c r="J168" s="190"/>
      <c r="K168" s="140">
        <f>IF(AND(Авто_Калькулятор!$B$4=C168, OR(Авто_Калькулятор!$E$12=D167,Авто_Калькулятор!$E$12=E167,Авто_Калькулятор!$E$12=G167,Авто_Калькулятор!$E$12=H167,Авто_Калькулятор!$E$12=I167,Авто_Калькулятор!$E$12=J167)),0,
IF(AND(Авто_Калькулятор!$B$4=C168,OR(Авто_Калькулятор!$E$12=F167,)),0,0))</f>
        <v>0</v>
      </c>
      <c r="L168" s="115">
        <v>0</v>
      </c>
      <c r="M168" s="144" t="s">
        <v>92</v>
      </c>
    </row>
    <row r="169" spans="1:13" ht="15.75" thickBot="1" x14ac:dyDescent="0.3">
      <c r="A169" s="306"/>
      <c r="B169" s="141">
        <f>SUM(B168:B168)</f>
        <v>0</v>
      </c>
      <c r="C169" s="130"/>
      <c r="D169" s="130"/>
      <c r="E169" s="130"/>
      <c r="F169" s="130"/>
      <c r="G169" s="130"/>
      <c r="H169" s="130"/>
      <c r="I169" s="130"/>
      <c r="J169" s="130"/>
      <c r="K169" s="142">
        <f>SUM(K168:K168)</f>
        <v>0</v>
      </c>
      <c r="L169" s="130"/>
      <c r="M169" s="131"/>
    </row>
    <row r="170" spans="1:13" ht="15.75" x14ac:dyDescent="0.25">
      <c r="A170" s="293" t="s">
        <v>188</v>
      </c>
      <c r="B170" s="132" t="s">
        <v>26</v>
      </c>
      <c r="C170" s="133" t="s">
        <v>27</v>
      </c>
      <c r="D170" s="174">
        <v>12</v>
      </c>
      <c r="E170" s="174">
        <v>24</v>
      </c>
      <c r="F170" s="174">
        <v>36</v>
      </c>
      <c r="G170" s="174">
        <v>48</v>
      </c>
      <c r="H170" s="174">
        <v>60</v>
      </c>
      <c r="I170" s="174">
        <v>72</v>
      </c>
      <c r="J170" s="174">
        <v>84</v>
      </c>
      <c r="K170" s="91" t="s">
        <v>48</v>
      </c>
      <c r="L170" s="135" t="s">
        <v>30</v>
      </c>
      <c r="M170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139&gt;=70,Аркуш1!C177,IF(Авто_Калькулятор!$V$23&gt;=60,C176,IF(Авто_Калькулятор!$V$23&gt;=50,C175,IF(Авто_Калькулятор!$V$23&gt;=40,C174,IF(Авто_Калькулятор!$V$23&gt;=30,C173,IF(Авто_Калькулятор!$V$23&gt;=20,C172,IF(Авто_Калькулятор!$V$23&gt;=10,C171,))))))))&amp;IF(AND(Авто_Калькулятор!$V$23&lt;10,Авто_Калькулятор!$V$23&gt;0),"Сума авансового платежу недостатня",""))</f>
        <v/>
      </c>
    </row>
    <row r="171" spans="1:13" x14ac:dyDescent="0.25">
      <c r="A171" s="294"/>
      <c r="B171" s="95">
        <f>IF(AND(Авто_Калькулятор!$B$4=C171,Авто_Калькулятор!$E$12=$D$170),D171,
IF(AND(Авто_Калькулятор!$B$4=C171,Авто_Калькулятор!$E$12=$E$170),E171,
IF(AND(Авто_Калькулятор!$B$4=C171,Авто_Калькулятор!$E$12=$F$170),F171,
IF(AND(Авто_Калькулятор!$B$4=C171,Авто_Калькулятор!$E$12=$G$170),G171,
IF(AND(Авто_Калькулятор!$B$4=C171,Авто_Калькулятор!$E$12=$H$170),H171,
IF(AND(Авто_Калькулятор!$B$4=C171,Авто_Калькулятор!$E$12=$I$170),I171,
IF(AND(Авто_Калькулятор!$B$4=C171,Авто_Калькулятор!$E$12=$J$170),J171,0)))))))</f>
        <v>0</v>
      </c>
      <c r="C171" s="145" t="s">
        <v>189</v>
      </c>
      <c r="D171" s="146">
        <v>6.49</v>
      </c>
      <c r="E171" s="146">
        <v>8.99</v>
      </c>
      <c r="F171" s="146">
        <v>10.99</v>
      </c>
      <c r="G171" s="146">
        <v>11.99</v>
      </c>
      <c r="H171" s="146">
        <v>12.989999999999998</v>
      </c>
      <c r="I171" s="146">
        <v>12.989999999999998</v>
      </c>
      <c r="J171" s="146">
        <v>12.989999999999998</v>
      </c>
      <c r="K171" s="140">
        <f>IF(AND(Авто_Калькулятор!$B$4=C171, OR(Авто_Калькулятор!$E$12=$D$170,Авто_Калькулятор!$E$12=$E$170)),0.0299,
IF(AND(Авто_Калькулятор!$B$4=C171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1" s="115">
        <f>IF(Авто_Калькулятор!$E$12=D170,0%,IF(OR(Авто_Калькулятор!$E$12=E170,Авто_Калькулятор!$E$12=F170),0%,0%))</f>
        <v>0</v>
      </c>
      <c r="M171" s="144" t="s">
        <v>92</v>
      </c>
    </row>
    <row r="172" spans="1:13" x14ac:dyDescent="0.25">
      <c r="A172" s="294"/>
      <c r="B172" s="95">
        <f>IF(AND(Авто_Калькулятор!$B$4=C172,Авто_Калькулятор!$E$12=$D$170),D172,
IF(AND(Авто_Калькулятор!$B$4=C172,Авто_Калькулятор!$E$12=$E$170),E172,
IF(AND(Авто_Калькулятор!$B$4=C172,Авто_Калькулятор!$E$12=$F$170),F172,
IF(AND(Авто_Калькулятор!$B$4=C172,Авто_Калькулятор!$E$12=$G$170),G172,
IF(AND(Авто_Калькулятор!$B$4=C172,Авто_Калькулятор!$E$12=$H$170),H172,
IF(AND(Авто_Калькулятор!$B$4=C172,Авто_Калькулятор!$E$12=$I$170),I172,
IF(AND(Авто_Калькулятор!$B$4=C172,Авто_Калькулятор!$E$12=$J$170),J172,0)))))))</f>
        <v>0</v>
      </c>
      <c r="C172" s="145" t="s">
        <v>190</v>
      </c>
      <c r="D172" s="146">
        <v>6.49</v>
      </c>
      <c r="E172" s="146">
        <v>8.99</v>
      </c>
      <c r="F172" s="146">
        <v>9.99</v>
      </c>
      <c r="G172" s="146">
        <v>10.99</v>
      </c>
      <c r="H172" s="146">
        <v>11.99</v>
      </c>
      <c r="I172" s="146">
        <v>12.989999999999998</v>
      </c>
      <c r="J172" s="146">
        <v>12.989999999999998</v>
      </c>
      <c r="K172" s="140">
        <f>IF(AND(Авто_Калькулятор!$B$4=C172, OR(Авто_Калькулятор!$E$12=$D$170,Авто_Калькулятор!$E$12=$E$170)),0.0299,
IF(AND(Авто_Калькулятор!$B$4=C172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2" s="126"/>
      <c r="M172" s="128"/>
    </row>
    <row r="173" spans="1:13" x14ac:dyDescent="0.25">
      <c r="A173" s="294"/>
      <c r="B173" s="95">
        <f>IF(AND(Авто_Калькулятор!$B$4=C173,Авто_Калькулятор!$E$12=$D$170),D173,
IF(AND(Авто_Калькулятор!$B$4=C173,Авто_Калькулятор!$E$12=$E$170),E173,
IF(AND(Авто_Калькулятор!$B$4=C173,Авто_Калькулятор!$E$12=$F$170),F173,
IF(AND(Авто_Калькулятор!$B$4=C173,Авто_Калькулятор!$E$12=$G$170),G173,
IF(AND(Авто_Калькулятор!$B$4=C173,Авто_Калькулятор!$E$12=$H$170),H173,
IF(AND(Авто_Калькулятор!$B$4=C173,Авто_Калькулятор!$E$12=$I$170),I173,
IF(AND(Авто_Калькулятор!$B$4=C173,Авто_Калькулятор!$E$12=$J$170),J173,0)))))))</f>
        <v>0</v>
      </c>
      <c r="C173" s="145" t="s">
        <v>191</v>
      </c>
      <c r="D173" s="146">
        <v>5.4899999999999993</v>
      </c>
      <c r="E173" s="146">
        <v>7.99</v>
      </c>
      <c r="F173" s="146">
        <v>8.99</v>
      </c>
      <c r="G173" s="146">
        <v>9.99</v>
      </c>
      <c r="H173" s="146">
        <v>10.99</v>
      </c>
      <c r="I173" s="146">
        <v>11.99</v>
      </c>
      <c r="J173" s="146">
        <v>12.989999999999998</v>
      </c>
      <c r="K173" s="140">
        <f>IF(AND(Авто_Калькулятор!$B$4=C173, OR(Авто_Калькулятор!$E$12=$D$170,Авто_Калькулятор!$E$12=$E$170)),0.0299,
IF(AND(Авто_Калькулятор!$B$4=C173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3" s="126"/>
      <c r="M173" s="128"/>
    </row>
    <row r="174" spans="1:13" x14ac:dyDescent="0.25">
      <c r="A174" s="294"/>
      <c r="B174" s="95">
        <f>IF(AND(Авто_Калькулятор!$B$4=C174,Авто_Калькулятор!$E$12=$D$170),D174,
IF(AND(Авто_Калькулятор!$B$4=C174,Авто_Калькулятор!$E$12=$E$170),E174,
IF(AND(Авто_Калькулятор!$B$4=C174,Авто_Калькулятор!$E$12=$F$170),F174,
IF(AND(Авто_Калькулятор!$B$4=C174,Авто_Калькулятор!$E$12=$G$170),G174,
IF(AND(Авто_Калькулятор!$B$4=C174,Авто_Калькулятор!$E$12=$H$170),H174,
IF(AND(Авто_Калькулятор!$B$4=C174,Авто_Калькулятор!$E$12=$I$170),I174,
IF(AND(Авто_Калькулятор!$B$4=C174,Авто_Калькулятор!$E$12=$J$170),J174,0)))))))</f>
        <v>0</v>
      </c>
      <c r="C174" s="147" t="s">
        <v>192</v>
      </c>
      <c r="D174" s="146">
        <v>3.49</v>
      </c>
      <c r="E174" s="146">
        <v>6.99</v>
      </c>
      <c r="F174" s="146">
        <v>7.99</v>
      </c>
      <c r="G174" s="146">
        <v>9.99</v>
      </c>
      <c r="H174" s="146">
        <v>10.489999999999998</v>
      </c>
      <c r="I174" s="146">
        <v>10.99</v>
      </c>
      <c r="J174" s="146">
        <v>11.99</v>
      </c>
      <c r="K174" s="140">
        <f>IF(AND(Авто_Калькулятор!$B$4=C174, OR(Авто_Калькулятор!$E$12=$D$170,Авто_Калькулятор!$E$12=$E$170)),0.0299,
IF(AND(Авто_Калькулятор!$B$4=C174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4" s="126"/>
      <c r="M174" s="128"/>
    </row>
    <row r="175" spans="1:13" x14ac:dyDescent="0.25">
      <c r="A175" s="294"/>
      <c r="B175" s="95">
        <f>IF(AND(Авто_Калькулятор!$B$4=C175,Авто_Калькулятор!$E$12=$D$170),D175,
IF(AND(Авто_Калькулятор!$B$4=C175,Авто_Калькулятор!$E$12=$E$170),E175,
IF(AND(Авто_Калькулятор!$B$4=C175,Авто_Калькулятор!$E$12=$F$170),F175,
IF(AND(Авто_Калькулятор!$B$4=C175,Авто_Калькулятор!$E$12=$G$170),G175,
IF(AND(Авто_Калькулятор!$B$4=C175,Авто_Калькулятор!$E$12=$H$170),H175,
IF(AND(Авто_Калькулятор!$B$4=C175,Авто_Калькулятор!$E$12=$I$170),I175,
IF(AND(Авто_Калькулятор!$B$4=C175,Авто_Калькулятор!$E$12=$J$170),J175,0)))))))</f>
        <v>0</v>
      </c>
      <c r="C175" s="145" t="s">
        <v>193</v>
      </c>
      <c r="D175" s="146">
        <v>1E-3</v>
      </c>
      <c r="E175" s="146">
        <v>5.99</v>
      </c>
      <c r="F175" s="146">
        <v>7.99</v>
      </c>
      <c r="G175" s="146">
        <v>8.99</v>
      </c>
      <c r="H175" s="146">
        <v>9.49</v>
      </c>
      <c r="I175" s="146">
        <v>9.99</v>
      </c>
      <c r="J175" s="146">
        <v>10.99</v>
      </c>
      <c r="K175" s="140">
        <f>IF(AND(Авто_Калькулятор!$B$4=C175, OR(Авто_Калькулятор!$E$12=$D$170,Авто_Калькулятор!$E$12=$E$170)),0.0299,
IF(AND(Авто_Калькулятор!$B$4=C175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5" s="126"/>
      <c r="M175" s="128"/>
    </row>
    <row r="176" spans="1:13" x14ac:dyDescent="0.25">
      <c r="A176" s="294"/>
      <c r="B176" s="95">
        <f>IF(AND(Авто_Калькулятор!$B$4=C176,Авто_Калькулятор!$E$12=$D$170),D176,
IF(AND(Авто_Калькулятор!$B$4=C176,Авто_Калькулятор!$E$12=$E$170),E176,
IF(AND(Авто_Калькулятор!$B$4=C176,Авто_Калькулятор!$E$12=$F$170),F176,
IF(AND(Авто_Калькулятор!$B$4=C176,Авто_Калькулятор!$E$12=$G$170),G176,
IF(AND(Авто_Калькулятор!$B$4=C176,Авто_Калькулятор!$E$12=$H$170),H176,
IF(AND(Авто_Калькулятор!$B$4=C176,Авто_Калькулятор!$E$12=$I$170),I176,
IF(AND(Авто_Калькулятор!$B$4=C176,Авто_Калькулятор!$E$12=$J$170),J176,0)))))))</f>
        <v>0</v>
      </c>
      <c r="C176" s="147" t="s">
        <v>194</v>
      </c>
      <c r="D176" s="146">
        <v>1E-3</v>
      </c>
      <c r="E176" s="146">
        <v>4.99</v>
      </c>
      <c r="F176" s="146">
        <v>6.99</v>
      </c>
      <c r="G176" s="146">
        <v>8.49</v>
      </c>
      <c r="H176" s="146">
        <v>8.49</v>
      </c>
      <c r="I176" s="146">
        <v>8.99</v>
      </c>
      <c r="J176" s="146">
        <v>9.99</v>
      </c>
      <c r="K176" s="140">
        <f>IF(AND(Авто_Калькулятор!$B$4=C176, OR(Авто_Калькулятор!$E$12=$D$170,Авто_Калькулятор!$E$12=$E$170)),0.0299,
IF(AND(Авто_Калькулятор!$B$4=C176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6" s="126"/>
      <c r="M176" s="128"/>
    </row>
    <row r="177" spans="1:13" ht="15.75" thickBot="1" x14ac:dyDescent="0.3">
      <c r="A177" s="294"/>
      <c r="B177" s="95">
        <f>IF(AND(Авто_Калькулятор!$B$4=C177,Авто_Калькулятор!$E$12=$D$170),D177,
IF(AND(Авто_Калькулятор!$B$4=C177,Авто_Калькулятор!$E$12=$E$170),E177,
IF(AND(Авто_Калькулятор!$B$4=C177,Авто_Калькулятор!$E$12=$F$170),F177,
IF(AND(Авто_Калькулятор!$B$4=C177,Авто_Калькулятор!$E$12=$G$170),G177,
IF(AND(Авто_Калькулятор!$B$4=C177,Авто_Калькулятор!$E$12=$H$170),H177,
IF(AND(Авто_Калькулятор!$B$4=C177,Авто_Калькулятор!$E$12=$I$170),I177,
IF(AND(Авто_Калькулятор!$B$4=C177,Авто_Калькулятор!$E$12=$J$170),J177,0)))))))</f>
        <v>0</v>
      </c>
      <c r="C177" s="145" t="s">
        <v>195</v>
      </c>
      <c r="D177" s="146">
        <v>1E-3</v>
      </c>
      <c r="E177" s="146">
        <v>1E-3</v>
      </c>
      <c r="F177" s="146">
        <v>4.99</v>
      </c>
      <c r="G177" s="146">
        <v>7.4899999999999993</v>
      </c>
      <c r="H177" s="146">
        <v>7.4899999999999993</v>
      </c>
      <c r="I177" s="146">
        <v>7.99</v>
      </c>
      <c r="J177" s="146">
        <v>7.99</v>
      </c>
      <c r="K177" s="140">
        <f>IF(AND(Авто_Калькулятор!$B$4=C177, OR(Авто_Калькулятор!$E$12=$D$170,Авто_Калькулятор!$E$12=$E$170)),0.0299,
IF(AND(Авто_Калькулятор!$B$4=C177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7" s="126"/>
      <c r="M177" s="128"/>
    </row>
    <row r="178" spans="1:13" ht="15.75" thickBot="1" x14ac:dyDescent="0.3">
      <c r="A178" s="295"/>
      <c r="B178" s="142">
        <f>SUM(B171:B177)</f>
        <v>0</v>
      </c>
      <c r="C178" s="130"/>
      <c r="D178" s="130"/>
      <c r="E178" s="130"/>
      <c r="F178" s="130"/>
      <c r="G178" s="130"/>
      <c r="H178" s="130"/>
      <c r="I178" s="130"/>
      <c r="J178" s="130"/>
      <c r="K178" s="142">
        <f>SUM(K171:K177)</f>
        <v>0</v>
      </c>
      <c r="L178" s="130"/>
      <c r="M178" s="131"/>
    </row>
    <row r="179" spans="1:13" ht="15.75" x14ac:dyDescent="0.25">
      <c r="A179" s="296" t="s">
        <v>210</v>
      </c>
      <c r="B179" s="132" t="s">
        <v>26</v>
      </c>
      <c r="C179" s="133" t="s">
        <v>27</v>
      </c>
      <c r="D179" s="174">
        <v>12</v>
      </c>
      <c r="E179" s="174">
        <v>24</v>
      </c>
      <c r="F179" s="174">
        <v>36</v>
      </c>
      <c r="G179" s="174">
        <v>48</v>
      </c>
      <c r="H179" s="174">
        <v>60</v>
      </c>
      <c r="I179" s="174">
        <v>72</v>
      </c>
      <c r="J179" s="174">
        <v>84</v>
      </c>
      <c r="K179" s="91" t="s">
        <v>48</v>
      </c>
      <c r="L179" s="135" t="s">
        <v>30</v>
      </c>
      <c r="M179" s="13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148&gt;=70,Аркуш1!C186,IF(Авто_Калькулятор!$V$23&gt;=60,C185,IF(Авто_Калькулятор!$V$23&gt;=50,C184,IF(Авто_Калькулятор!$V$23&gt;=40,C183,IF(Авто_Калькулятор!$V$23&gt;=30,C182,IF(Авто_Калькулятор!$V$23&gt;=20,C181,IF(Авто_Калькулятор!$V$23&gt;=10,C180,))))))))&amp;IF(AND(Авто_Калькулятор!$V$23&lt;10,Авто_Калькулятор!$V$23&gt;0),"Сума авансового платежу недостатня",""))</f>
        <v/>
      </c>
    </row>
    <row r="180" spans="1:13" x14ac:dyDescent="0.25">
      <c r="A180" s="297"/>
      <c r="B180" s="95">
        <f>IF(AND(Авто_Калькулятор!$B$4=C180,Авто_Калькулятор!$E$12=$D$170),D180,
IF(AND(Авто_Калькулятор!$B$4=C180,Авто_Калькулятор!$E$12=$E$170),E180,
IF(AND(Авто_Калькулятор!$B$4=C180,Авто_Калькулятор!$E$12=$F$170),F180,
IF(AND(Авто_Калькулятор!$B$4=C180,Авто_Калькулятор!$E$12=$G$170),G180,
IF(AND(Авто_Калькулятор!$B$4=C180,Авто_Калькулятор!$E$12=$H$170),H180,
IF(AND(Авто_Калькулятор!$B$4=C180,Авто_Калькулятор!$E$12=$I$170),I180,
IF(AND(Авто_Калькулятор!$B$4=C180,Авто_Калькулятор!$E$12=$J$170),J180,0)))))))</f>
        <v>0</v>
      </c>
      <c r="C180" s="188" t="s">
        <v>203</v>
      </c>
      <c r="D180" s="183">
        <v>4.49</v>
      </c>
      <c r="E180" s="183">
        <v>9.49</v>
      </c>
      <c r="F180" s="183">
        <v>10.489999999999998</v>
      </c>
      <c r="G180" s="183">
        <v>11.49</v>
      </c>
      <c r="H180" s="183">
        <v>11.49</v>
      </c>
      <c r="I180" s="183">
        <v>11.49</v>
      </c>
      <c r="J180" s="183">
        <v>11.49</v>
      </c>
      <c r="K180" s="187">
        <f>IF(AND(Авто_Калькулятор!$B$4=C180, OR(Авто_Калькулятор!$E$12=$D$179)),0.0249,
IF(AND(Авто_Калькулятор!$B$4=C180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0" s="189">
        <f>IF(Авто_Калькулятор!$E$12=D179,0%,IF(OR(Авто_Калькулятор!$E$12=E179,Авто_Калькулятор!$E$12=F179),0%,0%))</f>
        <v>0</v>
      </c>
      <c r="M180" s="144" t="s">
        <v>92</v>
      </c>
    </row>
    <row r="181" spans="1:13" x14ac:dyDescent="0.25">
      <c r="A181" s="297"/>
      <c r="B181" s="95">
        <f>IF(AND(Авто_Калькулятор!$B$4=C181,Авто_Калькулятор!$E$12=$D$170),D181,
IF(AND(Авто_Калькулятор!$B$4=C181,Авто_Калькулятор!$E$12=$E$170),E181,
IF(AND(Авто_Калькулятор!$B$4=C181,Авто_Калькулятор!$E$12=$F$170),F181,
IF(AND(Авто_Калькулятор!$B$4=C181,Авто_Калькулятор!$E$12=$G$170),G181,
IF(AND(Авто_Калькулятор!$B$4=C181,Авто_Калькулятор!$E$12=$H$170),H181,
IF(AND(Авто_Калькулятор!$B$4=C181,Авто_Калькулятор!$E$12=$I$170),I181,
IF(AND(Авто_Калькулятор!$B$4=C181,Авто_Калькулятор!$E$12=$J$170),J181,0)))))))</f>
        <v>0</v>
      </c>
      <c r="C181" s="188" t="s">
        <v>204</v>
      </c>
      <c r="D181" s="183">
        <v>3.49</v>
      </c>
      <c r="E181" s="183">
        <v>8.49</v>
      </c>
      <c r="F181" s="183">
        <v>9.49</v>
      </c>
      <c r="G181" s="183">
        <v>10.489999999999998</v>
      </c>
      <c r="H181" s="183">
        <v>11.49</v>
      </c>
      <c r="I181" s="183">
        <v>11.49</v>
      </c>
      <c r="J181" s="183">
        <v>11.49</v>
      </c>
      <c r="K181" s="187">
        <f>IF(AND(Авто_Калькулятор!$B$4=C181, OR(Авто_Калькулятор!$E$12=$D$179)),0.0249,
IF(AND(Авто_Калькулятор!$B$4=C181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1" s="126"/>
      <c r="M181" s="128"/>
    </row>
    <row r="182" spans="1:13" x14ac:dyDescent="0.25">
      <c r="A182" s="297"/>
      <c r="B182" s="95">
        <f>IF(AND(Авто_Калькулятор!$B$4=C182,Авто_Калькулятор!$E$12=$D$170),D182,
IF(AND(Авто_Калькулятор!$B$4=C182,Авто_Калькулятор!$E$12=$E$170),E182,
IF(AND(Авто_Калькулятор!$B$4=C182,Авто_Калькулятор!$E$12=$F$170),F182,
IF(AND(Авто_Калькулятор!$B$4=C182,Авто_Калькулятор!$E$12=$G$170),G182,
IF(AND(Авто_Калькулятор!$B$4=C182,Авто_Калькулятор!$E$12=$H$170),H182,
IF(AND(Авто_Калькулятор!$B$4=C182,Авто_Калькулятор!$E$12=$I$170),I182,
IF(AND(Авто_Калькулятор!$B$4=C182,Авто_Калькулятор!$E$12=$J$170),J182,0)))))))</f>
        <v>0</v>
      </c>
      <c r="C182" s="188" t="s">
        <v>205</v>
      </c>
      <c r="D182" s="183">
        <v>1.49</v>
      </c>
      <c r="E182" s="183">
        <v>7.4899999999999993</v>
      </c>
      <c r="F182" s="183">
        <v>9.49</v>
      </c>
      <c r="G182" s="183">
        <v>10.489999999999998</v>
      </c>
      <c r="H182" s="183">
        <v>10.489999999999998</v>
      </c>
      <c r="I182" s="183">
        <v>10.489999999999998</v>
      </c>
      <c r="J182" s="183">
        <v>10.489999999999998</v>
      </c>
      <c r="K182" s="187">
        <f>IF(AND(Авто_Калькулятор!$B$4=C182, OR(Авто_Калькулятор!$E$12=$D$179)),0.0249,
IF(AND(Авто_Калькулятор!$B$4=C182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2" s="126"/>
      <c r="M182" s="128"/>
    </row>
    <row r="183" spans="1:13" x14ac:dyDescent="0.25">
      <c r="A183" s="297"/>
      <c r="B183" s="95">
        <f>IF(AND(Авто_Калькулятор!$B$4=C183,Авто_Калькулятор!$E$12=$D$170),D183,
IF(AND(Авто_Калькулятор!$B$4=C183,Авто_Калькулятор!$E$12=$E$170),E183,
IF(AND(Авто_Калькулятор!$B$4=C183,Авто_Калькулятор!$E$12=$F$170),F183,
IF(AND(Авто_Калькулятор!$B$4=C183,Авто_Калькулятор!$E$12=$G$170),G183,
IF(AND(Авто_Калькулятор!$B$4=C183,Авто_Калькулятор!$E$12=$H$170),H183,
IF(AND(Авто_Калькулятор!$B$4=C183,Авто_Калькулятор!$E$12=$I$170),I183,
IF(AND(Авто_Калькулятор!$B$4=C183,Авто_Калькулятор!$E$12=$J$170),J183,0)))))))</f>
        <v>0</v>
      </c>
      <c r="C183" s="188" t="s">
        <v>206</v>
      </c>
      <c r="D183" s="183">
        <v>1E-3</v>
      </c>
      <c r="E183" s="183">
        <v>6.49</v>
      </c>
      <c r="F183" s="183">
        <v>8.49</v>
      </c>
      <c r="G183" s="183">
        <v>9.49</v>
      </c>
      <c r="H183" s="183">
        <v>10.489999999999998</v>
      </c>
      <c r="I183" s="183">
        <v>10.489999999999998</v>
      </c>
      <c r="J183" s="183">
        <v>10.489999999999998</v>
      </c>
      <c r="K183" s="187">
        <f>IF(AND(Авто_Калькулятор!$B$4=C183, OR(Авто_Калькулятор!$E$12=$D$179)),0.0249,
IF(AND(Авто_Калькулятор!$B$4=C183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3" s="126"/>
      <c r="M183" s="128"/>
    </row>
    <row r="184" spans="1:13" x14ac:dyDescent="0.25">
      <c r="A184" s="297"/>
      <c r="B184" s="95">
        <f>IF(AND(Авто_Калькулятор!$B$4=C184,Авто_Калькулятор!$E$12=$D$170),D184,
IF(AND(Авто_Калькулятор!$B$4=C184,Авто_Калькулятор!$E$12=$E$170),E184,
IF(AND(Авто_Калькулятор!$B$4=C184,Авто_Калькулятор!$E$12=$F$170),F184,
IF(AND(Авто_Калькулятор!$B$4=C184,Авто_Калькулятор!$E$12=$G$170),G184,
IF(AND(Авто_Калькулятор!$B$4=C184,Авто_Калькулятор!$E$12=$H$170),H184,
IF(AND(Авто_Калькулятор!$B$4=C184,Авто_Калькулятор!$E$12=$I$170),I184,
IF(AND(Авто_Калькулятор!$B$4=C184,Авто_Калькулятор!$E$12=$J$170),J184,0)))))))</f>
        <v>0</v>
      </c>
      <c r="C184" s="188" t="s">
        <v>207</v>
      </c>
      <c r="D184" s="183">
        <v>1E-3</v>
      </c>
      <c r="E184" s="183">
        <v>4.49</v>
      </c>
      <c r="F184" s="183">
        <v>7.4899999999999993</v>
      </c>
      <c r="G184" s="183">
        <v>8.49</v>
      </c>
      <c r="H184" s="183">
        <v>8.49</v>
      </c>
      <c r="I184" s="183">
        <v>8.49</v>
      </c>
      <c r="J184" s="183">
        <v>8.49</v>
      </c>
      <c r="K184" s="187">
        <f>IF(AND(Авто_Калькулятор!$B$4=C184, OR(Авто_Калькулятор!$E$12=$D$179)),0.0249,
IF(AND(Авто_Калькулятор!$B$4=C184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4" s="126"/>
      <c r="M184" s="128"/>
    </row>
    <row r="185" spans="1:13" x14ac:dyDescent="0.25">
      <c r="A185" s="297"/>
      <c r="B185" s="95">
        <f>IF(AND(Авто_Калькулятор!$B$4=C185,Авто_Калькулятор!$E$12=$D$170),D185,
IF(AND(Авто_Калькулятор!$B$4=C185,Авто_Калькулятор!$E$12=$E$170),E185,
IF(AND(Авто_Калькулятор!$B$4=C185,Авто_Калькулятор!$E$12=$F$170),F185,
IF(AND(Авто_Калькулятор!$B$4=C185,Авто_Калькулятор!$E$12=$G$170),G185,
IF(AND(Авто_Калькулятор!$B$4=C185,Авто_Калькулятор!$E$12=$H$170),H185,
IF(AND(Авто_Калькулятор!$B$4=C185,Авто_Калькулятор!$E$12=$I$170),I185,
IF(AND(Авто_Калькулятор!$B$4=C185,Авто_Калькулятор!$E$12=$J$170),J185,0)))))))</f>
        <v>0</v>
      </c>
      <c r="C185" s="188" t="s">
        <v>208</v>
      </c>
      <c r="D185" s="183">
        <v>1E-3</v>
      </c>
      <c r="E185" s="183">
        <v>2.4899999999999998</v>
      </c>
      <c r="F185" s="183">
        <v>5.4899999999999993</v>
      </c>
      <c r="G185" s="183">
        <v>6.49</v>
      </c>
      <c r="H185" s="183">
        <v>7.4899999999999993</v>
      </c>
      <c r="I185" s="183">
        <v>7.4899999999999993</v>
      </c>
      <c r="J185" s="183">
        <v>7.4899999999999993</v>
      </c>
      <c r="K185" s="187">
        <f>IF(AND(Авто_Калькулятор!$B$4=C185, OR(Авто_Калькулятор!$E$12=$D$179)),0.0249,
IF(AND(Авто_Калькулятор!$B$4=C185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5" s="126"/>
      <c r="M185" s="128"/>
    </row>
    <row r="186" spans="1:13" ht="15.75" thickBot="1" x14ac:dyDescent="0.3">
      <c r="A186" s="297"/>
      <c r="B186" s="95">
        <f>IF(AND(Авто_Калькулятор!$B$4=C186,Авто_Калькулятор!$E$12=$D$170),D186,
IF(AND(Авто_Калькулятор!$B$4=C186,Авто_Калькулятор!$E$12=$E$170),E186,
IF(AND(Авто_Калькулятор!$B$4=C186,Авто_Калькулятор!$E$12=$F$170),F186,
IF(AND(Авто_Калькулятор!$B$4=C186,Авто_Калькулятор!$E$12=$G$170),G186,
IF(AND(Авто_Калькулятор!$B$4=C186,Авто_Калькулятор!$E$12=$H$170),H186,
IF(AND(Авто_Калькулятор!$B$4=C186,Авто_Калькулятор!$E$12=$I$170),I186,
IF(AND(Авто_Калькулятор!$B$4=C186,Авто_Калькулятор!$E$12=$J$170),J186,0)))))))</f>
        <v>0</v>
      </c>
      <c r="C186" s="188" t="s">
        <v>209</v>
      </c>
      <c r="D186" s="183">
        <v>1E-3</v>
      </c>
      <c r="E186" s="183">
        <v>1E-3</v>
      </c>
      <c r="F186" s="183">
        <v>1.49</v>
      </c>
      <c r="G186" s="183">
        <v>3.49</v>
      </c>
      <c r="H186" s="183">
        <v>4.49</v>
      </c>
      <c r="I186" s="183">
        <v>4.49</v>
      </c>
      <c r="J186" s="183">
        <v>4.49</v>
      </c>
      <c r="K186" s="187">
        <f>IF(AND(Авто_Калькулятор!$B$4=C186, OR(Авто_Калькулятор!$E$12=$D$179)),0.0249,
IF(AND(Авто_Калькулятор!$B$4=C186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6" s="126"/>
      <c r="M186" s="128"/>
    </row>
    <row r="187" spans="1:13" ht="15.75" thickBot="1" x14ac:dyDescent="0.3">
      <c r="A187" s="298"/>
      <c r="B187" s="142">
        <f>SUM(B180:B186)</f>
        <v>0</v>
      </c>
      <c r="C187" s="130"/>
      <c r="D187" s="130"/>
      <c r="E187" s="130"/>
      <c r="F187" s="130"/>
      <c r="G187" s="130"/>
      <c r="H187" s="130"/>
      <c r="I187" s="130"/>
      <c r="J187" s="130"/>
      <c r="K187" s="142">
        <f>SUM(K180:K186)</f>
        <v>0</v>
      </c>
      <c r="L187" s="130"/>
      <c r="M187" s="131"/>
    </row>
  </sheetData>
  <mergeCells count="27">
    <mergeCell ref="A179:A187"/>
    <mergeCell ref="A20:A22"/>
    <mergeCell ref="B2:M2"/>
    <mergeCell ref="A1:M1"/>
    <mergeCell ref="A3:A10"/>
    <mergeCell ref="A11:A19"/>
    <mergeCell ref="A62:A68"/>
    <mergeCell ref="A69:A76"/>
    <mergeCell ref="A23:A30"/>
    <mergeCell ref="A31:A38"/>
    <mergeCell ref="A39:A46"/>
    <mergeCell ref="A47:A52"/>
    <mergeCell ref="A53:A61"/>
    <mergeCell ref="A170:A178"/>
    <mergeCell ref="A167:A169"/>
    <mergeCell ref="A119:A126"/>
    <mergeCell ref="A77:A84"/>
    <mergeCell ref="A85:A93"/>
    <mergeCell ref="A94:A102"/>
    <mergeCell ref="A103:A110"/>
    <mergeCell ref="A111:A118"/>
    <mergeCell ref="A158:A166"/>
    <mergeCell ref="A127:A134"/>
    <mergeCell ref="A135:A142"/>
    <mergeCell ref="A143:A145"/>
    <mergeCell ref="A146:A151"/>
    <mergeCell ref="A152:A157"/>
  </mergeCells>
  <conditionalFormatting sqref="M3">
    <cfRule type="expression" dxfId="149" priority="155" stopIfTrue="1">
      <formula>$P$4=1</formula>
    </cfRule>
    <cfRule type="cellIs" dxfId="148" priority="156" stopIfTrue="1" operator="equal">
      <formula>"Авансовий платіж достатній"</formula>
    </cfRule>
  </conditionalFormatting>
  <conditionalFormatting sqref="M11">
    <cfRule type="expression" dxfId="147" priority="153" stopIfTrue="1">
      <formula>$P$4=1</formula>
    </cfRule>
    <cfRule type="cellIs" dxfId="146" priority="154" stopIfTrue="1" operator="equal">
      <formula>"Авансовий платіж достатній"</formula>
    </cfRule>
  </conditionalFormatting>
  <conditionalFormatting sqref="M20">
    <cfRule type="expression" dxfId="145" priority="151" stopIfTrue="1">
      <formula>$P$4=1</formula>
    </cfRule>
    <cfRule type="cellIs" dxfId="144" priority="152" stopIfTrue="1" operator="equal">
      <formula>"Авансовий платіж достатній"</formula>
    </cfRule>
  </conditionalFormatting>
  <conditionalFormatting sqref="M23">
    <cfRule type="expression" dxfId="143" priority="149" stopIfTrue="1">
      <formula>$P$4=1</formula>
    </cfRule>
    <cfRule type="cellIs" dxfId="142" priority="150" stopIfTrue="1" operator="equal">
      <formula>"Авансовий платіж достатній"</formula>
    </cfRule>
  </conditionalFormatting>
  <conditionalFormatting sqref="K61">
    <cfRule type="expression" dxfId="141" priority="109" stopIfTrue="1">
      <formula>$P$4=1</formula>
    </cfRule>
    <cfRule type="cellIs" dxfId="140" priority="110" stopIfTrue="1" operator="equal">
      <formula>"Авансовий платіж достатній"</formula>
    </cfRule>
  </conditionalFormatting>
  <conditionalFormatting sqref="M31">
    <cfRule type="expression" dxfId="139" priority="147" stopIfTrue="1">
      <formula>$P$4=1</formula>
    </cfRule>
    <cfRule type="cellIs" dxfId="138" priority="148" stopIfTrue="1" operator="equal">
      <formula>"Авансовий платіж достатній"</formula>
    </cfRule>
  </conditionalFormatting>
  <conditionalFormatting sqref="K68">
    <cfRule type="expression" dxfId="137" priority="103" stopIfTrue="1">
      <formula>$P$4=1</formula>
    </cfRule>
    <cfRule type="cellIs" dxfId="136" priority="104" stopIfTrue="1" operator="equal">
      <formula>"Авансовий платіж достатній"</formula>
    </cfRule>
  </conditionalFormatting>
  <conditionalFormatting sqref="K10">
    <cfRule type="expression" dxfId="135" priority="145" stopIfTrue="1">
      <formula>$P$4=1</formula>
    </cfRule>
    <cfRule type="cellIs" dxfId="134" priority="146" stopIfTrue="1" operator="equal">
      <formula>"Авансовий платіж достатній"</formula>
    </cfRule>
  </conditionalFormatting>
  <conditionalFormatting sqref="B10">
    <cfRule type="expression" dxfId="133" priority="143" stopIfTrue="1">
      <formula>$P$4=1</formula>
    </cfRule>
    <cfRule type="cellIs" dxfId="132" priority="144" stopIfTrue="1" operator="equal">
      <formula>"Авансовий платіж достатній"</formula>
    </cfRule>
  </conditionalFormatting>
  <conditionalFormatting sqref="B19">
    <cfRule type="expression" dxfId="131" priority="141" stopIfTrue="1">
      <formula>$P$4=1</formula>
    </cfRule>
    <cfRule type="cellIs" dxfId="130" priority="142" stopIfTrue="1" operator="equal">
      <formula>"Авансовий платіж достатній"</formula>
    </cfRule>
  </conditionalFormatting>
  <conditionalFormatting sqref="K19">
    <cfRule type="expression" dxfId="129" priority="139" stopIfTrue="1">
      <formula>$P$4=1</formula>
    </cfRule>
    <cfRule type="cellIs" dxfId="128" priority="140" stopIfTrue="1" operator="equal">
      <formula>"Авансовий платіж достатній"</formula>
    </cfRule>
  </conditionalFormatting>
  <conditionalFormatting sqref="B22">
    <cfRule type="expression" dxfId="127" priority="137" stopIfTrue="1">
      <formula>$P$4=1</formula>
    </cfRule>
    <cfRule type="cellIs" dxfId="126" priority="138" stopIfTrue="1" operator="equal">
      <formula>"Авансовий платіж достатній"</formula>
    </cfRule>
  </conditionalFormatting>
  <conditionalFormatting sqref="K22">
    <cfRule type="expression" dxfId="125" priority="135" stopIfTrue="1">
      <formula>$P$4=1</formula>
    </cfRule>
    <cfRule type="cellIs" dxfId="124" priority="136" stopIfTrue="1" operator="equal">
      <formula>"Авансовий платіж достатній"</formula>
    </cfRule>
  </conditionalFormatting>
  <conditionalFormatting sqref="K30">
    <cfRule type="expression" dxfId="123" priority="133" stopIfTrue="1">
      <formula>$P$4=1</formula>
    </cfRule>
    <cfRule type="cellIs" dxfId="122" priority="134" stopIfTrue="1" operator="equal">
      <formula>"Авансовий платіж достатній"</formula>
    </cfRule>
  </conditionalFormatting>
  <conditionalFormatting sqref="B30">
    <cfRule type="expression" dxfId="121" priority="131" stopIfTrue="1">
      <formula>$P$4=1</formula>
    </cfRule>
    <cfRule type="cellIs" dxfId="120" priority="132" stopIfTrue="1" operator="equal">
      <formula>"Авансовий платіж достатній"</formula>
    </cfRule>
  </conditionalFormatting>
  <conditionalFormatting sqref="B38">
    <cfRule type="expression" dxfId="119" priority="129" stopIfTrue="1">
      <formula>$P$4=1</formula>
    </cfRule>
    <cfRule type="cellIs" dxfId="118" priority="130" stopIfTrue="1" operator="equal">
      <formula>"Авансовий платіж достатній"</formula>
    </cfRule>
  </conditionalFormatting>
  <conditionalFormatting sqref="K38">
    <cfRule type="expression" dxfId="117" priority="127" stopIfTrue="1">
      <formula>$P$4=1</formula>
    </cfRule>
    <cfRule type="cellIs" dxfId="116" priority="128" stopIfTrue="1" operator="equal">
      <formula>"Авансовий платіж достатній"</formula>
    </cfRule>
  </conditionalFormatting>
  <conditionalFormatting sqref="M39">
    <cfRule type="expression" dxfId="115" priority="125" stopIfTrue="1">
      <formula>$P$4=1</formula>
    </cfRule>
    <cfRule type="cellIs" dxfId="114" priority="126" stopIfTrue="1" operator="equal">
      <formula>"Авансовий платіж достатній"</formula>
    </cfRule>
  </conditionalFormatting>
  <conditionalFormatting sqref="B46">
    <cfRule type="expression" dxfId="113" priority="123" stopIfTrue="1">
      <formula>$P$4=1</formula>
    </cfRule>
    <cfRule type="cellIs" dxfId="112" priority="124" stopIfTrue="1" operator="equal">
      <formula>"Авансовий платіж достатній"</formula>
    </cfRule>
  </conditionalFormatting>
  <conditionalFormatting sqref="K46">
    <cfRule type="expression" dxfId="111" priority="121" stopIfTrue="1">
      <formula>$P$4=1</formula>
    </cfRule>
    <cfRule type="cellIs" dxfId="110" priority="122" stopIfTrue="1" operator="equal">
      <formula>"Авансовий платіж достатній"</formula>
    </cfRule>
  </conditionalFormatting>
  <conditionalFormatting sqref="M47">
    <cfRule type="expression" dxfId="109" priority="119" stopIfTrue="1">
      <formula>$P$4=1</formula>
    </cfRule>
    <cfRule type="cellIs" dxfId="108" priority="120" stopIfTrue="1" operator="equal">
      <formula>"Авансовий платіж достатній"</formula>
    </cfRule>
  </conditionalFormatting>
  <conditionalFormatting sqref="B52">
    <cfRule type="expression" dxfId="107" priority="117" stopIfTrue="1">
      <formula>$P$4=1</formula>
    </cfRule>
    <cfRule type="cellIs" dxfId="106" priority="118" stopIfTrue="1" operator="equal">
      <formula>"Авансовий платіж достатній"</formula>
    </cfRule>
  </conditionalFormatting>
  <conditionalFormatting sqref="K52">
    <cfRule type="expression" dxfId="105" priority="115" stopIfTrue="1">
      <formula>$P$4=1</formula>
    </cfRule>
    <cfRule type="cellIs" dxfId="104" priority="116" stopIfTrue="1" operator="equal">
      <formula>"Авансовий платіж достатній"</formula>
    </cfRule>
  </conditionalFormatting>
  <conditionalFormatting sqref="M53">
    <cfRule type="expression" dxfId="103" priority="113" stopIfTrue="1">
      <formula>$P$4=1</formula>
    </cfRule>
    <cfRule type="cellIs" dxfId="102" priority="114" stopIfTrue="1" operator="equal">
      <formula>"Авансовий платіж достатній"</formula>
    </cfRule>
  </conditionalFormatting>
  <conditionalFormatting sqref="B61">
    <cfRule type="expression" dxfId="101" priority="111" stopIfTrue="1">
      <formula>$P$4=1</formula>
    </cfRule>
    <cfRule type="cellIs" dxfId="100" priority="112" stopIfTrue="1" operator="equal">
      <formula>"Авансовий платіж достатній"</formula>
    </cfRule>
  </conditionalFormatting>
  <conditionalFormatting sqref="M62">
    <cfRule type="expression" dxfId="99" priority="107" stopIfTrue="1">
      <formula>$P$4=1</formula>
    </cfRule>
    <cfRule type="cellIs" dxfId="98" priority="108" stopIfTrue="1" operator="equal">
      <formula>"Авансовий платіж достатній"</formula>
    </cfRule>
  </conditionalFormatting>
  <conditionalFormatting sqref="B68">
    <cfRule type="expression" dxfId="97" priority="105" stopIfTrue="1">
      <formula>$P$4=1</formula>
    </cfRule>
    <cfRule type="cellIs" dxfId="96" priority="106" stopIfTrue="1" operator="equal">
      <formula>"Авансовий платіж достатній"</formula>
    </cfRule>
  </conditionalFormatting>
  <conditionalFormatting sqref="M69">
    <cfRule type="expression" dxfId="95" priority="101" stopIfTrue="1">
      <formula>$P$4=1</formula>
    </cfRule>
    <cfRule type="cellIs" dxfId="94" priority="102" stopIfTrue="1" operator="equal">
      <formula>"Авансовий платіж достатній"</formula>
    </cfRule>
  </conditionalFormatting>
  <conditionalFormatting sqref="B76">
    <cfRule type="expression" dxfId="93" priority="99" stopIfTrue="1">
      <formula>$P$4=1</formula>
    </cfRule>
    <cfRule type="cellIs" dxfId="92" priority="100" stopIfTrue="1" operator="equal">
      <formula>"Авансовий платіж достатній"</formula>
    </cfRule>
  </conditionalFormatting>
  <conditionalFormatting sqref="K76">
    <cfRule type="expression" dxfId="91" priority="97" stopIfTrue="1">
      <formula>$P$4=1</formula>
    </cfRule>
    <cfRule type="cellIs" dxfId="90" priority="98" stopIfTrue="1" operator="equal">
      <formula>"Авансовий платіж достатній"</formula>
    </cfRule>
  </conditionalFormatting>
  <conditionalFormatting sqref="M77">
    <cfRule type="expression" dxfId="89" priority="95" stopIfTrue="1">
      <formula>$P$4=1</formula>
    </cfRule>
    <cfRule type="cellIs" dxfId="88" priority="96" stopIfTrue="1" operator="equal">
      <formula>"Авансовий платіж достатній"</formula>
    </cfRule>
  </conditionalFormatting>
  <conditionalFormatting sqref="B84">
    <cfRule type="expression" dxfId="87" priority="93" stopIfTrue="1">
      <formula>$P$4=1</formula>
    </cfRule>
    <cfRule type="cellIs" dxfId="86" priority="94" stopIfTrue="1" operator="equal">
      <formula>"Авансовий платіж достатній"</formula>
    </cfRule>
  </conditionalFormatting>
  <conditionalFormatting sqref="K84">
    <cfRule type="expression" dxfId="85" priority="91" stopIfTrue="1">
      <formula>$P$4=1</formula>
    </cfRule>
    <cfRule type="cellIs" dxfId="84" priority="92" stopIfTrue="1" operator="equal">
      <formula>"Авансовий платіж достатній"</formula>
    </cfRule>
  </conditionalFormatting>
  <conditionalFormatting sqref="K93">
    <cfRule type="expression" dxfId="83" priority="85" stopIfTrue="1">
      <formula>$P$4=1</formula>
    </cfRule>
    <cfRule type="cellIs" dxfId="82" priority="86" stopIfTrue="1" operator="equal">
      <formula>"Авансовий платіж достатній"</formula>
    </cfRule>
  </conditionalFormatting>
  <conditionalFormatting sqref="M85">
    <cfRule type="expression" dxfId="81" priority="89" stopIfTrue="1">
      <formula>$P$4=1</formula>
    </cfRule>
    <cfRule type="cellIs" dxfId="80" priority="90" stopIfTrue="1" operator="equal">
      <formula>"Авансовий платіж достатній"</formula>
    </cfRule>
  </conditionalFormatting>
  <conditionalFormatting sqref="B93">
    <cfRule type="expression" dxfId="79" priority="87" stopIfTrue="1">
      <formula>$P$4=1</formula>
    </cfRule>
    <cfRule type="cellIs" dxfId="78" priority="88" stopIfTrue="1" operator="equal">
      <formula>"Авансовий платіж достатній"</formula>
    </cfRule>
  </conditionalFormatting>
  <conditionalFormatting sqref="K102">
    <cfRule type="expression" dxfId="77" priority="79" stopIfTrue="1">
      <formula>$P$4=1</formula>
    </cfRule>
    <cfRule type="cellIs" dxfId="76" priority="80" stopIfTrue="1" operator="equal">
      <formula>"Авансовий платіж достатній"</formula>
    </cfRule>
  </conditionalFormatting>
  <conditionalFormatting sqref="M94">
    <cfRule type="expression" dxfId="75" priority="83" stopIfTrue="1">
      <formula>$P$4=1</formula>
    </cfRule>
    <cfRule type="cellIs" dxfId="74" priority="84" stopIfTrue="1" operator="equal">
      <formula>"Авансовий платіж достатній"</formula>
    </cfRule>
  </conditionalFormatting>
  <conditionalFormatting sqref="B102">
    <cfRule type="expression" dxfId="73" priority="81" stopIfTrue="1">
      <formula>$P$4=1</formula>
    </cfRule>
    <cfRule type="cellIs" dxfId="72" priority="82" stopIfTrue="1" operator="equal">
      <formula>"Авансовий платіж достатній"</formula>
    </cfRule>
  </conditionalFormatting>
  <conditionalFormatting sqref="M103">
    <cfRule type="expression" dxfId="71" priority="77" stopIfTrue="1">
      <formula>$P$4=1</formula>
    </cfRule>
    <cfRule type="cellIs" dxfId="70" priority="78" stopIfTrue="1" operator="equal">
      <formula>"Авансовий платіж достатній"</formula>
    </cfRule>
  </conditionalFormatting>
  <conditionalFormatting sqref="B110">
    <cfRule type="expression" dxfId="69" priority="75" stopIfTrue="1">
      <formula>$P$4=1</formula>
    </cfRule>
    <cfRule type="cellIs" dxfId="68" priority="76" stopIfTrue="1" operator="equal">
      <formula>"Авансовий платіж достатній"</formula>
    </cfRule>
  </conditionalFormatting>
  <conditionalFormatting sqref="K110">
    <cfRule type="expression" dxfId="67" priority="73" stopIfTrue="1">
      <formula>$P$4=1</formula>
    </cfRule>
    <cfRule type="cellIs" dxfId="66" priority="74" stopIfTrue="1" operator="equal">
      <formula>"Авансовий платіж достатній"</formula>
    </cfRule>
  </conditionalFormatting>
  <conditionalFormatting sqref="M111">
    <cfRule type="expression" dxfId="65" priority="71" stopIfTrue="1">
      <formula>$P$4=1</formula>
    </cfRule>
    <cfRule type="cellIs" dxfId="64" priority="72" stopIfTrue="1" operator="equal">
      <formula>"Авансовий платіж достатній"</formula>
    </cfRule>
  </conditionalFormatting>
  <conditionalFormatting sqref="B118">
    <cfRule type="expression" dxfId="63" priority="69" stopIfTrue="1">
      <formula>$P$4=1</formula>
    </cfRule>
    <cfRule type="cellIs" dxfId="62" priority="70" stopIfTrue="1" operator="equal">
      <formula>"Авансовий платіж достатній"</formula>
    </cfRule>
  </conditionalFormatting>
  <conditionalFormatting sqref="K118">
    <cfRule type="expression" dxfId="61" priority="67" stopIfTrue="1">
      <formula>$P$4=1</formula>
    </cfRule>
    <cfRule type="cellIs" dxfId="60" priority="68" stopIfTrue="1" operator="equal">
      <formula>"Авансовий платіж достатній"</formula>
    </cfRule>
  </conditionalFormatting>
  <conditionalFormatting sqref="M119">
    <cfRule type="expression" dxfId="59" priority="65" stopIfTrue="1">
      <formula>$P$4=1</formula>
    </cfRule>
    <cfRule type="cellIs" dxfId="58" priority="66" stopIfTrue="1" operator="equal">
      <formula>"Авансовий платіж достатній"</formula>
    </cfRule>
  </conditionalFormatting>
  <conditionalFormatting sqref="B126">
    <cfRule type="expression" dxfId="57" priority="63" stopIfTrue="1">
      <formula>$P$4=1</formula>
    </cfRule>
    <cfRule type="cellIs" dxfId="56" priority="64" stopIfTrue="1" operator="equal">
      <formula>"Авансовий платіж достатній"</formula>
    </cfRule>
  </conditionalFormatting>
  <conditionalFormatting sqref="K126">
    <cfRule type="expression" dxfId="55" priority="61" stopIfTrue="1">
      <formula>$P$4=1</formula>
    </cfRule>
    <cfRule type="cellIs" dxfId="54" priority="62" stopIfTrue="1" operator="equal">
      <formula>"Авансовий платіж достатній"</formula>
    </cfRule>
  </conditionalFormatting>
  <conditionalFormatting sqref="K134">
    <cfRule type="expression" dxfId="53" priority="55" stopIfTrue="1">
      <formula>$P$4=1</formula>
    </cfRule>
    <cfRule type="cellIs" dxfId="52" priority="56" stopIfTrue="1" operator="equal">
      <formula>"Авансовий платіж достатній"</formula>
    </cfRule>
  </conditionalFormatting>
  <conditionalFormatting sqref="M127">
    <cfRule type="expression" dxfId="51" priority="59" stopIfTrue="1">
      <formula>$P$4=1</formula>
    </cfRule>
    <cfRule type="cellIs" dxfId="50" priority="60" stopIfTrue="1" operator="equal">
      <formula>"Авансовий платіж достатній"</formula>
    </cfRule>
  </conditionalFormatting>
  <conditionalFormatting sqref="B134">
    <cfRule type="expression" dxfId="49" priority="57" stopIfTrue="1">
      <formula>$P$4=1</formula>
    </cfRule>
    <cfRule type="cellIs" dxfId="48" priority="58" stopIfTrue="1" operator="equal">
      <formula>"Авансовий платіж достатній"</formula>
    </cfRule>
  </conditionalFormatting>
  <conditionalFormatting sqref="M135">
    <cfRule type="expression" dxfId="47" priority="53" stopIfTrue="1">
      <formula>$P$4=1</formula>
    </cfRule>
    <cfRule type="cellIs" dxfId="46" priority="54" stopIfTrue="1" operator="equal">
      <formula>"Авансовий платіж достатній"</formula>
    </cfRule>
  </conditionalFormatting>
  <conditionalFormatting sqref="B142">
    <cfRule type="expression" dxfId="45" priority="51" stopIfTrue="1">
      <formula>$P$4=1</formula>
    </cfRule>
    <cfRule type="cellIs" dxfId="44" priority="52" stopIfTrue="1" operator="equal">
      <formula>"Авансовий платіж достатній"</formula>
    </cfRule>
  </conditionalFormatting>
  <conditionalFormatting sqref="K142">
    <cfRule type="expression" dxfId="43" priority="49" stopIfTrue="1">
      <formula>$P$4=1</formula>
    </cfRule>
    <cfRule type="cellIs" dxfId="42" priority="50" stopIfTrue="1" operator="equal">
      <formula>"Авансовий платіж достатній"</formula>
    </cfRule>
  </conditionalFormatting>
  <conditionalFormatting sqref="M143">
    <cfRule type="expression" dxfId="41" priority="41" stopIfTrue="1">
      <formula>$P$4=1</formula>
    </cfRule>
    <cfRule type="cellIs" dxfId="40" priority="42" stopIfTrue="1" operator="equal">
      <formula>"Авансовий платіж достатній"</formula>
    </cfRule>
  </conditionalFormatting>
  <conditionalFormatting sqref="B145">
    <cfRule type="expression" dxfId="39" priority="39" stopIfTrue="1">
      <formula>$P$4=1</formula>
    </cfRule>
    <cfRule type="cellIs" dxfId="38" priority="40" stopIfTrue="1" operator="equal">
      <formula>"Авансовий платіж достатній"</formula>
    </cfRule>
  </conditionalFormatting>
  <conditionalFormatting sqref="K145">
    <cfRule type="expression" dxfId="37" priority="37" stopIfTrue="1">
      <formula>$P$4=1</formula>
    </cfRule>
    <cfRule type="cellIs" dxfId="36" priority="38" stopIfTrue="1" operator="equal">
      <formula>"Авансовий платіж достатній"</formula>
    </cfRule>
  </conditionalFormatting>
  <conditionalFormatting sqref="K151">
    <cfRule type="expression" dxfId="35" priority="31" stopIfTrue="1">
      <formula>$P$4=1</formula>
    </cfRule>
    <cfRule type="cellIs" dxfId="34" priority="32" stopIfTrue="1" operator="equal">
      <formula>"Авансовий платіж достатній"</formula>
    </cfRule>
  </conditionalFormatting>
  <conditionalFormatting sqref="M146">
    <cfRule type="expression" dxfId="33" priority="35" stopIfTrue="1">
      <formula>$P$4=1</formula>
    </cfRule>
    <cfRule type="cellIs" dxfId="32" priority="36" stopIfTrue="1" operator="equal">
      <formula>"Авансовий платіж достатній"</formula>
    </cfRule>
  </conditionalFormatting>
  <conditionalFormatting sqref="B151">
    <cfRule type="expression" dxfId="31" priority="33" stopIfTrue="1">
      <formula>$P$4=1</formula>
    </cfRule>
    <cfRule type="cellIs" dxfId="30" priority="34" stopIfTrue="1" operator="equal">
      <formula>"Авансовий платіж достатній"</formula>
    </cfRule>
  </conditionalFormatting>
  <conditionalFormatting sqref="K157">
    <cfRule type="expression" dxfId="29" priority="25" stopIfTrue="1">
      <formula>$P$4=1</formula>
    </cfRule>
    <cfRule type="cellIs" dxfId="28" priority="26" stopIfTrue="1" operator="equal">
      <formula>"Авансовий платіж достатній"</formula>
    </cfRule>
  </conditionalFormatting>
  <conditionalFormatting sqref="M152">
    <cfRule type="expression" dxfId="27" priority="29" stopIfTrue="1">
      <formula>$P$4=1</formula>
    </cfRule>
    <cfRule type="cellIs" dxfId="26" priority="30" stopIfTrue="1" operator="equal">
      <formula>"Авансовий платіж достатній"</formula>
    </cfRule>
  </conditionalFormatting>
  <conditionalFormatting sqref="B157">
    <cfRule type="expression" dxfId="25" priority="27" stopIfTrue="1">
      <formula>$P$4=1</formula>
    </cfRule>
    <cfRule type="cellIs" dxfId="24" priority="28" stopIfTrue="1" operator="equal">
      <formula>"Авансовий платіж достатній"</formula>
    </cfRule>
  </conditionalFormatting>
  <conditionalFormatting sqref="K166">
    <cfRule type="expression" dxfId="23" priority="19" stopIfTrue="1">
      <formula>$P$4=1</formula>
    </cfRule>
    <cfRule type="cellIs" dxfId="22" priority="20" stopIfTrue="1" operator="equal">
      <formula>"Авансовий платіж достатній"</formula>
    </cfRule>
  </conditionalFormatting>
  <conditionalFormatting sqref="M158">
    <cfRule type="expression" dxfId="21" priority="23" stopIfTrue="1">
      <formula>$P$4=1</formula>
    </cfRule>
    <cfRule type="cellIs" dxfId="20" priority="24" stopIfTrue="1" operator="equal">
      <formula>"Авансовий платіж достатній"</formula>
    </cfRule>
  </conditionalFormatting>
  <conditionalFormatting sqref="B166">
    <cfRule type="expression" dxfId="19" priority="21" stopIfTrue="1">
      <formula>$P$4=1</formula>
    </cfRule>
    <cfRule type="cellIs" dxfId="18" priority="22" stopIfTrue="1" operator="equal">
      <formula>"Авансовий платіж достатній"</formula>
    </cfRule>
  </conditionalFormatting>
  <conditionalFormatting sqref="M167">
    <cfRule type="expression" dxfId="17" priority="17" stopIfTrue="1">
      <formula>$P$4=1</formula>
    </cfRule>
    <cfRule type="cellIs" dxfId="16" priority="18" stopIfTrue="1" operator="equal">
      <formula>"Авансовий платіж достатній"</formula>
    </cfRule>
  </conditionalFormatting>
  <conditionalFormatting sqref="B169">
    <cfRule type="expression" dxfId="15" priority="15" stopIfTrue="1">
      <formula>$P$4=1</formula>
    </cfRule>
    <cfRule type="cellIs" dxfId="14" priority="16" stopIfTrue="1" operator="equal">
      <formula>"Авансовий платіж достатній"</formula>
    </cfRule>
  </conditionalFormatting>
  <conditionalFormatting sqref="K169">
    <cfRule type="expression" dxfId="13" priority="13" stopIfTrue="1">
      <formula>$P$4=1</formula>
    </cfRule>
    <cfRule type="cellIs" dxfId="12" priority="14" stopIfTrue="1" operator="equal">
      <formula>"Авансовий платіж достатній"</formula>
    </cfRule>
  </conditionalFormatting>
  <conditionalFormatting sqref="K178">
    <cfRule type="expression" dxfId="11" priority="7" stopIfTrue="1">
      <formula>$P$4=1</formula>
    </cfRule>
    <cfRule type="cellIs" dxfId="10" priority="8" stopIfTrue="1" operator="equal">
      <formula>"Авансовий платіж достатній"</formula>
    </cfRule>
  </conditionalFormatting>
  <conditionalFormatting sqref="M170">
    <cfRule type="expression" dxfId="9" priority="11" stopIfTrue="1">
      <formula>$P$4=1</formula>
    </cfRule>
    <cfRule type="cellIs" dxfId="8" priority="12" stopIfTrue="1" operator="equal">
      <formula>"Авансовий платіж достатній"</formula>
    </cfRule>
  </conditionalFormatting>
  <conditionalFormatting sqref="B178">
    <cfRule type="expression" dxfId="7" priority="9" stopIfTrue="1">
      <formula>$P$4=1</formula>
    </cfRule>
    <cfRule type="cellIs" dxfId="6" priority="10" stopIfTrue="1" operator="equal">
      <formula>"Авансовий платіж достатній"</formula>
    </cfRule>
  </conditionalFormatting>
  <conditionalFormatting sqref="K187">
    <cfRule type="expression" dxfId="5" priority="1" stopIfTrue="1">
      <formula>$P$4=1</formula>
    </cfRule>
    <cfRule type="cellIs" dxfId="4" priority="2" stopIfTrue="1" operator="equal">
      <formula>"Авансовий платіж достатній"</formula>
    </cfRule>
  </conditionalFormatting>
  <conditionalFormatting sqref="M179">
    <cfRule type="expression" dxfId="3" priority="5" stopIfTrue="1">
      <formula>$P$4=1</formula>
    </cfRule>
    <cfRule type="cellIs" dxfId="2" priority="6" stopIfTrue="1" operator="equal">
      <formula>"Авансовий платіж достатній"</formula>
    </cfRule>
  </conditionalFormatting>
  <conditionalFormatting sqref="B187">
    <cfRule type="expression" dxfId="1" priority="3" stopIfTrue="1">
      <formula>$P$4=1</formula>
    </cfRule>
    <cfRule type="cellIs" dxfId="0" priority="4" stopIfTrue="1" operator="equal">
      <formula>"Авансовий платіж достатній"</formula>
    </cfRule>
  </conditionalFormatting>
  <dataValidations count="1">
    <dataValidation operator="greaterThan" allowBlank="1" showInputMessage="1" showErrorMessage="1" sqref="M3 M11 M20 M23 M31 M39 M47 M53 M62 M69 M77 M85 M94 M103 M111 M119 M127 M135 M143 M146 M152 M158 M167 M170 M179" xr:uid="{00000000-0002-0000-0100-000000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Авто_Калькулятор</vt:lpstr>
      <vt:lpstr>Аркуш1</vt:lpstr>
      <vt:lpstr>Авто_Калькулятор!Область_друку</vt:lpstr>
    </vt:vector>
  </TitlesOfParts>
  <Company>BEST_XP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Кузьо Ростислав Ігорович</dc:creator>
  <cp:lastModifiedBy>Гладун Роман Ярославович</cp:lastModifiedBy>
  <cp:lastPrinted>2020-07-07T15:10:14Z</cp:lastPrinted>
  <dcterms:created xsi:type="dcterms:W3CDTF">2011-10-24T15:00:12Z</dcterms:created>
  <dcterms:modified xsi:type="dcterms:W3CDTF">2020-09-09T07:54:03Z</dcterms:modified>
</cp:coreProperties>
</file>